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60" windowWidth="6675" windowHeight="7995"/>
  </bookViews>
  <sheets>
    <sheet name="Manual" sheetId="2" r:id="rId1"/>
    <sheet name="RNG" sheetId="1" r:id="rId2"/>
  </sheets>
  <calcPr calcId="125725"/>
</workbook>
</file>

<file path=xl/calcChain.xml><?xml version="1.0" encoding="utf-8"?>
<calcChain xmlns="http://schemas.openxmlformats.org/spreadsheetml/2006/main">
  <c r="C304" i="2"/>
  <c r="B303"/>
  <c r="C302"/>
  <c r="B301"/>
  <c r="C300"/>
  <c r="C298"/>
  <c r="B297"/>
  <c r="C296"/>
  <c r="B295"/>
  <c r="C294"/>
  <c r="B293"/>
  <c r="C292"/>
  <c r="C290"/>
  <c r="B289"/>
  <c r="C288"/>
  <c r="B287"/>
  <c r="C286"/>
  <c r="B285"/>
  <c r="C284"/>
  <c r="C282"/>
  <c r="B281"/>
  <c r="C280"/>
  <c r="B279"/>
  <c r="C278"/>
  <c r="B277"/>
  <c r="C276"/>
  <c r="C274"/>
  <c r="B273"/>
  <c r="C272"/>
  <c r="B271"/>
  <c r="C270"/>
  <c r="B269"/>
  <c r="C268"/>
  <c r="C266"/>
  <c r="B265"/>
  <c r="C264"/>
  <c r="B263"/>
  <c r="C262"/>
  <c r="B261"/>
  <c r="C260"/>
  <c r="C258"/>
  <c r="E260" s="1"/>
  <c r="B257"/>
  <c r="C256"/>
  <c r="B255"/>
  <c r="C254"/>
  <c r="B253"/>
  <c r="C252"/>
  <c r="C250"/>
  <c r="B249"/>
  <c r="C248"/>
  <c r="B247"/>
  <c r="C246"/>
  <c r="B245"/>
  <c r="C244"/>
  <c r="C242"/>
  <c r="B241"/>
  <c r="C240"/>
  <c r="C238"/>
  <c r="B237"/>
  <c r="C236"/>
  <c r="C234"/>
  <c r="B233"/>
  <c r="C232"/>
  <c r="C230"/>
  <c r="B229"/>
  <c r="C228"/>
  <c r="C226"/>
  <c r="B225"/>
  <c r="C224"/>
  <c r="C222"/>
  <c r="B221"/>
  <c r="C220"/>
  <c r="C218"/>
  <c r="B217"/>
  <c r="C216"/>
  <c r="C214"/>
  <c r="B213"/>
  <c r="C212"/>
  <c r="C210"/>
  <c r="B209"/>
  <c r="C208"/>
  <c r="C206"/>
  <c r="B205"/>
  <c r="C204"/>
  <c r="C202"/>
  <c r="B201"/>
  <c r="C200"/>
  <c r="C198"/>
  <c r="B197"/>
  <c r="C196"/>
  <c r="C194"/>
  <c r="B193"/>
  <c r="C192"/>
  <c r="C190"/>
  <c r="B189"/>
  <c r="C188"/>
  <c r="C186"/>
  <c r="B185"/>
  <c r="C184"/>
  <c r="C182"/>
  <c r="B181"/>
  <c r="C180"/>
  <c r="C178"/>
  <c r="B177"/>
  <c r="C176"/>
  <c r="B175"/>
  <c r="C174"/>
  <c r="B173"/>
  <c r="C172"/>
  <c r="B171"/>
  <c r="C170"/>
  <c r="B169"/>
  <c r="C168"/>
  <c r="C166"/>
  <c r="B165"/>
  <c r="C164"/>
  <c r="B163"/>
  <c r="C162"/>
  <c r="B161"/>
  <c r="C160"/>
  <c r="C158"/>
  <c r="B157"/>
  <c r="C156"/>
  <c r="C154"/>
  <c r="B153"/>
  <c r="C152"/>
  <c r="C150"/>
  <c r="B149"/>
  <c r="C148"/>
  <c r="C146"/>
  <c r="B145"/>
  <c r="C144"/>
  <c r="C142"/>
  <c r="B141"/>
  <c r="C140"/>
  <c r="C138"/>
  <c r="B137"/>
  <c r="C136"/>
  <c r="C134"/>
  <c r="B133"/>
  <c r="C132"/>
  <c r="C130"/>
  <c r="B129"/>
  <c r="C128"/>
  <c r="C126"/>
  <c r="B125"/>
  <c r="C124"/>
  <c r="C122"/>
  <c r="B121"/>
  <c r="C120"/>
  <c r="C118"/>
  <c r="B117"/>
  <c r="C116"/>
  <c r="C114"/>
  <c r="B113"/>
  <c r="C112"/>
  <c r="C110"/>
  <c r="B109"/>
  <c r="C108"/>
  <c r="B107"/>
  <c r="C106"/>
  <c r="B105"/>
  <c r="C104"/>
  <c r="B103"/>
  <c r="C102"/>
  <c r="B101"/>
  <c r="C100"/>
  <c r="B99"/>
  <c r="C98"/>
  <c r="B97"/>
  <c r="C96"/>
  <c r="B95"/>
  <c r="C94"/>
  <c r="B93"/>
  <c r="C92"/>
  <c r="B91"/>
  <c r="C90"/>
  <c r="B89"/>
  <c r="C88"/>
  <c r="B87"/>
  <c r="C86"/>
  <c r="B85"/>
  <c r="C84"/>
  <c r="B83"/>
  <c r="C82"/>
  <c r="B81"/>
  <c r="C80"/>
  <c r="B79"/>
  <c r="C78"/>
  <c r="B77"/>
  <c r="C76"/>
  <c r="B75"/>
  <c r="C74"/>
  <c r="B73"/>
  <c r="B71"/>
  <c r="C70"/>
  <c r="B69"/>
  <c r="C68"/>
  <c r="B67"/>
  <c r="C66"/>
  <c r="B65"/>
  <c r="B63"/>
  <c r="C62"/>
  <c r="B61"/>
  <c r="C60"/>
  <c r="B59"/>
  <c r="C58"/>
  <c r="B57"/>
  <c r="B55"/>
  <c r="C54"/>
  <c r="B53"/>
  <c r="C52"/>
  <c r="B51"/>
  <c r="C50"/>
  <c r="B49"/>
  <c r="B47"/>
  <c r="C46"/>
  <c r="B45"/>
  <c r="C44"/>
  <c r="B43"/>
  <c r="C42"/>
  <c r="B41"/>
  <c r="B39"/>
  <c r="C38"/>
  <c r="B37"/>
  <c r="C36"/>
  <c r="B35"/>
  <c r="C34"/>
  <c r="B33"/>
  <c r="C32"/>
  <c r="B31"/>
  <c r="C30"/>
  <c r="B29"/>
  <c r="C28"/>
  <c r="B27"/>
  <c r="C26"/>
  <c r="B25"/>
  <c r="C24"/>
  <c r="B23"/>
  <c r="C22"/>
  <c r="B21"/>
  <c r="C20"/>
  <c r="B19"/>
  <c r="C18"/>
  <c r="B17"/>
  <c r="C16"/>
  <c r="B15"/>
  <c r="C14"/>
  <c r="B13"/>
  <c r="C12"/>
  <c r="B11"/>
  <c r="C10"/>
  <c r="K9"/>
  <c r="K10" s="1"/>
  <c r="K11" s="1"/>
  <c r="B9"/>
  <c r="C8"/>
  <c r="O7"/>
  <c r="O8" s="1"/>
  <c r="O9" s="1"/>
  <c r="O10" s="1"/>
  <c r="B7"/>
  <c r="C6"/>
  <c r="B5"/>
  <c r="A304" i="1"/>
  <c r="C304" s="1"/>
  <c r="A303"/>
  <c r="B303" s="1"/>
  <c r="A302"/>
  <c r="C302" s="1"/>
  <c r="A301"/>
  <c r="B301" s="1"/>
  <c r="A300"/>
  <c r="A299"/>
  <c r="B299" s="1"/>
  <c r="A298"/>
  <c r="C298" s="1"/>
  <c r="A297"/>
  <c r="B297" s="1"/>
  <c r="A296"/>
  <c r="A295"/>
  <c r="A294"/>
  <c r="C294" s="1"/>
  <c r="A293"/>
  <c r="B293" s="1"/>
  <c r="A292"/>
  <c r="C292" s="1"/>
  <c r="A291"/>
  <c r="A290"/>
  <c r="C290" s="1"/>
  <c r="A289"/>
  <c r="B289" s="1"/>
  <c r="A288"/>
  <c r="C288" s="1"/>
  <c r="A287"/>
  <c r="B287" s="1"/>
  <c r="A286"/>
  <c r="C286" s="1"/>
  <c r="A285"/>
  <c r="B285" s="1"/>
  <c r="A284"/>
  <c r="A283"/>
  <c r="B283" s="1"/>
  <c r="A282"/>
  <c r="C282" s="1"/>
  <c r="A281"/>
  <c r="B281" s="1"/>
  <c r="A280"/>
  <c r="A279"/>
  <c r="A278"/>
  <c r="C278" s="1"/>
  <c r="A277"/>
  <c r="B277" s="1"/>
  <c r="A276"/>
  <c r="C276" s="1"/>
  <c r="A275"/>
  <c r="A274"/>
  <c r="C274" s="1"/>
  <c r="A273"/>
  <c r="B273" s="1"/>
  <c r="A272"/>
  <c r="C272" s="1"/>
  <c r="A271"/>
  <c r="B271" s="1"/>
  <c r="A270"/>
  <c r="C270" s="1"/>
  <c r="A269"/>
  <c r="B269" s="1"/>
  <c r="A268"/>
  <c r="A267"/>
  <c r="B267" s="1"/>
  <c r="A266"/>
  <c r="C266" s="1"/>
  <c r="A265"/>
  <c r="B265" s="1"/>
  <c r="A264"/>
  <c r="A263"/>
  <c r="A262"/>
  <c r="C262" s="1"/>
  <c r="A261"/>
  <c r="B261" s="1"/>
  <c r="A260"/>
  <c r="C260" s="1"/>
  <c r="A259"/>
  <c r="A258"/>
  <c r="C258" s="1"/>
  <c r="A257"/>
  <c r="B257" s="1"/>
  <c r="A256"/>
  <c r="C256" s="1"/>
  <c r="A255"/>
  <c r="B255" s="1"/>
  <c r="A254"/>
  <c r="C254" s="1"/>
  <c r="A253"/>
  <c r="B253" s="1"/>
  <c r="A252"/>
  <c r="A251"/>
  <c r="B251" s="1"/>
  <c r="A250"/>
  <c r="C250" s="1"/>
  <c r="A249"/>
  <c r="B249" s="1"/>
  <c r="A248"/>
  <c r="A247"/>
  <c r="A246"/>
  <c r="C246" s="1"/>
  <c r="A245"/>
  <c r="B245" s="1"/>
  <c r="A244"/>
  <c r="C244" s="1"/>
  <c r="A243"/>
  <c r="A242"/>
  <c r="C242" s="1"/>
  <c r="A241"/>
  <c r="B241" s="1"/>
  <c r="A240"/>
  <c r="C240" s="1"/>
  <c r="A239"/>
  <c r="B239" s="1"/>
  <c r="A238"/>
  <c r="C238" s="1"/>
  <c r="A237"/>
  <c r="B237" s="1"/>
  <c r="A236"/>
  <c r="A235"/>
  <c r="B235" s="1"/>
  <c r="A234"/>
  <c r="C234" s="1"/>
  <c r="A233"/>
  <c r="B233" s="1"/>
  <c r="A232"/>
  <c r="A231"/>
  <c r="A230"/>
  <c r="C230" s="1"/>
  <c r="A229"/>
  <c r="B229" s="1"/>
  <c r="A228"/>
  <c r="C228" s="1"/>
  <c r="A227"/>
  <c r="A226"/>
  <c r="C226" s="1"/>
  <c r="A225"/>
  <c r="B225" s="1"/>
  <c r="A224"/>
  <c r="C224" s="1"/>
  <c r="A223"/>
  <c r="B223" s="1"/>
  <c r="A222"/>
  <c r="C222" s="1"/>
  <c r="A221"/>
  <c r="B221" s="1"/>
  <c r="A220"/>
  <c r="A219"/>
  <c r="B219" s="1"/>
  <c r="A218"/>
  <c r="C218" s="1"/>
  <c r="A217"/>
  <c r="B217" s="1"/>
  <c r="A216"/>
  <c r="A215"/>
  <c r="A214"/>
  <c r="C214" s="1"/>
  <c r="A213"/>
  <c r="B213" s="1"/>
  <c r="A212"/>
  <c r="C212" s="1"/>
  <c r="A211"/>
  <c r="A210"/>
  <c r="C210" s="1"/>
  <c r="A209"/>
  <c r="B209" s="1"/>
  <c r="A208"/>
  <c r="C208" s="1"/>
  <c r="A207"/>
  <c r="B207" s="1"/>
  <c r="A206"/>
  <c r="C206" s="1"/>
  <c r="A205"/>
  <c r="B205" s="1"/>
  <c r="A204"/>
  <c r="A203"/>
  <c r="B203" s="1"/>
  <c r="A202"/>
  <c r="C202" s="1"/>
  <c r="A201"/>
  <c r="B201" s="1"/>
  <c r="A200"/>
  <c r="A199"/>
  <c r="A198"/>
  <c r="C198" s="1"/>
  <c r="A197"/>
  <c r="B197" s="1"/>
  <c r="A196"/>
  <c r="C196" s="1"/>
  <c r="A195"/>
  <c r="A194"/>
  <c r="C194" s="1"/>
  <c r="A193"/>
  <c r="B193" s="1"/>
  <c r="A192"/>
  <c r="C192" s="1"/>
  <c r="A191"/>
  <c r="B191" s="1"/>
  <c r="A190"/>
  <c r="C190" s="1"/>
  <c r="A189"/>
  <c r="B189" s="1"/>
  <c r="A188"/>
  <c r="A187"/>
  <c r="B187" s="1"/>
  <c r="A186"/>
  <c r="C186" s="1"/>
  <c r="A185"/>
  <c r="B185" s="1"/>
  <c r="A184"/>
  <c r="A183"/>
  <c r="A182"/>
  <c r="C182" s="1"/>
  <c r="A181"/>
  <c r="B181" s="1"/>
  <c r="A180"/>
  <c r="C180" s="1"/>
  <c r="A179"/>
  <c r="A178"/>
  <c r="C178" s="1"/>
  <c r="A177"/>
  <c r="B177" s="1"/>
  <c r="A176"/>
  <c r="C176" s="1"/>
  <c r="A175"/>
  <c r="B175" s="1"/>
  <c r="A174"/>
  <c r="C174" s="1"/>
  <c r="A173"/>
  <c r="B173" s="1"/>
  <c r="A172"/>
  <c r="A171"/>
  <c r="B171" s="1"/>
  <c r="A170"/>
  <c r="C170" s="1"/>
  <c r="A169"/>
  <c r="B169" s="1"/>
  <c r="A168"/>
  <c r="A167"/>
  <c r="A166"/>
  <c r="C166" s="1"/>
  <c r="A165"/>
  <c r="B165" s="1"/>
  <c r="A164"/>
  <c r="C164" s="1"/>
  <c r="A163"/>
  <c r="A162"/>
  <c r="C162" s="1"/>
  <c r="A161"/>
  <c r="B161" s="1"/>
  <c r="A160"/>
  <c r="C160" s="1"/>
  <c r="A159"/>
  <c r="B159" s="1"/>
  <c r="A158"/>
  <c r="C158" s="1"/>
  <c r="A157"/>
  <c r="B157" s="1"/>
  <c r="A156"/>
  <c r="A155"/>
  <c r="B155" s="1"/>
  <c r="A154"/>
  <c r="C154" s="1"/>
  <c r="A153"/>
  <c r="B153" s="1"/>
  <c r="A152"/>
  <c r="A151"/>
  <c r="A150"/>
  <c r="C150" s="1"/>
  <c r="A149"/>
  <c r="B149" s="1"/>
  <c r="A148"/>
  <c r="C148" s="1"/>
  <c r="A147"/>
  <c r="A146"/>
  <c r="C146" s="1"/>
  <c r="A145"/>
  <c r="B145" s="1"/>
  <c r="A144"/>
  <c r="C144" s="1"/>
  <c r="A143"/>
  <c r="B143" s="1"/>
  <c r="A142"/>
  <c r="C142" s="1"/>
  <c r="A141"/>
  <c r="B141" s="1"/>
  <c r="A140"/>
  <c r="A139"/>
  <c r="B139" s="1"/>
  <c r="A138"/>
  <c r="C138" s="1"/>
  <c r="A137"/>
  <c r="B137" s="1"/>
  <c r="A136"/>
  <c r="A135"/>
  <c r="A134"/>
  <c r="C134" s="1"/>
  <c r="A133"/>
  <c r="B133" s="1"/>
  <c r="A132"/>
  <c r="C132" s="1"/>
  <c r="A131"/>
  <c r="A130"/>
  <c r="C130" s="1"/>
  <c r="A129"/>
  <c r="B129" s="1"/>
  <c r="A128"/>
  <c r="C128" s="1"/>
  <c r="A127"/>
  <c r="B127" s="1"/>
  <c r="A126"/>
  <c r="C126" s="1"/>
  <c r="A125"/>
  <c r="B125" s="1"/>
  <c r="A124"/>
  <c r="A123"/>
  <c r="B123" s="1"/>
  <c r="A122"/>
  <c r="C122" s="1"/>
  <c r="A121"/>
  <c r="B121" s="1"/>
  <c r="A120"/>
  <c r="A119"/>
  <c r="A118"/>
  <c r="C118" s="1"/>
  <c r="A117"/>
  <c r="B117" s="1"/>
  <c r="A116"/>
  <c r="C116" s="1"/>
  <c r="A115"/>
  <c r="A114"/>
  <c r="C114" s="1"/>
  <c r="A113"/>
  <c r="B113" s="1"/>
  <c r="A112"/>
  <c r="C112" s="1"/>
  <c r="A111"/>
  <c r="B111" s="1"/>
  <c r="A110"/>
  <c r="C110" s="1"/>
  <c r="A109"/>
  <c r="B109" s="1"/>
  <c r="A108"/>
  <c r="A107"/>
  <c r="B107" s="1"/>
  <c r="A106"/>
  <c r="C106" s="1"/>
  <c r="A105"/>
  <c r="B105" s="1"/>
  <c r="K9"/>
  <c r="K10" s="1"/>
  <c r="K11" s="1"/>
  <c r="A104"/>
  <c r="A103"/>
  <c r="A102"/>
  <c r="C102" s="1"/>
  <c r="A101"/>
  <c r="B101" s="1"/>
  <c r="A100"/>
  <c r="C100" s="1"/>
  <c r="A99"/>
  <c r="A98"/>
  <c r="C98" s="1"/>
  <c r="A97"/>
  <c r="B97" s="1"/>
  <c r="A96"/>
  <c r="C96" s="1"/>
  <c r="A95"/>
  <c r="B95" s="1"/>
  <c r="A94"/>
  <c r="C94" s="1"/>
  <c r="A93"/>
  <c r="B93" s="1"/>
  <c r="A92"/>
  <c r="A91"/>
  <c r="B91" s="1"/>
  <c r="A90"/>
  <c r="C90" s="1"/>
  <c r="A89"/>
  <c r="B89" s="1"/>
  <c r="A88"/>
  <c r="A87"/>
  <c r="A86"/>
  <c r="C86" s="1"/>
  <c r="A85"/>
  <c r="B85" s="1"/>
  <c r="A84"/>
  <c r="C84" s="1"/>
  <c r="A83"/>
  <c r="A82"/>
  <c r="C82" s="1"/>
  <c r="A81"/>
  <c r="B81" s="1"/>
  <c r="A80"/>
  <c r="C80" s="1"/>
  <c r="A79"/>
  <c r="B79" s="1"/>
  <c r="A78"/>
  <c r="C78" s="1"/>
  <c r="A77"/>
  <c r="B77" s="1"/>
  <c r="A76"/>
  <c r="A75"/>
  <c r="B75" s="1"/>
  <c r="A74"/>
  <c r="C74" s="1"/>
  <c r="A73"/>
  <c r="B73" s="1"/>
  <c r="A72"/>
  <c r="A71"/>
  <c r="A70"/>
  <c r="C70" s="1"/>
  <c r="A69"/>
  <c r="B69" s="1"/>
  <c r="A68"/>
  <c r="C68" s="1"/>
  <c r="A67"/>
  <c r="A66"/>
  <c r="C66" s="1"/>
  <c r="A65"/>
  <c r="B65" s="1"/>
  <c r="A64"/>
  <c r="C64" s="1"/>
  <c r="A63"/>
  <c r="B63" s="1"/>
  <c r="A62"/>
  <c r="C62" s="1"/>
  <c r="A61"/>
  <c r="B61" s="1"/>
  <c r="A60"/>
  <c r="A59"/>
  <c r="B59" s="1"/>
  <c r="A58"/>
  <c r="C58" s="1"/>
  <c r="A57"/>
  <c r="B57" s="1"/>
  <c r="A56"/>
  <c r="A55"/>
  <c r="A54"/>
  <c r="C54" s="1"/>
  <c r="A53"/>
  <c r="B53" s="1"/>
  <c r="A52"/>
  <c r="C52" s="1"/>
  <c r="A51"/>
  <c r="A50"/>
  <c r="C50" s="1"/>
  <c r="A49"/>
  <c r="B49" s="1"/>
  <c r="A48"/>
  <c r="C48" s="1"/>
  <c r="A47"/>
  <c r="B47" s="1"/>
  <c r="A46"/>
  <c r="C46" s="1"/>
  <c r="A45"/>
  <c r="B45" s="1"/>
  <c r="A44"/>
  <c r="A43"/>
  <c r="B43" s="1"/>
  <c r="A42"/>
  <c r="C42" s="1"/>
  <c r="A41"/>
  <c r="B41" s="1"/>
  <c r="A40"/>
  <c r="A39"/>
  <c r="A38"/>
  <c r="C38" s="1"/>
  <c r="A37"/>
  <c r="B37" s="1"/>
  <c r="A36"/>
  <c r="C36" s="1"/>
  <c r="A35"/>
  <c r="A34"/>
  <c r="C34" s="1"/>
  <c r="A33"/>
  <c r="B33" s="1"/>
  <c r="A32"/>
  <c r="C32" s="1"/>
  <c r="A31"/>
  <c r="B31" s="1"/>
  <c r="O7"/>
  <c r="O8" s="1"/>
  <c r="O9" s="1"/>
  <c r="O10" s="1"/>
  <c r="A30"/>
  <c r="C30" s="1"/>
  <c r="A29"/>
  <c r="B29" s="1"/>
  <c r="A28"/>
  <c r="A27"/>
  <c r="B27" s="1"/>
  <c r="A26"/>
  <c r="C26" s="1"/>
  <c r="A25"/>
  <c r="B25" s="1"/>
  <c r="A24"/>
  <c r="A23"/>
  <c r="A22"/>
  <c r="C22" s="1"/>
  <c r="A21"/>
  <c r="B21" s="1"/>
  <c r="A20"/>
  <c r="C20" s="1"/>
  <c r="A19"/>
  <c r="A18"/>
  <c r="C18" s="1"/>
  <c r="A17"/>
  <c r="B17" s="1"/>
  <c r="A16"/>
  <c r="C16" s="1"/>
  <c r="A15"/>
  <c r="B15" s="1"/>
  <c r="A14"/>
  <c r="C14" s="1"/>
  <c r="A13"/>
  <c r="B13" s="1"/>
  <c r="A12"/>
  <c r="A11"/>
  <c r="B11" s="1"/>
  <c r="A10"/>
  <c r="C10" s="1"/>
  <c r="A9"/>
  <c r="B9" s="1"/>
  <c r="A8"/>
  <c r="C8" s="1"/>
  <c r="A7"/>
  <c r="B7" s="1"/>
  <c r="A6"/>
  <c r="C6" s="1"/>
  <c r="A5"/>
  <c r="B5" s="1"/>
  <c r="E108" l="1"/>
  <c r="E112"/>
  <c r="F112" s="1"/>
  <c r="E116"/>
  <c r="E120"/>
  <c r="E124"/>
  <c r="E128"/>
  <c r="F128" s="1"/>
  <c r="E132"/>
  <c r="E136"/>
  <c r="E140"/>
  <c r="E144"/>
  <c r="F144" s="1"/>
  <c r="E148"/>
  <c r="E152"/>
  <c r="E156"/>
  <c r="E160"/>
  <c r="F160" s="1"/>
  <c r="E164"/>
  <c r="E168"/>
  <c r="E172"/>
  <c r="E176"/>
  <c r="F176" s="1"/>
  <c r="D151" i="2"/>
  <c r="D119"/>
  <c r="D171"/>
  <c r="E276"/>
  <c r="F276" s="1"/>
  <c r="E284"/>
  <c r="D87"/>
  <c r="E156"/>
  <c r="D31"/>
  <c r="F31" s="1"/>
  <c r="D135"/>
  <c r="D227"/>
  <c r="E292"/>
  <c r="E8"/>
  <c r="F8" s="1"/>
  <c r="E88"/>
  <c r="D159"/>
  <c r="D35"/>
  <c r="D123"/>
  <c r="D139"/>
  <c r="D183"/>
  <c r="D199"/>
  <c r="D215"/>
  <c r="D231"/>
  <c r="D247"/>
  <c r="D263"/>
  <c r="D279"/>
  <c r="D295"/>
  <c r="D167"/>
  <c r="D195"/>
  <c r="E252"/>
  <c r="F252" s="1"/>
  <c r="E268"/>
  <c r="F268" s="1"/>
  <c r="D15"/>
  <c r="D19"/>
  <c r="E80"/>
  <c r="E104"/>
  <c r="D255"/>
  <c r="D271"/>
  <c r="D287"/>
  <c r="F287" s="1"/>
  <c r="E300"/>
  <c r="F300" s="1"/>
  <c r="E96"/>
  <c r="F96" s="1"/>
  <c r="D95"/>
  <c r="D83"/>
  <c r="F83" s="1"/>
  <c r="F104"/>
  <c r="F88"/>
  <c r="D107"/>
  <c r="D191"/>
  <c r="D207"/>
  <c r="D223"/>
  <c r="D239"/>
  <c r="F80"/>
  <c r="F156"/>
  <c r="F260"/>
  <c r="F284"/>
  <c r="F292"/>
  <c r="D303"/>
  <c r="E24"/>
  <c r="F24" s="1"/>
  <c r="E40"/>
  <c r="E48"/>
  <c r="E56"/>
  <c r="E64"/>
  <c r="E72"/>
  <c r="D111"/>
  <c r="D131"/>
  <c r="D143"/>
  <c r="E176"/>
  <c r="F176" s="1"/>
  <c r="D187"/>
  <c r="D219"/>
  <c r="D11"/>
  <c r="E20"/>
  <c r="F20" s="1"/>
  <c r="D27"/>
  <c r="E36"/>
  <c r="F36" s="1"/>
  <c r="D43"/>
  <c r="D51"/>
  <c r="F51" s="1"/>
  <c r="D75"/>
  <c r="F75" s="1"/>
  <c r="E160"/>
  <c r="F160" s="1"/>
  <c r="D163"/>
  <c r="E168"/>
  <c r="F168" s="1"/>
  <c r="D179"/>
  <c r="D211"/>
  <c r="D243"/>
  <c r="E248"/>
  <c r="F248" s="1"/>
  <c r="D251"/>
  <c r="D259"/>
  <c r="D267"/>
  <c r="D275"/>
  <c r="D283"/>
  <c r="D291"/>
  <c r="D299"/>
  <c r="D91"/>
  <c r="F91" s="1"/>
  <c r="D99"/>
  <c r="F99" s="1"/>
  <c r="D103"/>
  <c r="D115"/>
  <c r="D127"/>
  <c r="D147"/>
  <c r="E172"/>
  <c r="F172" s="1"/>
  <c r="D203"/>
  <c r="D235"/>
  <c r="F15"/>
  <c r="E12"/>
  <c r="F12" s="1"/>
  <c r="E28"/>
  <c r="F28" s="1"/>
  <c r="E44"/>
  <c r="F44" s="1"/>
  <c r="E52"/>
  <c r="F52" s="1"/>
  <c r="E60"/>
  <c r="F60" s="1"/>
  <c r="D59"/>
  <c r="F59" s="1"/>
  <c r="E68"/>
  <c r="F68" s="1"/>
  <c r="D67"/>
  <c r="F67" s="1"/>
  <c r="D23"/>
  <c r="D39"/>
  <c r="D47"/>
  <c r="D55"/>
  <c r="D63"/>
  <c r="D71"/>
  <c r="E92"/>
  <c r="F92" s="1"/>
  <c r="E100"/>
  <c r="F100" s="1"/>
  <c r="F107"/>
  <c r="D7"/>
  <c r="F7" s="1"/>
  <c r="E16"/>
  <c r="F16" s="1"/>
  <c r="E32"/>
  <c r="F32" s="1"/>
  <c r="F43"/>
  <c r="B111"/>
  <c r="B127"/>
  <c r="B143"/>
  <c r="F143" s="1"/>
  <c r="F11"/>
  <c r="F19"/>
  <c r="F27"/>
  <c r="F35"/>
  <c r="G36" s="1"/>
  <c r="D79"/>
  <c r="F95"/>
  <c r="G96" s="1"/>
  <c r="E120"/>
  <c r="F120" s="1"/>
  <c r="E136"/>
  <c r="F136" s="1"/>
  <c r="E152"/>
  <c r="F152" s="1"/>
  <c r="E164"/>
  <c r="F164" s="1"/>
  <c r="B115"/>
  <c r="F115" s="1"/>
  <c r="B131"/>
  <c r="F131" s="1"/>
  <c r="B155"/>
  <c r="C40"/>
  <c r="F40" s="1"/>
  <c r="C48"/>
  <c r="F48" s="1"/>
  <c r="C56"/>
  <c r="F56" s="1"/>
  <c r="C64"/>
  <c r="F64" s="1"/>
  <c r="C72"/>
  <c r="F72" s="1"/>
  <c r="F87"/>
  <c r="G88" s="1"/>
  <c r="E124"/>
  <c r="F124" s="1"/>
  <c r="E140"/>
  <c r="F140" s="1"/>
  <c r="D155"/>
  <c r="B119"/>
  <c r="F119" s="1"/>
  <c r="B135"/>
  <c r="F135" s="1"/>
  <c r="G136" s="1"/>
  <c r="B147"/>
  <c r="F147" s="1"/>
  <c r="E180" i="1"/>
  <c r="E184"/>
  <c r="E188"/>
  <c r="F79" i="2"/>
  <c r="E84"/>
  <c r="E112"/>
  <c r="F112" s="1"/>
  <c r="E128"/>
  <c r="F128" s="1"/>
  <c r="E144"/>
  <c r="F144" s="1"/>
  <c r="D175"/>
  <c r="F175" s="1"/>
  <c r="B123"/>
  <c r="B139"/>
  <c r="F139" s="1"/>
  <c r="E76"/>
  <c r="F76" s="1"/>
  <c r="F103"/>
  <c r="G104" s="1"/>
  <c r="E108"/>
  <c r="F108" s="1"/>
  <c r="E116"/>
  <c r="F116" s="1"/>
  <c r="E132"/>
  <c r="F132" s="1"/>
  <c r="E148"/>
  <c r="F148" s="1"/>
  <c r="B187"/>
  <c r="F187" s="1"/>
  <c r="B203"/>
  <c r="F203" s="1"/>
  <c r="B219"/>
  <c r="F219" s="1"/>
  <c r="B235"/>
  <c r="E180"/>
  <c r="F180" s="1"/>
  <c r="E196"/>
  <c r="F196" s="1"/>
  <c r="E212"/>
  <c r="F212" s="1"/>
  <c r="E228"/>
  <c r="F228" s="1"/>
  <c r="E244"/>
  <c r="F244" s="1"/>
  <c r="B191"/>
  <c r="F191" s="1"/>
  <c r="B207"/>
  <c r="F207" s="1"/>
  <c r="B223"/>
  <c r="F223" s="1"/>
  <c r="B239"/>
  <c r="F239" s="1"/>
  <c r="B151"/>
  <c r="F151" s="1"/>
  <c r="G152" s="1"/>
  <c r="B159"/>
  <c r="F159" s="1"/>
  <c r="G160" s="1"/>
  <c r="F163"/>
  <c r="B167"/>
  <c r="F167" s="1"/>
  <c r="E184"/>
  <c r="F184" s="1"/>
  <c r="E200"/>
  <c r="F200" s="1"/>
  <c r="E216"/>
  <c r="F216" s="1"/>
  <c r="E232"/>
  <c r="F232" s="1"/>
  <c r="B179"/>
  <c r="F179" s="1"/>
  <c r="B195"/>
  <c r="F195" s="1"/>
  <c r="B211"/>
  <c r="F211" s="1"/>
  <c r="B227"/>
  <c r="F227" s="1"/>
  <c r="B243"/>
  <c r="F243" s="1"/>
  <c r="E188"/>
  <c r="F188" s="1"/>
  <c r="E204"/>
  <c r="F204" s="1"/>
  <c r="E220"/>
  <c r="F220" s="1"/>
  <c r="E236"/>
  <c r="F236" s="1"/>
  <c r="E256"/>
  <c r="F256" s="1"/>
  <c r="E264"/>
  <c r="F264" s="1"/>
  <c r="E272"/>
  <c r="F272" s="1"/>
  <c r="E280"/>
  <c r="F280" s="1"/>
  <c r="E288"/>
  <c r="F288" s="1"/>
  <c r="E296"/>
  <c r="F296" s="1"/>
  <c r="E304"/>
  <c r="B183"/>
  <c r="F183" s="1"/>
  <c r="B199"/>
  <c r="F199" s="1"/>
  <c r="B215"/>
  <c r="B231"/>
  <c r="F231" s="1"/>
  <c r="F171"/>
  <c r="G172" s="1"/>
  <c r="E192"/>
  <c r="F192" s="1"/>
  <c r="E208"/>
  <c r="F208" s="1"/>
  <c r="E224"/>
  <c r="F224" s="1"/>
  <c r="E240"/>
  <c r="F240" s="1"/>
  <c r="F247"/>
  <c r="G248" s="1"/>
  <c r="B251"/>
  <c r="F251" s="1"/>
  <c r="F255"/>
  <c r="B259"/>
  <c r="F259" s="1"/>
  <c r="G260" s="1"/>
  <c r="F263"/>
  <c r="B267"/>
  <c r="F267" s="1"/>
  <c r="G268" s="1"/>
  <c r="F271"/>
  <c r="B275"/>
  <c r="F279"/>
  <c r="B283"/>
  <c r="F283" s="1"/>
  <c r="B291"/>
  <c r="F291" s="1"/>
  <c r="G292" s="1"/>
  <c r="F295"/>
  <c r="B299"/>
  <c r="F299" s="1"/>
  <c r="G300" s="1"/>
  <c r="F303"/>
  <c r="F304"/>
  <c r="E36" i="1"/>
  <c r="F36" s="1"/>
  <c r="E40"/>
  <c r="E44"/>
  <c r="E48"/>
  <c r="F48" s="1"/>
  <c r="E52"/>
  <c r="F52" s="1"/>
  <c r="E56"/>
  <c r="E60"/>
  <c r="E64"/>
  <c r="F64" s="1"/>
  <c r="E68"/>
  <c r="F68" s="1"/>
  <c r="E72"/>
  <c r="E76"/>
  <c r="E80"/>
  <c r="F80" s="1"/>
  <c r="E84"/>
  <c r="F84" s="1"/>
  <c r="E88"/>
  <c r="E92"/>
  <c r="E12"/>
  <c r="E16"/>
  <c r="F16" s="1"/>
  <c r="E96"/>
  <c r="E100"/>
  <c r="E104"/>
  <c r="D191"/>
  <c r="F191" s="1"/>
  <c r="D195"/>
  <c r="D199"/>
  <c r="D203"/>
  <c r="D207"/>
  <c r="F207" s="1"/>
  <c r="D211"/>
  <c r="D215"/>
  <c r="D219"/>
  <c r="F219" s="1"/>
  <c r="D223"/>
  <c r="F223" s="1"/>
  <c r="D227"/>
  <c r="D231"/>
  <c r="D235"/>
  <c r="F235" s="1"/>
  <c r="D239"/>
  <c r="F239" s="1"/>
  <c r="D243"/>
  <c r="D247"/>
  <c r="D251"/>
  <c r="F251" s="1"/>
  <c r="D255"/>
  <c r="F255" s="1"/>
  <c r="D259"/>
  <c r="D263"/>
  <c r="D267"/>
  <c r="F267" s="1"/>
  <c r="D271"/>
  <c r="F271" s="1"/>
  <c r="D275"/>
  <c r="D279"/>
  <c r="D283"/>
  <c r="F283" s="1"/>
  <c r="D287"/>
  <c r="F287" s="1"/>
  <c r="D291"/>
  <c r="D295"/>
  <c r="D299"/>
  <c r="F299" s="1"/>
  <c r="D303"/>
  <c r="F303" s="1"/>
  <c r="D111"/>
  <c r="F111" s="1"/>
  <c r="D119"/>
  <c r="D127"/>
  <c r="F127" s="1"/>
  <c r="D131"/>
  <c r="D139"/>
  <c r="D147"/>
  <c r="D151"/>
  <c r="D159"/>
  <c r="F159" s="1"/>
  <c r="D163"/>
  <c r="D171"/>
  <c r="D179"/>
  <c r="D187"/>
  <c r="F187" s="1"/>
  <c r="D35"/>
  <c r="D39"/>
  <c r="D43"/>
  <c r="F43" s="1"/>
  <c r="D47"/>
  <c r="F47" s="1"/>
  <c r="D51"/>
  <c r="D55"/>
  <c r="D59"/>
  <c r="F59" s="1"/>
  <c r="D63"/>
  <c r="F63" s="1"/>
  <c r="D67"/>
  <c r="D71"/>
  <c r="D75"/>
  <c r="F75" s="1"/>
  <c r="D79"/>
  <c r="F79" s="1"/>
  <c r="D83"/>
  <c r="D87"/>
  <c r="D91"/>
  <c r="F91" s="1"/>
  <c r="D95"/>
  <c r="F95" s="1"/>
  <c r="D99"/>
  <c r="D103"/>
  <c r="D115"/>
  <c r="E192"/>
  <c r="F192" s="1"/>
  <c r="G192" s="1"/>
  <c r="E196"/>
  <c r="E200"/>
  <c r="E204"/>
  <c r="E208"/>
  <c r="F208" s="1"/>
  <c r="G208" s="1"/>
  <c r="E212"/>
  <c r="E216"/>
  <c r="E220"/>
  <c r="E224"/>
  <c r="F224" s="1"/>
  <c r="E228"/>
  <c r="E232"/>
  <c r="E236"/>
  <c r="E240"/>
  <c r="F240" s="1"/>
  <c r="E244"/>
  <c r="E248"/>
  <c r="E252"/>
  <c r="E256"/>
  <c r="F256" s="1"/>
  <c r="E260"/>
  <c r="E264"/>
  <c r="E268"/>
  <c r="E272"/>
  <c r="F272" s="1"/>
  <c r="E276"/>
  <c r="E280"/>
  <c r="E284"/>
  <c r="E288"/>
  <c r="F288" s="1"/>
  <c r="E292"/>
  <c r="E296"/>
  <c r="E300"/>
  <c r="E304"/>
  <c r="F304" s="1"/>
  <c r="D107"/>
  <c r="D123"/>
  <c r="D135"/>
  <c r="D143"/>
  <c r="F143" s="1"/>
  <c r="D155"/>
  <c r="D167"/>
  <c r="D175"/>
  <c r="F175" s="1"/>
  <c r="D183"/>
  <c r="B39"/>
  <c r="F39" s="1"/>
  <c r="C44"/>
  <c r="F44" s="1"/>
  <c r="B55"/>
  <c r="C60"/>
  <c r="F60" s="1"/>
  <c r="B71"/>
  <c r="F71" s="1"/>
  <c r="C76"/>
  <c r="F76" s="1"/>
  <c r="B87"/>
  <c r="C92"/>
  <c r="F92" s="1"/>
  <c r="F100"/>
  <c r="B103"/>
  <c r="F103" s="1"/>
  <c r="C108"/>
  <c r="F108" s="1"/>
  <c r="F116"/>
  <c r="B119"/>
  <c r="F119" s="1"/>
  <c r="C124"/>
  <c r="F132"/>
  <c r="B135"/>
  <c r="C140"/>
  <c r="F148"/>
  <c r="B151"/>
  <c r="F151" s="1"/>
  <c r="C156"/>
  <c r="F164"/>
  <c r="B167"/>
  <c r="C172"/>
  <c r="F172" s="1"/>
  <c r="F180"/>
  <c r="B183"/>
  <c r="C188"/>
  <c r="F196"/>
  <c r="B199"/>
  <c r="F199" s="1"/>
  <c r="C204"/>
  <c r="F212"/>
  <c r="B215"/>
  <c r="F215" s="1"/>
  <c r="C220"/>
  <c r="F228"/>
  <c r="B231"/>
  <c r="F231" s="1"/>
  <c r="C236"/>
  <c r="F244"/>
  <c r="B247"/>
  <c r="F247" s="1"/>
  <c r="C252"/>
  <c r="F260"/>
  <c r="B263"/>
  <c r="F263" s="1"/>
  <c r="C268"/>
  <c r="F276"/>
  <c r="B279"/>
  <c r="F279" s="1"/>
  <c r="C284"/>
  <c r="F292"/>
  <c r="B295"/>
  <c r="F295" s="1"/>
  <c r="C300"/>
  <c r="D19"/>
  <c r="D23"/>
  <c r="D27"/>
  <c r="F27" s="1"/>
  <c r="D31"/>
  <c r="F31" s="1"/>
  <c r="B35"/>
  <c r="F35" s="1"/>
  <c r="C40"/>
  <c r="F40" s="1"/>
  <c r="B51"/>
  <c r="C56"/>
  <c r="F56" s="1"/>
  <c r="B67"/>
  <c r="F67" s="1"/>
  <c r="C72"/>
  <c r="F72" s="1"/>
  <c r="B83"/>
  <c r="C88"/>
  <c r="F88" s="1"/>
  <c r="F96"/>
  <c r="B99"/>
  <c r="F99" s="1"/>
  <c r="C104"/>
  <c r="F107"/>
  <c r="B115"/>
  <c r="F115" s="1"/>
  <c r="C120"/>
  <c r="F120" s="1"/>
  <c r="F123"/>
  <c r="B131"/>
  <c r="C136"/>
  <c r="F136" s="1"/>
  <c r="F139"/>
  <c r="B147"/>
  <c r="F147" s="1"/>
  <c r="C152"/>
  <c r="F152" s="1"/>
  <c r="F155"/>
  <c r="B163"/>
  <c r="F163" s="1"/>
  <c r="C168"/>
  <c r="F168" s="1"/>
  <c r="F171"/>
  <c r="B179"/>
  <c r="F179" s="1"/>
  <c r="C184"/>
  <c r="B195"/>
  <c r="F195" s="1"/>
  <c r="C200"/>
  <c r="F203"/>
  <c r="B211"/>
  <c r="F211" s="1"/>
  <c r="C216"/>
  <c r="B227"/>
  <c r="F227" s="1"/>
  <c r="C232"/>
  <c r="B243"/>
  <c r="F243" s="1"/>
  <c r="C248"/>
  <c r="B259"/>
  <c r="F259" s="1"/>
  <c r="C264"/>
  <c r="B275"/>
  <c r="F275" s="1"/>
  <c r="C280"/>
  <c r="B291"/>
  <c r="F291" s="1"/>
  <c r="C296"/>
  <c r="E20"/>
  <c r="F20" s="1"/>
  <c r="E24"/>
  <c r="E28"/>
  <c r="E32"/>
  <c r="F32" s="1"/>
  <c r="B23"/>
  <c r="F23" s="1"/>
  <c r="C28"/>
  <c r="B19"/>
  <c r="C24"/>
  <c r="D11"/>
  <c r="F11" s="1"/>
  <c r="D15"/>
  <c r="F15" s="1"/>
  <c r="C12"/>
  <c r="F12" s="1"/>
  <c r="E8"/>
  <c r="F8" s="1"/>
  <c r="D7"/>
  <c r="F7" s="1"/>
  <c r="F156" l="1"/>
  <c r="F184"/>
  <c r="F104"/>
  <c r="G104" s="1"/>
  <c r="F140"/>
  <c r="G140" s="1"/>
  <c r="F124"/>
  <c r="F188"/>
  <c r="G188" s="1"/>
  <c r="G292"/>
  <c r="G276"/>
  <c r="G260"/>
  <c r="F19"/>
  <c r="G20" s="1"/>
  <c r="G244"/>
  <c r="G228"/>
  <c r="G212"/>
  <c r="F111" i="2"/>
  <c r="F55" i="1"/>
  <c r="G56" s="1"/>
  <c r="G12" i="2"/>
  <c r="G44"/>
  <c r="F275"/>
  <c r="G276" s="1"/>
  <c r="G184"/>
  <c r="G168"/>
  <c r="F123"/>
  <c r="F127"/>
  <c r="F131" i="1"/>
  <c r="G132" s="1"/>
  <c r="G284" i="2"/>
  <c r="F215"/>
  <c r="G216" s="1"/>
  <c r="G164"/>
  <c r="F235"/>
  <c r="G20"/>
  <c r="G232"/>
  <c r="F155"/>
  <c r="G156" s="1"/>
  <c r="G252"/>
  <c r="G304"/>
  <c r="G124"/>
  <c r="G92"/>
  <c r="G200"/>
  <c r="G272"/>
  <c r="G240"/>
  <c r="G208"/>
  <c r="G236"/>
  <c r="G180"/>
  <c r="G196"/>
  <c r="G116"/>
  <c r="G52"/>
  <c r="G28"/>
  <c r="F84"/>
  <c r="G84" s="1"/>
  <c r="G16"/>
  <c r="F55"/>
  <c r="G56" s="1"/>
  <c r="F39"/>
  <c r="G40" s="1"/>
  <c r="G280"/>
  <c r="G148"/>
  <c r="G212"/>
  <c r="G228"/>
  <c r="G80"/>
  <c r="G128"/>
  <c r="G108"/>
  <c r="G76"/>
  <c r="G60"/>
  <c r="G112"/>
  <c r="F63"/>
  <c r="G64" s="1"/>
  <c r="G288"/>
  <c r="G256"/>
  <c r="G224"/>
  <c r="G192"/>
  <c r="G244"/>
  <c r="G188"/>
  <c r="G8"/>
  <c r="H8" s="1"/>
  <c r="I11" s="1"/>
  <c r="L11" s="1"/>
  <c r="G132"/>
  <c r="G32"/>
  <c r="F71"/>
  <c r="G72" s="1"/>
  <c r="F47"/>
  <c r="G48" s="1"/>
  <c r="F23"/>
  <c r="G24" s="1"/>
  <c r="G296"/>
  <c r="G264"/>
  <c r="G204"/>
  <c r="G176"/>
  <c r="G140"/>
  <c r="G220"/>
  <c r="G120"/>
  <c r="G100"/>
  <c r="G68"/>
  <c r="G144"/>
  <c r="G224" i="1"/>
  <c r="F264"/>
  <c r="G264" s="1"/>
  <c r="G304"/>
  <c r="G288"/>
  <c r="G272"/>
  <c r="G256"/>
  <c r="G240"/>
  <c r="G160"/>
  <c r="F83"/>
  <c r="G84" s="1"/>
  <c r="F51"/>
  <c r="G52" s="1"/>
  <c r="F296"/>
  <c r="G296" s="1"/>
  <c r="F280"/>
  <c r="G280" s="1"/>
  <c r="F248"/>
  <c r="G248" s="1"/>
  <c r="F232"/>
  <c r="G232" s="1"/>
  <c r="F200"/>
  <c r="G200" s="1"/>
  <c r="F87"/>
  <c r="F135"/>
  <c r="F300"/>
  <c r="G300" s="1"/>
  <c r="F284"/>
  <c r="G284" s="1"/>
  <c r="F268"/>
  <c r="G268" s="1"/>
  <c r="F252"/>
  <c r="G252" s="1"/>
  <c r="F236"/>
  <c r="G236" s="1"/>
  <c r="F220"/>
  <c r="G220" s="1"/>
  <c r="G196"/>
  <c r="G124"/>
  <c r="F167"/>
  <c r="G168" s="1"/>
  <c r="F204"/>
  <c r="G204" s="1"/>
  <c r="G92"/>
  <c r="G76"/>
  <c r="G60"/>
  <c r="G44"/>
  <c r="G172"/>
  <c r="G148"/>
  <c r="G120"/>
  <c r="F28"/>
  <c r="G28" s="1"/>
  <c r="G176"/>
  <c r="G136"/>
  <c r="F216"/>
  <c r="G216" s="1"/>
  <c r="G96"/>
  <c r="G80"/>
  <c r="G64"/>
  <c r="G48"/>
  <c r="G180"/>
  <c r="G152"/>
  <c r="G128"/>
  <c r="G32"/>
  <c r="G144"/>
  <c r="F183"/>
  <c r="G100"/>
  <c r="G68"/>
  <c r="G36"/>
  <c r="G156"/>
  <c r="G108"/>
  <c r="G116"/>
  <c r="G88"/>
  <c r="G72"/>
  <c r="G40"/>
  <c r="G164"/>
  <c r="G112"/>
  <c r="F24"/>
  <c r="G24" s="1"/>
  <c r="G12"/>
  <c r="G16"/>
  <c r="G8"/>
  <c r="H8" s="1"/>
  <c r="G184" l="1"/>
  <c r="J12" i="2"/>
  <c r="M11"/>
  <c r="H12"/>
  <c r="I15" s="1"/>
  <c r="H12" i="1"/>
  <c r="H16" s="1"/>
  <c r="H20" s="1"/>
  <c r="H24" s="1"/>
  <c r="H28" s="1"/>
  <c r="H32" s="1"/>
  <c r="M12" i="2" l="1"/>
  <c r="M15"/>
  <c r="J16"/>
  <c r="N11"/>
  <c r="O11" s="1"/>
  <c r="P11" s="1"/>
  <c r="K12"/>
  <c r="K13" s="1"/>
  <c r="K14" s="1"/>
  <c r="K15" s="1"/>
  <c r="L15" s="1"/>
  <c r="H16"/>
  <c r="H36" i="1"/>
  <c r="H40" s="1"/>
  <c r="H44" s="1"/>
  <c r="H48" s="1"/>
  <c r="H52" s="1"/>
  <c r="H56" s="1"/>
  <c r="H60" s="1"/>
  <c r="H64" s="1"/>
  <c r="H68" s="1"/>
  <c r="H72" s="1"/>
  <c r="H76" s="1"/>
  <c r="H80" s="1"/>
  <c r="I15"/>
  <c r="I11"/>
  <c r="L11" s="1"/>
  <c r="L12" i="2" l="1"/>
  <c r="N12" s="1"/>
  <c r="O12" s="1"/>
  <c r="J16" i="1"/>
  <c r="M16" s="1"/>
  <c r="K16" i="2"/>
  <c r="L16" s="1"/>
  <c r="N15"/>
  <c r="M16"/>
  <c r="I19"/>
  <c r="H20"/>
  <c r="M15" i="1"/>
  <c r="J12"/>
  <c r="M11"/>
  <c r="I19"/>
  <c r="N16" i="2" l="1"/>
  <c r="J20"/>
  <c r="M19"/>
  <c r="I23"/>
  <c r="H24"/>
  <c r="O13"/>
  <c r="P12"/>
  <c r="K17"/>
  <c r="K18" s="1"/>
  <c r="K19" s="1"/>
  <c r="J20" i="1"/>
  <c r="M19"/>
  <c r="M12"/>
  <c r="K12"/>
  <c r="L12" s="1"/>
  <c r="N11"/>
  <c r="O11" s="1"/>
  <c r="P11" s="1"/>
  <c r="I23"/>
  <c r="K20" i="2" l="1"/>
  <c r="L19"/>
  <c r="N19" s="1"/>
  <c r="L20"/>
  <c r="M20" i="1"/>
  <c r="I27" i="2"/>
  <c r="H28"/>
  <c r="M20"/>
  <c r="O14"/>
  <c r="P13"/>
  <c r="M23"/>
  <c r="J24"/>
  <c r="I27" i="1"/>
  <c r="M23"/>
  <c r="J24"/>
  <c r="K13"/>
  <c r="K14" s="1"/>
  <c r="K15" s="1"/>
  <c r="L15" s="1"/>
  <c r="N12"/>
  <c r="O12" s="1"/>
  <c r="M24" l="1"/>
  <c r="N20" i="2"/>
  <c r="J28"/>
  <c r="M27"/>
  <c r="K21"/>
  <c r="K22" s="1"/>
  <c r="K23" s="1"/>
  <c r="L23" s="1"/>
  <c r="I31"/>
  <c r="H32"/>
  <c r="P14"/>
  <c r="O15"/>
  <c r="M24"/>
  <c r="K16" i="1"/>
  <c r="L16" s="1"/>
  <c r="N15"/>
  <c r="I31"/>
  <c r="M27"/>
  <c r="J28"/>
  <c r="O13"/>
  <c r="P12"/>
  <c r="M28" l="1"/>
  <c r="K24" i="2"/>
  <c r="K25" s="1"/>
  <c r="K26" s="1"/>
  <c r="K27" s="1"/>
  <c r="L27" s="1"/>
  <c r="N23"/>
  <c r="P15"/>
  <c r="O16"/>
  <c r="M31"/>
  <c r="J32"/>
  <c r="M28"/>
  <c r="I35"/>
  <c r="H36"/>
  <c r="K17" i="1"/>
  <c r="K18" s="1"/>
  <c r="K19" s="1"/>
  <c r="L19" s="1"/>
  <c r="N16"/>
  <c r="P13"/>
  <c r="O14"/>
  <c r="I35"/>
  <c r="J32"/>
  <c r="M31"/>
  <c r="L24" i="2" l="1"/>
  <c r="N24" s="1"/>
  <c r="M32" i="1"/>
  <c r="K28" i="2"/>
  <c r="N27"/>
  <c r="J36"/>
  <c r="M35"/>
  <c r="O17"/>
  <c r="P16"/>
  <c r="I39"/>
  <c r="H40"/>
  <c r="M32"/>
  <c r="K20" i="1"/>
  <c r="L20" s="1"/>
  <c r="N19"/>
  <c r="O15"/>
  <c r="P14"/>
  <c r="J36"/>
  <c r="M35"/>
  <c r="I39"/>
  <c r="L28" i="2" l="1"/>
  <c r="N28" s="1"/>
  <c r="M36" i="1"/>
  <c r="K29" i="2"/>
  <c r="K30" s="1"/>
  <c r="K31" s="1"/>
  <c r="M36"/>
  <c r="M39"/>
  <c r="J40"/>
  <c r="I43"/>
  <c r="H44"/>
  <c r="O18"/>
  <c r="P17"/>
  <c r="K21" i="1"/>
  <c r="K22" s="1"/>
  <c r="K23" s="1"/>
  <c r="L23" s="1"/>
  <c r="N20"/>
  <c r="I43"/>
  <c r="P15"/>
  <c r="O16"/>
  <c r="J40"/>
  <c r="M39"/>
  <c r="K32" i="2" l="1"/>
  <c r="L32" s="1"/>
  <c r="L31"/>
  <c r="N31" s="1"/>
  <c r="M40" i="1"/>
  <c r="J44" i="2"/>
  <c r="M43"/>
  <c r="M40"/>
  <c r="I47"/>
  <c r="L47" s="1"/>
  <c r="H48"/>
  <c r="P18"/>
  <c r="O19"/>
  <c r="K33"/>
  <c r="K34" s="1"/>
  <c r="K35" s="1"/>
  <c r="L35" s="1"/>
  <c r="N32"/>
  <c r="K24" i="1"/>
  <c r="L24" s="1"/>
  <c r="N23"/>
  <c r="I47"/>
  <c r="M43"/>
  <c r="J44"/>
  <c r="P16"/>
  <c r="O17"/>
  <c r="M44" l="1"/>
  <c r="K36" i="2"/>
  <c r="L36" s="1"/>
  <c r="N35"/>
  <c r="M47"/>
  <c r="J48"/>
  <c r="L48" s="1"/>
  <c r="I51"/>
  <c r="H52"/>
  <c r="P19"/>
  <c r="O20"/>
  <c r="M44"/>
  <c r="K25" i="1"/>
  <c r="K26" s="1"/>
  <c r="K27" s="1"/>
  <c r="L27" s="1"/>
  <c r="N24"/>
  <c r="I51"/>
  <c r="P17"/>
  <c r="O18"/>
  <c r="M47"/>
  <c r="J48"/>
  <c r="M48" l="1"/>
  <c r="K37" i="2"/>
  <c r="K38" s="1"/>
  <c r="K39" s="1"/>
  <c r="L39" s="1"/>
  <c r="N36"/>
  <c r="J52"/>
  <c r="M51"/>
  <c r="I55"/>
  <c r="H56"/>
  <c r="M48"/>
  <c r="O21"/>
  <c r="P20"/>
  <c r="K28" i="1"/>
  <c r="L28" s="1"/>
  <c r="N27"/>
  <c r="I55"/>
  <c r="M51"/>
  <c r="J52"/>
  <c r="O19"/>
  <c r="P18"/>
  <c r="M52" l="1"/>
  <c r="K40" i="2"/>
  <c r="L40" s="1"/>
  <c r="N39"/>
  <c r="I59"/>
  <c r="H60"/>
  <c r="M52"/>
  <c r="O22"/>
  <c r="P21"/>
  <c r="M55"/>
  <c r="J56"/>
  <c r="L56" s="1"/>
  <c r="K29" i="1"/>
  <c r="K30" s="1"/>
  <c r="K31" s="1"/>
  <c r="L31" s="1"/>
  <c r="N28"/>
  <c r="O20"/>
  <c r="P19"/>
  <c r="I59"/>
  <c r="J56"/>
  <c r="M55"/>
  <c r="M56" l="1"/>
  <c r="K41" i="2"/>
  <c r="K42" s="1"/>
  <c r="K43" s="1"/>
  <c r="L43" s="1"/>
  <c r="N40"/>
  <c r="P22"/>
  <c r="O23"/>
  <c r="J60"/>
  <c r="M59"/>
  <c r="I63"/>
  <c r="H64"/>
  <c r="M56"/>
  <c r="K32" i="1"/>
  <c r="L32" s="1"/>
  <c r="N31"/>
  <c r="P20"/>
  <c r="O21"/>
  <c r="J60"/>
  <c r="M59"/>
  <c r="I63"/>
  <c r="M60" l="1"/>
  <c r="K44" i="2"/>
  <c r="L44" s="1"/>
  <c r="N43"/>
  <c r="P23"/>
  <c r="O24"/>
  <c r="M63"/>
  <c r="J64"/>
  <c r="M60"/>
  <c r="I67"/>
  <c r="H68"/>
  <c r="K33" i="1"/>
  <c r="K34" s="1"/>
  <c r="K35" s="1"/>
  <c r="L35" s="1"/>
  <c r="N32"/>
  <c r="I67"/>
  <c r="M63"/>
  <c r="J64"/>
  <c r="P21"/>
  <c r="O22"/>
  <c r="M64" l="1"/>
  <c r="N44" i="2"/>
  <c r="K45"/>
  <c r="K46" s="1"/>
  <c r="K47" s="1"/>
  <c r="J68"/>
  <c r="M67"/>
  <c r="I71"/>
  <c r="H72"/>
  <c r="M64"/>
  <c r="O25"/>
  <c r="P24"/>
  <c r="K36" i="1"/>
  <c r="L36" s="1"/>
  <c r="N35"/>
  <c r="I71"/>
  <c r="O23"/>
  <c r="P22"/>
  <c r="J68"/>
  <c r="M67"/>
  <c r="M68" l="1"/>
  <c r="K48" i="2"/>
  <c r="N47"/>
  <c r="O26"/>
  <c r="P25"/>
  <c r="M71"/>
  <c r="J72"/>
  <c r="L72" s="1"/>
  <c r="M68"/>
  <c r="I75"/>
  <c r="H76"/>
  <c r="K37" i="1"/>
  <c r="K38" s="1"/>
  <c r="K39" s="1"/>
  <c r="L39" s="1"/>
  <c r="N36"/>
  <c r="I75"/>
  <c r="O24"/>
  <c r="P23"/>
  <c r="M71"/>
  <c r="J72"/>
  <c r="M72" l="1"/>
  <c r="K49" i="2"/>
  <c r="K50" s="1"/>
  <c r="K51" s="1"/>
  <c r="L51" s="1"/>
  <c r="N48"/>
  <c r="J76"/>
  <c r="L76" s="1"/>
  <c r="M75"/>
  <c r="I79"/>
  <c r="L79" s="1"/>
  <c r="H80"/>
  <c r="M72"/>
  <c r="P26"/>
  <c r="O27"/>
  <c r="K40" i="1"/>
  <c r="L40" s="1"/>
  <c r="N39"/>
  <c r="I79"/>
  <c r="P24"/>
  <c r="O25"/>
  <c r="M75"/>
  <c r="J76"/>
  <c r="K52" i="2" l="1"/>
  <c r="L52" s="1"/>
  <c r="N51"/>
  <c r="M76" i="1"/>
  <c r="M76" i="2"/>
  <c r="M79"/>
  <c r="J80"/>
  <c r="L80" s="1"/>
  <c r="P27"/>
  <c r="O28"/>
  <c r="I83"/>
  <c r="H84"/>
  <c r="K41" i="1"/>
  <c r="K42" s="1"/>
  <c r="K43" s="1"/>
  <c r="L43" s="1"/>
  <c r="N40"/>
  <c r="J80"/>
  <c r="M79"/>
  <c r="H84"/>
  <c r="H88" s="1"/>
  <c r="H92" s="1"/>
  <c r="H96" s="1"/>
  <c r="H100" s="1"/>
  <c r="H104" s="1"/>
  <c r="I83"/>
  <c r="P25"/>
  <c r="O26"/>
  <c r="K53" i="2" l="1"/>
  <c r="K54" s="1"/>
  <c r="K55" s="1"/>
  <c r="N52"/>
  <c r="M80" i="1"/>
  <c r="N56" i="2"/>
  <c r="O29"/>
  <c r="P28"/>
  <c r="J84"/>
  <c r="M83"/>
  <c r="I87"/>
  <c r="H88"/>
  <c r="M80"/>
  <c r="K44" i="1"/>
  <c r="L44" s="1"/>
  <c r="N43"/>
  <c r="I107"/>
  <c r="H108"/>
  <c r="O27"/>
  <c r="P26"/>
  <c r="I87"/>
  <c r="J84"/>
  <c r="M83"/>
  <c r="K56" i="2" l="1"/>
  <c r="K57" s="1"/>
  <c r="K58" s="1"/>
  <c r="K59" s="1"/>
  <c r="L59" s="1"/>
  <c r="L55"/>
  <c r="N55" s="1"/>
  <c r="M84" i="1"/>
  <c r="N59" i="2"/>
  <c r="I91"/>
  <c r="H92"/>
  <c r="M84"/>
  <c r="M87"/>
  <c r="J88"/>
  <c r="L88" s="1"/>
  <c r="O30"/>
  <c r="P29"/>
  <c r="K45" i="1"/>
  <c r="K46" s="1"/>
  <c r="K47" s="1"/>
  <c r="L47" s="1"/>
  <c r="N44"/>
  <c r="J108"/>
  <c r="M107"/>
  <c r="I111"/>
  <c r="H112"/>
  <c r="O28"/>
  <c r="P27"/>
  <c r="I91"/>
  <c r="M87"/>
  <c r="J88"/>
  <c r="K60" i="2" l="1"/>
  <c r="L60" s="1"/>
  <c r="N60" s="1"/>
  <c r="M88" i="1"/>
  <c r="P30" i="2"/>
  <c r="O31"/>
  <c r="J92"/>
  <c r="M91"/>
  <c r="I95"/>
  <c r="H96"/>
  <c r="M88"/>
  <c r="N47" i="1"/>
  <c r="K48"/>
  <c r="L48" s="1"/>
  <c r="I115"/>
  <c r="H116"/>
  <c r="M108"/>
  <c r="J112"/>
  <c r="M111"/>
  <c r="P28"/>
  <c r="O29"/>
  <c r="I95"/>
  <c r="M91"/>
  <c r="J92"/>
  <c r="K61" i="2" l="1"/>
  <c r="K62" s="1"/>
  <c r="K63" s="1"/>
  <c r="L63" s="1"/>
  <c r="M92" i="1"/>
  <c r="N63" i="2"/>
  <c r="I99"/>
  <c r="H100"/>
  <c r="M92"/>
  <c r="P31"/>
  <c r="O32"/>
  <c r="M95"/>
  <c r="J96"/>
  <c r="L96" s="1"/>
  <c r="N48" i="1"/>
  <c r="K49"/>
  <c r="K50" s="1"/>
  <c r="K51" s="1"/>
  <c r="L51" s="1"/>
  <c r="J116"/>
  <c r="M115"/>
  <c r="M112"/>
  <c r="I119"/>
  <c r="H120"/>
  <c r="P29"/>
  <c r="O30"/>
  <c r="M95"/>
  <c r="J96"/>
  <c r="I99"/>
  <c r="K64" i="2" l="1"/>
  <c r="L64" s="1"/>
  <c r="M96" i="1"/>
  <c r="N64" i="2"/>
  <c r="J100"/>
  <c r="L100" s="1"/>
  <c r="M99"/>
  <c r="O33"/>
  <c r="P32"/>
  <c r="I103"/>
  <c r="L103" s="1"/>
  <c r="H104"/>
  <c r="M96"/>
  <c r="K52" i="1"/>
  <c r="L52" s="1"/>
  <c r="N51"/>
  <c r="M116"/>
  <c r="J120"/>
  <c r="M119"/>
  <c r="I123"/>
  <c r="H124"/>
  <c r="I103"/>
  <c r="O31"/>
  <c r="P30"/>
  <c r="J100"/>
  <c r="M99"/>
  <c r="K65" i="2" l="1"/>
  <c r="K66" s="1"/>
  <c r="K67" s="1"/>
  <c r="L67" s="1"/>
  <c r="M100" i="1"/>
  <c r="N67" i="2"/>
  <c r="M100"/>
  <c r="M103"/>
  <c r="J104"/>
  <c r="L104" s="1"/>
  <c r="I107"/>
  <c r="H108"/>
  <c r="O34"/>
  <c r="P33"/>
  <c r="K53" i="1"/>
  <c r="K54" s="1"/>
  <c r="K55" s="1"/>
  <c r="L55" s="1"/>
  <c r="N52"/>
  <c r="J124"/>
  <c r="M123"/>
  <c r="I127"/>
  <c r="H128"/>
  <c r="M120"/>
  <c r="J104"/>
  <c r="M103"/>
  <c r="O32"/>
  <c r="P31"/>
  <c r="K68" i="2" l="1"/>
  <c r="L68" s="1"/>
  <c r="M104" i="1"/>
  <c r="N68" i="2"/>
  <c r="P34"/>
  <c r="O35"/>
  <c r="J108"/>
  <c r="M107"/>
  <c r="I111"/>
  <c r="H112"/>
  <c r="M104"/>
  <c r="N55" i="1"/>
  <c r="K56"/>
  <c r="L56" s="1"/>
  <c r="J128"/>
  <c r="M127"/>
  <c r="I131"/>
  <c r="H132"/>
  <c r="M124"/>
  <c r="P32"/>
  <c r="O33"/>
  <c r="K69" i="2" l="1"/>
  <c r="K70" s="1"/>
  <c r="K71" s="1"/>
  <c r="L71" s="1"/>
  <c r="N71" s="1"/>
  <c r="M108"/>
  <c r="M111"/>
  <c r="J112"/>
  <c r="P35"/>
  <c r="O36"/>
  <c r="I115"/>
  <c r="L115" s="1"/>
  <c r="H116"/>
  <c r="K57" i="1"/>
  <c r="K58" s="1"/>
  <c r="K59" s="1"/>
  <c r="L59" s="1"/>
  <c r="N56"/>
  <c r="I135"/>
  <c r="H136"/>
  <c r="M128"/>
  <c r="J132"/>
  <c r="M131"/>
  <c r="P33"/>
  <c r="O34"/>
  <c r="K72" i="2" l="1"/>
  <c r="K73" s="1"/>
  <c r="K74" s="1"/>
  <c r="K75" s="1"/>
  <c r="L75" s="1"/>
  <c r="N72"/>
  <c r="M112"/>
  <c r="J116"/>
  <c r="L116" s="1"/>
  <c r="M115"/>
  <c r="I119"/>
  <c r="H120"/>
  <c r="O37"/>
  <c r="P36"/>
  <c r="K60" i="1"/>
  <c r="L60" s="1"/>
  <c r="N59"/>
  <c r="M135"/>
  <c r="J136"/>
  <c r="I139"/>
  <c r="H140"/>
  <c r="M132"/>
  <c r="O35"/>
  <c r="P34"/>
  <c r="K76" i="2" l="1"/>
  <c r="N75"/>
  <c r="I123"/>
  <c r="H124"/>
  <c r="O38"/>
  <c r="P37"/>
  <c r="M119"/>
  <c r="J120"/>
  <c r="M116"/>
  <c r="K61" i="1"/>
  <c r="K62" s="1"/>
  <c r="K63" s="1"/>
  <c r="L63" s="1"/>
  <c r="N60"/>
  <c r="I143"/>
  <c r="H144"/>
  <c r="M136"/>
  <c r="M139"/>
  <c r="J140"/>
  <c r="O36"/>
  <c r="P35"/>
  <c r="N76" i="2" l="1"/>
  <c r="K77"/>
  <c r="K78" s="1"/>
  <c r="K79" s="1"/>
  <c r="J124"/>
  <c r="M123"/>
  <c r="M120"/>
  <c r="I127"/>
  <c r="L127" s="1"/>
  <c r="H128"/>
  <c r="P38"/>
  <c r="O39"/>
  <c r="K64" i="1"/>
  <c r="L64" s="1"/>
  <c r="N63"/>
  <c r="M140"/>
  <c r="M143"/>
  <c r="J144"/>
  <c r="I147"/>
  <c r="H148"/>
  <c r="P36"/>
  <c r="O37"/>
  <c r="N79" i="2" l="1"/>
  <c r="K80"/>
  <c r="I131"/>
  <c r="L131" s="1"/>
  <c r="H132"/>
  <c r="M124"/>
  <c r="P39"/>
  <c r="O40"/>
  <c r="M127"/>
  <c r="J128"/>
  <c r="L128" s="1"/>
  <c r="K65" i="1"/>
  <c r="K66" s="1"/>
  <c r="K67" s="1"/>
  <c r="L67" s="1"/>
  <c r="N64"/>
  <c r="M147"/>
  <c r="J148"/>
  <c r="I151"/>
  <c r="H152"/>
  <c r="M144"/>
  <c r="P37"/>
  <c r="O38"/>
  <c r="N80" i="2" l="1"/>
  <c r="K81"/>
  <c r="K82" s="1"/>
  <c r="K83" s="1"/>
  <c r="L83" s="1"/>
  <c r="J132"/>
  <c r="L132" s="1"/>
  <c r="M131"/>
  <c r="M128"/>
  <c r="I135"/>
  <c r="H136"/>
  <c r="O41"/>
  <c r="P40"/>
  <c r="N67" i="1"/>
  <c r="K68"/>
  <c r="L68" s="1"/>
  <c r="I155"/>
  <c r="H156"/>
  <c r="M148"/>
  <c r="M151"/>
  <c r="J152"/>
  <c r="O39"/>
  <c r="P38"/>
  <c r="N83" i="2" l="1"/>
  <c r="K84"/>
  <c r="L84" s="1"/>
  <c r="O42"/>
  <c r="P41"/>
  <c r="M132"/>
  <c r="M135"/>
  <c r="J136"/>
  <c r="L136" s="1"/>
  <c r="I139"/>
  <c r="L139" s="1"/>
  <c r="H140"/>
  <c r="N68" i="1"/>
  <c r="K69"/>
  <c r="K70" s="1"/>
  <c r="K71" s="1"/>
  <c r="L71" s="1"/>
  <c r="J156"/>
  <c r="M155"/>
  <c r="I159"/>
  <c r="H160"/>
  <c r="M152"/>
  <c r="O40"/>
  <c r="P39"/>
  <c r="N84" i="2" l="1"/>
  <c r="K85"/>
  <c r="K86" s="1"/>
  <c r="K87" s="1"/>
  <c r="L87" s="1"/>
  <c r="P42"/>
  <c r="O43"/>
  <c r="J140"/>
  <c r="L140" s="1"/>
  <c r="M139"/>
  <c r="I143"/>
  <c r="H144"/>
  <c r="M136"/>
  <c r="K72" i="1"/>
  <c r="L72" s="1"/>
  <c r="N71"/>
  <c r="J160"/>
  <c r="M159"/>
  <c r="I163"/>
  <c r="H164"/>
  <c r="M156"/>
  <c r="P40"/>
  <c r="O41"/>
  <c r="K88" i="2" l="1"/>
  <c r="N87"/>
  <c r="I147"/>
  <c r="H148"/>
  <c r="P43"/>
  <c r="O44"/>
  <c r="M143"/>
  <c r="J144"/>
  <c r="M140"/>
  <c r="K73" i="1"/>
  <c r="K74" s="1"/>
  <c r="K75" s="1"/>
  <c r="L75" s="1"/>
  <c r="N72"/>
  <c r="I167"/>
  <c r="H168"/>
  <c r="M160"/>
  <c r="J164"/>
  <c r="M163"/>
  <c r="P41"/>
  <c r="O42"/>
  <c r="K89" i="2" l="1"/>
  <c r="K90" s="1"/>
  <c r="K91" s="1"/>
  <c r="L91" s="1"/>
  <c r="N88"/>
  <c r="M144"/>
  <c r="O45"/>
  <c r="P44"/>
  <c r="J148"/>
  <c r="M147"/>
  <c r="I151"/>
  <c r="L151" s="1"/>
  <c r="H152"/>
  <c r="K76" i="1"/>
  <c r="L76" s="1"/>
  <c r="N75"/>
  <c r="M164"/>
  <c r="J168"/>
  <c r="M167"/>
  <c r="I171"/>
  <c r="H172"/>
  <c r="O43"/>
  <c r="P42"/>
  <c r="K92" i="2" l="1"/>
  <c r="L92" s="1"/>
  <c r="N91"/>
  <c r="I155"/>
  <c r="H156"/>
  <c r="M148"/>
  <c r="O46"/>
  <c r="P45"/>
  <c r="M151"/>
  <c r="J152"/>
  <c r="L152" s="1"/>
  <c r="K77" i="1"/>
  <c r="K78" s="1"/>
  <c r="K79" s="1"/>
  <c r="L79" s="1"/>
  <c r="N76"/>
  <c r="I175"/>
  <c r="H176"/>
  <c r="M168"/>
  <c r="J172"/>
  <c r="M171"/>
  <c r="O44"/>
  <c r="P43"/>
  <c r="K93" i="2" l="1"/>
  <c r="K94" s="1"/>
  <c r="K95" s="1"/>
  <c r="N92"/>
  <c r="N104"/>
  <c r="J156"/>
  <c r="M155"/>
  <c r="I159"/>
  <c r="H160"/>
  <c r="M152"/>
  <c r="P46"/>
  <c r="O47"/>
  <c r="N79" i="1"/>
  <c r="K80"/>
  <c r="L80" s="1"/>
  <c r="M172"/>
  <c r="J176"/>
  <c r="M175"/>
  <c r="I179"/>
  <c r="H180"/>
  <c r="P44"/>
  <c r="O45"/>
  <c r="K96" i="2" l="1"/>
  <c r="K97" s="1"/>
  <c r="K98" s="1"/>
  <c r="K99" s="1"/>
  <c r="L99" s="1"/>
  <c r="L95"/>
  <c r="N95" s="1"/>
  <c r="N96"/>
  <c r="N99"/>
  <c r="M159"/>
  <c r="J160"/>
  <c r="M156"/>
  <c r="I163"/>
  <c r="H164"/>
  <c r="P47"/>
  <c r="O48"/>
  <c r="N80" i="1"/>
  <c r="K81"/>
  <c r="K82" s="1"/>
  <c r="K83" s="1"/>
  <c r="L83" s="1"/>
  <c r="I183"/>
  <c r="H184"/>
  <c r="M176"/>
  <c r="J180"/>
  <c r="M179"/>
  <c r="P45"/>
  <c r="O46"/>
  <c r="K100" i="2" l="1"/>
  <c r="K101" s="1"/>
  <c r="K102" s="1"/>
  <c r="K103" s="1"/>
  <c r="N100"/>
  <c r="J164"/>
  <c r="M163"/>
  <c r="M160"/>
  <c r="I167"/>
  <c r="H168"/>
  <c r="O49"/>
  <c r="P48"/>
  <c r="N83" i="1"/>
  <c r="K84"/>
  <c r="L84" s="1"/>
  <c r="J184"/>
  <c r="M183"/>
  <c r="I187"/>
  <c r="H188"/>
  <c r="M180"/>
  <c r="P46"/>
  <c r="O47"/>
  <c r="K104" i="2" l="1"/>
  <c r="K105" s="1"/>
  <c r="K106" s="1"/>
  <c r="K107" s="1"/>
  <c r="L107" s="1"/>
  <c r="N103"/>
  <c r="M164"/>
  <c r="M167"/>
  <c r="J168"/>
  <c r="I171"/>
  <c r="H172"/>
  <c r="O50"/>
  <c r="P49"/>
  <c r="N84" i="1"/>
  <c r="K85"/>
  <c r="K86" s="1"/>
  <c r="K87" s="1"/>
  <c r="L87" s="1"/>
  <c r="J188"/>
  <c r="M187"/>
  <c r="I191"/>
  <c r="H192"/>
  <c r="M184"/>
  <c r="O48"/>
  <c r="P47"/>
  <c r="K108" i="2" l="1"/>
  <c r="L108" s="1"/>
  <c r="N107"/>
  <c r="N115"/>
  <c r="M171"/>
  <c r="J172"/>
  <c r="I175"/>
  <c r="H176"/>
  <c r="M168"/>
  <c r="P50"/>
  <c r="O51"/>
  <c r="N87" i="1"/>
  <c r="K88"/>
  <c r="L88" s="1"/>
  <c r="I195"/>
  <c r="H196"/>
  <c r="M188"/>
  <c r="J192"/>
  <c r="M191"/>
  <c r="P48"/>
  <c r="O49"/>
  <c r="K109" i="2" l="1"/>
  <c r="K110" s="1"/>
  <c r="K111" s="1"/>
  <c r="L111" s="1"/>
  <c r="N108"/>
  <c r="N116"/>
  <c r="J176"/>
  <c r="M175"/>
  <c r="I179"/>
  <c r="L179" s="1"/>
  <c r="H180"/>
  <c r="P51"/>
  <c r="O52"/>
  <c r="M172"/>
  <c r="N88" i="1"/>
  <c r="K89"/>
  <c r="K90" s="1"/>
  <c r="K91" s="1"/>
  <c r="L91" s="1"/>
  <c r="M192"/>
  <c r="M195"/>
  <c r="J196"/>
  <c r="I199"/>
  <c r="H200"/>
  <c r="P49"/>
  <c r="O50"/>
  <c r="K112" i="2" l="1"/>
  <c r="N111"/>
  <c r="M179"/>
  <c r="J180"/>
  <c r="L180" s="1"/>
  <c r="M176"/>
  <c r="I183"/>
  <c r="H184"/>
  <c r="O53"/>
  <c r="P52"/>
  <c r="K92" i="1"/>
  <c r="L92" s="1"/>
  <c r="N91"/>
  <c r="I203"/>
  <c r="H204"/>
  <c r="M196"/>
  <c r="J200"/>
  <c r="M199"/>
  <c r="O51"/>
  <c r="P50"/>
  <c r="K113" i="2" l="1"/>
  <c r="K114" s="1"/>
  <c r="K115" s="1"/>
  <c r="K116" s="1"/>
  <c r="K117" s="1"/>
  <c r="K118" s="1"/>
  <c r="K119" s="1"/>
  <c r="L119" s="1"/>
  <c r="N119" s="1"/>
  <c r="L112"/>
  <c r="N112" s="1"/>
  <c r="O54"/>
  <c r="P53"/>
  <c r="J184"/>
  <c r="M183"/>
  <c r="M180"/>
  <c r="I187"/>
  <c r="H188"/>
  <c r="K93" i="1"/>
  <c r="K94" s="1"/>
  <c r="K95" s="1"/>
  <c r="L95" s="1"/>
  <c r="N92"/>
  <c r="M200"/>
  <c r="J204"/>
  <c r="M203"/>
  <c r="I207"/>
  <c r="H208"/>
  <c r="O52"/>
  <c r="P51"/>
  <c r="K120" i="2" l="1"/>
  <c r="L120" s="1"/>
  <c r="N120" s="1"/>
  <c r="I191"/>
  <c r="H192"/>
  <c r="P54"/>
  <c r="O55"/>
  <c r="M184"/>
  <c r="M187"/>
  <c r="J188"/>
  <c r="K96" i="1"/>
  <c r="L96" s="1"/>
  <c r="N95"/>
  <c r="J208"/>
  <c r="M207"/>
  <c r="I211"/>
  <c r="H212"/>
  <c r="M204"/>
  <c r="P52"/>
  <c r="O53"/>
  <c r="K121" i="2" l="1"/>
  <c r="K122" s="1"/>
  <c r="K123" s="1"/>
  <c r="L123" s="1"/>
  <c r="N123" s="1"/>
  <c r="J192"/>
  <c r="M191"/>
  <c r="I195"/>
  <c r="H196"/>
  <c r="M188"/>
  <c r="P55"/>
  <c r="O56"/>
  <c r="K97" i="1"/>
  <c r="K98" s="1"/>
  <c r="K99" s="1"/>
  <c r="L99" s="1"/>
  <c r="N96"/>
  <c r="J212"/>
  <c r="M211"/>
  <c r="I215"/>
  <c r="H216"/>
  <c r="M208"/>
  <c r="P53"/>
  <c r="O54"/>
  <c r="K124" i="2" l="1"/>
  <c r="L124" s="1"/>
  <c r="N124" s="1"/>
  <c r="N127"/>
  <c r="M195"/>
  <c r="J196"/>
  <c r="M192"/>
  <c r="I199"/>
  <c r="H200"/>
  <c r="O57"/>
  <c r="P56"/>
  <c r="K100" i="1"/>
  <c r="L100" s="1"/>
  <c r="N99"/>
  <c r="M212"/>
  <c r="J216"/>
  <c r="M215"/>
  <c r="I219"/>
  <c r="H220"/>
  <c r="O55"/>
  <c r="P54"/>
  <c r="K125" i="2" l="1"/>
  <c r="K126" s="1"/>
  <c r="K127" s="1"/>
  <c r="K128" s="1"/>
  <c r="K129" s="1"/>
  <c r="K130" s="1"/>
  <c r="K131" s="1"/>
  <c r="N128"/>
  <c r="O58"/>
  <c r="P57"/>
  <c r="M196"/>
  <c r="J200"/>
  <c r="M199"/>
  <c r="I203"/>
  <c r="H204"/>
  <c r="K101" i="1"/>
  <c r="K102" s="1"/>
  <c r="K103" s="1"/>
  <c r="L103" s="1"/>
  <c r="N100"/>
  <c r="J220"/>
  <c r="M219"/>
  <c r="I223"/>
  <c r="H224"/>
  <c r="M216"/>
  <c r="O56"/>
  <c r="P55"/>
  <c r="K132" i="2" l="1"/>
  <c r="N131"/>
  <c r="I207"/>
  <c r="H208"/>
  <c r="M200"/>
  <c r="P58"/>
  <c r="O59"/>
  <c r="M203"/>
  <c r="J204"/>
  <c r="N103" i="1"/>
  <c r="K104"/>
  <c r="L104" s="1"/>
  <c r="I227"/>
  <c r="H228"/>
  <c r="M220"/>
  <c r="J224"/>
  <c r="M223"/>
  <c r="P56"/>
  <c r="O57"/>
  <c r="K133" i="2" l="1"/>
  <c r="K134" s="1"/>
  <c r="K135" s="1"/>
  <c r="L135" s="1"/>
  <c r="N132"/>
  <c r="N136"/>
  <c r="N140"/>
  <c r="P59"/>
  <c r="O60"/>
  <c r="J208"/>
  <c r="M207"/>
  <c r="I211"/>
  <c r="H212"/>
  <c r="M204"/>
  <c r="N104" i="1"/>
  <c r="K105"/>
  <c r="K106" s="1"/>
  <c r="K107" s="1"/>
  <c r="L107" s="1"/>
  <c r="M227"/>
  <c r="J228"/>
  <c r="I231"/>
  <c r="H232"/>
  <c r="M224"/>
  <c r="P57"/>
  <c r="O58"/>
  <c r="K136" i="2" l="1"/>
  <c r="K137" s="1"/>
  <c r="K138" s="1"/>
  <c r="K139" s="1"/>
  <c r="K140" s="1"/>
  <c r="K141" s="1"/>
  <c r="K142" s="1"/>
  <c r="K143" s="1"/>
  <c r="L143" s="1"/>
  <c r="N135"/>
  <c r="N139"/>
  <c r="N152"/>
  <c r="M211"/>
  <c r="J212"/>
  <c r="L212" s="1"/>
  <c r="O61"/>
  <c r="P60"/>
  <c r="I215"/>
  <c r="H216"/>
  <c r="M208"/>
  <c r="K108" i="1"/>
  <c r="L108" s="1"/>
  <c r="N107"/>
  <c r="J232"/>
  <c r="M231"/>
  <c r="M228"/>
  <c r="I235"/>
  <c r="H236"/>
  <c r="O59"/>
  <c r="P58"/>
  <c r="K144" i="2" l="1"/>
  <c r="L144" s="1"/>
  <c r="N143"/>
  <c r="I219"/>
  <c r="H220"/>
  <c r="O62"/>
  <c r="P61"/>
  <c r="J216"/>
  <c r="M215"/>
  <c r="M212"/>
  <c r="K109" i="1"/>
  <c r="K110" s="1"/>
  <c r="K111" s="1"/>
  <c r="L111" s="1"/>
  <c r="N108"/>
  <c r="I239"/>
  <c r="H240"/>
  <c r="M232"/>
  <c r="J236"/>
  <c r="M235"/>
  <c r="O60"/>
  <c r="P59"/>
  <c r="K145" i="2" l="1"/>
  <c r="K146" s="1"/>
  <c r="K147" s="1"/>
  <c r="L147" s="1"/>
  <c r="N144"/>
  <c r="M219"/>
  <c r="J220"/>
  <c r="M216"/>
  <c r="I223"/>
  <c r="H224"/>
  <c r="P62"/>
  <c r="O63"/>
  <c r="K112" i="1"/>
  <c r="L112" s="1"/>
  <c r="N111"/>
  <c r="J240"/>
  <c r="M239"/>
  <c r="I243"/>
  <c r="H244"/>
  <c r="M236"/>
  <c r="P60"/>
  <c r="O61"/>
  <c r="N147" i="2" l="1"/>
  <c r="K148"/>
  <c r="N151"/>
  <c r="P63"/>
  <c r="O64"/>
  <c r="M220"/>
  <c r="J224"/>
  <c r="M223"/>
  <c r="I227"/>
  <c r="H228"/>
  <c r="K113" i="1"/>
  <c r="K114" s="1"/>
  <c r="K115" s="1"/>
  <c r="L115" s="1"/>
  <c r="N112"/>
  <c r="J244"/>
  <c r="M243"/>
  <c r="I247"/>
  <c r="H248"/>
  <c r="M240"/>
  <c r="P61"/>
  <c r="O62"/>
  <c r="K149" i="2" l="1"/>
  <c r="K150" s="1"/>
  <c r="K151" s="1"/>
  <c r="K152" s="1"/>
  <c r="K153" s="1"/>
  <c r="K154" s="1"/>
  <c r="K155" s="1"/>
  <c r="L155" s="1"/>
  <c r="N155" s="1"/>
  <c r="L148"/>
  <c r="N148" s="1"/>
  <c r="I231"/>
  <c r="H232"/>
  <c r="M224"/>
  <c r="O65"/>
  <c r="P64"/>
  <c r="M227"/>
  <c r="J228"/>
  <c r="L228" s="1"/>
  <c r="K116" i="1"/>
  <c r="L116" s="1"/>
  <c r="N115"/>
  <c r="J248"/>
  <c r="M247"/>
  <c r="I251"/>
  <c r="H252"/>
  <c r="M244"/>
  <c r="O63"/>
  <c r="P62"/>
  <c r="K156" i="2" l="1"/>
  <c r="L156" s="1"/>
  <c r="N156" s="1"/>
  <c r="O66"/>
  <c r="P65"/>
  <c r="J232"/>
  <c r="M231"/>
  <c r="I235"/>
  <c r="H236"/>
  <c r="M228"/>
  <c r="K117" i="1"/>
  <c r="K118" s="1"/>
  <c r="K119" s="1"/>
  <c r="N116"/>
  <c r="J252"/>
  <c r="M251"/>
  <c r="I255"/>
  <c r="H256"/>
  <c r="M248"/>
  <c r="O64"/>
  <c r="P63"/>
  <c r="K157" i="2" l="1"/>
  <c r="K158" s="1"/>
  <c r="K159" s="1"/>
  <c r="K120" i="1"/>
  <c r="L119"/>
  <c r="N119" s="1"/>
  <c r="P66" i="2"/>
  <c r="O67"/>
  <c r="M235"/>
  <c r="J236"/>
  <c r="I239"/>
  <c r="H240"/>
  <c r="M232"/>
  <c r="I259" i="1"/>
  <c r="H260"/>
  <c r="J256"/>
  <c r="M255"/>
  <c r="M252"/>
  <c r="P64"/>
  <c r="O65"/>
  <c r="K160" i="2" l="1"/>
  <c r="L159"/>
  <c r="N159" s="1"/>
  <c r="K121" i="1"/>
  <c r="K122" s="1"/>
  <c r="K123" s="1"/>
  <c r="L120"/>
  <c r="N120" s="1"/>
  <c r="M236" i="2"/>
  <c r="P67"/>
  <c r="O68"/>
  <c r="J240"/>
  <c r="M239"/>
  <c r="I243"/>
  <c r="H244"/>
  <c r="M256" i="1"/>
  <c r="I263"/>
  <c r="H264"/>
  <c r="J260"/>
  <c r="M259"/>
  <c r="P65"/>
  <c r="O66"/>
  <c r="K161" i="2" l="1"/>
  <c r="K162" s="1"/>
  <c r="K163" s="1"/>
  <c r="L160"/>
  <c r="N160" s="1"/>
  <c r="L123" i="1"/>
  <c r="N123" s="1"/>
  <c r="K124"/>
  <c r="M243" i="2"/>
  <c r="J244"/>
  <c r="I247"/>
  <c r="L247" s="1"/>
  <c r="H248"/>
  <c r="M240"/>
  <c r="O69"/>
  <c r="P68"/>
  <c r="M260" i="1"/>
  <c r="J264"/>
  <c r="M263"/>
  <c r="I267"/>
  <c r="H268"/>
  <c r="O67"/>
  <c r="P66"/>
  <c r="K164" i="2" l="1"/>
  <c r="L163"/>
  <c r="N163" s="1"/>
  <c r="L124" i="1"/>
  <c r="N124" s="1"/>
  <c r="K125"/>
  <c r="K126" s="1"/>
  <c r="K127" s="1"/>
  <c r="O70" i="2"/>
  <c r="P69"/>
  <c r="J248"/>
  <c r="L248" s="1"/>
  <c r="M247"/>
  <c r="I251"/>
  <c r="H252"/>
  <c r="M244"/>
  <c r="I271" i="1"/>
  <c r="H272"/>
  <c r="M264"/>
  <c r="J268"/>
  <c r="M267"/>
  <c r="O68"/>
  <c r="P67"/>
  <c r="L164" i="2" l="1"/>
  <c r="N164" s="1"/>
  <c r="K165"/>
  <c r="K166" s="1"/>
  <c r="K167" s="1"/>
  <c r="K128" i="1"/>
  <c r="L127"/>
  <c r="N127" s="1"/>
  <c r="N180" i="2"/>
  <c r="P70"/>
  <c r="O71"/>
  <c r="M251"/>
  <c r="J252"/>
  <c r="L252" s="1"/>
  <c r="M248"/>
  <c r="I255"/>
  <c r="H256"/>
  <c r="J272" i="1"/>
  <c r="M271"/>
  <c r="I275"/>
  <c r="H276"/>
  <c r="M268"/>
  <c r="P68"/>
  <c r="O69"/>
  <c r="L167" i="2" l="1"/>
  <c r="N167" s="1"/>
  <c r="K168"/>
  <c r="L128" i="1"/>
  <c r="N128" s="1"/>
  <c r="K129"/>
  <c r="K130" s="1"/>
  <c r="K131" s="1"/>
  <c r="M252" i="2"/>
  <c r="P71"/>
  <c r="O72"/>
  <c r="I259"/>
  <c r="H260"/>
  <c r="J256"/>
  <c r="L256" s="1"/>
  <c r="M255"/>
  <c r="J276" i="1"/>
  <c r="M275"/>
  <c r="I279"/>
  <c r="H280"/>
  <c r="M272"/>
  <c r="P69"/>
  <c r="O70"/>
  <c r="L168" i="2" l="1"/>
  <c r="N168" s="1"/>
  <c r="K169"/>
  <c r="K170" s="1"/>
  <c r="K171" s="1"/>
  <c r="L131" i="1"/>
  <c r="N131" s="1"/>
  <c r="K132"/>
  <c r="N179" i="2"/>
  <c r="M259"/>
  <c r="J260"/>
  <c r="I263"/>
  <c r="H264"/>
  <c r="O73"/>
  <c r="P72"/>
  <c r="M256"/>
  <c r="I283" i="1"/>
  <c r="H284"/>
  <c r="M276"/>
  <c r="J280"/>
  <c r="M279"/>
  <c r="O71"/>
  <c r="P70"/>
  <c r="K133" l="1"/>
  <c r="K134" s="1"/>
  <c r="K135" s="1"/>
  <c r="L132"/>
  <c r="N132" s="1"/>
  <c r="L171" i="2"/>
  <c r="N171" s="1"/>
  <c r="K172"/>
  <c r="L176"/>
  <c r="N176" s="1"/>
  <c r="O74"/>
  <c r="P73"/>
  <c r="J264"/>
  <c r="M263"/>
  <c r="M260"/>
  <c r="I267"/>
  <c r="H268"/>
  <c r="M280" i="1"/>
  <c r="J284"/>
  <c r="M283"/>
  <c r="I287"/>
  <c r="H288"/>
  <c r="O72"/>
  <c r="P71"/>
  <c r="L135" l="1"/>
  <c r="N135" s="1"/>
  <c r="K136"/>
  <c r="L172" i="2"/>
  <c r="N172" s="1"/>
  <c r="K173"/>
  <c r="K174" s="1"/>
  <c r="K175" s="1"/>
  <c r="L183"/>
  <c r="N183" s="1"/>
  <c r="M264"/>
  <c r="P74"/>
  <c r="O75"/>
  <c r="M267"/>
  <c r="J268"/>
  <c r="L268" s="1"/>
  <c r="I271"/>
  <c r="H272"/>
  <c r="I291" i="1"/>
  <c r="H292"/>
  <c r="J288"/>
  <c r="M287"/>
  <c r="M284"/>
  <c r="P72"/>
  <c r="O73"/>
  <c r="K176" i="2" l="1"/>
  <c r="K177" s="1"/>
  <c r="K178" s="1"/>
  <c r="K179" s="1"/>
  <c r="K180" s="1"/>
  <c r="K181" s="1"/>
  <c r="K182" s="1"/>
  <c r="K183" s="1"/>
  <c r="K184" s="1"/>
  <c r="K185" s="1"/>
  <c r="K186" s="1"/>
  <c r="K187" s="1"/>
  <c r="L175"/>
  <c r="N175" s="1"/>
  <c r="L136" i="1"/>
  <c r="N136" s="1"/>
  <c r="K137"/>
  <c r="K138" s="1"/>
  <c r="K139" s="1"/>
  <c r="L184" i="2"/>
  <c r="N184" s="1"/>
  <c r="M268"/>
  <c r="J272"/>
  <c r="M271"/>
  <c r="I275"/>
  <c r="H276"/>
  <c r="P75"/>
  <c r="O76"/>
  <c r="J292" i="1"/>
  <c r="M291"/>
  <c r="I295"/>
  <c r="H296"/>
  <c r="M288"/>
  <c r="P73"/>
  <c r="O74"/>
  <c r="K188" i="2" l="1"/>
  <c r="L187"/>
  <c r="N187" s="1"/>
  <c r="L139" i="1"/>
  <c r="N139" s="1"/>
  <c r="K140"/>
  <c r="P76" i="2"/>
  <c r="O77"/>
  <c r="M275"/>
  <c r="J276"/>
  <c r="L276" s="1"/>
  <c r="M272"/>
  <c r="I279"/>
  <c r="H280"/>
  <c r="I299" i="1"/>
  <c r="H300"/>
  <c r="M292"/>
  <c r="J296"/>
  <c r="M295"/>
  <c r="O75"/>
  <c r="P74"/>
  <c r="K189" i="2" l="1"/>
  <c r="K190" s="1"/>
  <c r="K191" s="1"/>
  <c r="L188"/>
  <c r="N188" s="1"/>
  <c r="L140" i="1"/>
  <c r="N140" s="1"/>
  <c r="K141"/>
  <c r="K142" s="1"/>
  <c r="K143" s="1"/>
  <c r="O78" i="2"/>
  <c r="P77"/>
  <c r="J280"/>
  <c r="M279"/>
  <c r="M276"/>
  <c r="I283"/>
  <c r="L283" s="1"/>
  <c r="H284"/>
  <c r="M296" i="1"/>
  <c r="J300"/>
  <c r="M299"/>
  <c r="I303"/>
  <c r="H304"/>
  <c r="O76"/>
  <c r="P75"/>
  <c r="L191" i="2" l="1"/>
  <c r="N191" s="1"/>
  <c r="K192"/>
  <c r="L143" i="1"/>
  <c r="N143" s="1"/>
  <c r="K144"/>
  <c r="N203" i="2"/>
  <c r="P78"/>
  <c r="O79"/>
  <c r="M283"/>
  <c r="J284"/>
  <c r="L284" s="1"/>
  <c r="I287"/>
  <c r="H288"/>
  <c r="M280"/>
  <c r="J304" i="1"/>
  <c r="M303"/>
  <c r="M300"/>
  <c r="P76"/>
  <c r="O77"/>
  <c r="L192" i="2" l="1"/>
  <c r="N192" s="1"/>
  <c r="K193"/>
  <c r="K194" s="1"/>
  <c r="K195" s="1"/>
  <c r="L144" i="1"/>
  <c r="N144" s="1"/>
  <c r="K145"/>
  <c r="K146" s="1"/>
  <c r="K147" s="1"/>
  <c r="M284" i="2"/>
  <c r="J288"/>
  <c r="M287"/>
  <c r="I291"/>
  <c r="H292"/>
  <c r="P79"/>
  <c r="O80"/>
  <c r="M304" i="1"/>
  <c r="P77"/>
  <c r="O78"/>
  <c r="L195" i="2" l="1"/>
  <c r="N195" s="1"/>
  <c r="K196"/>
  <c r="L147" i="1"/>
  <c r="N147" s="1"/>
  <c r="K148"/>
  <c r="M291" i="2"/>
  <c r="J292"/>
  <c r="M288"/>
  <c r="I295"/>
  <c r="H296"/>
  <c r="O81"/>
  <c r="P80"/>
  <c r="O79" i="1"/>
  <c r="P78"/>
  <c r="K197" i="2" l="1"/>
  <c r="K198" s="1"/>
  <c r="K199" s="1"/>
  <c r="L196"/>
  <c r="N196" s="1"/>
  <c r="L148" i="1"/>
  <c r="N148" s="1"/>
  <c r="K149"/>
  <c r="K150" s="1"/>
  <c r="K151" s="1"/>
  <c r="J296" i="2"/>
  <c r="L296" s="1"/>
  <c r="M295"/>
  <c r="I299"/>
  <c r="H300"/>
  <c r="M292"/>
  <c r="O82"/>
  <c r="P81"/>
  <c r="O80" i="1"/>
  <c r="P79"/>
  <c r="L199" i="2" l="1"/>
  <c r="N199" s="1"/>
  <c r="K200"/>
  <c r="L151" i="1"/>
  <c r="N151" s="1"/>
  <c r="K152"/>
  <c r="I303" i="2"/>
  <c r="H304"/>
  <c r="M296"/>
  <c r="P82"/>
  <c r="O83"/>
  <c r="M299"/>
  <c r="J300"/>
  <c r="P80" i="1"/>
  <c r="O81"/>
  <c r="K201" i="2" l="1"/>
  <c r="K202" s="1"/>
  <c r="K203" s="1"/>
  <c r="L200"/>
  <c r="N200" s="1"/>
  <c r="L152" i="1"/>
  <c r="N152" s="1"/>
  <c r="K153"/>
  <c r="K154" s="1"/>
  <c r="K155" s="1"/>
  <c r="N212" i="2"/>
  <c r="M300"/>
  <c r="P83"/>
  <c r="O84"/>
  <c r="J304"/>
  <c r="M303"/>
  <c r="P81" i="1"/>
  <c r="O82"/>
  <c r="L203" i="2" l="1"/>
  <c r="K204"/>
  <c r="L155" i="1"/>
  <c r="N155" s="1"/>
  <c r="K156"/>
  <c r="N215" i="2"/>
  <c r="O85"/>
  <c r="P84"/>
  <c r="M304"/>
  <c r="O83" i="1"/>
  <c r="P82"/>
  <c r="L156" l="1"/>
  <c r="N156" s="1"/>
  <c r="K157"/>
  <c r="K158" s="1"/>
  <c r="K159" s="1"/>
  <c r="L204" i="2"/>
  <c r="N204" s="1"/>
  <c r="K205"/>
  <c r="K206" s="1"/>
  <c r="K207" s="1"/>
  <c r="N216"/>
  <c r="O86"/>
  <c r="P85"/>
  <c r="O84" i="1"/>
  <c r="P83"/>
  <c r="L159" l="1"/>
  <c r="N159" s="1"/>
  <c r="K160"/>
  <c r="L207" i="2"/>
  <c r="N207" s="1"/>
  <c r="K208"/>
  <c r="N219"/>
  <c r="P86"/>
  <c r="O87"/>
  <c r="P84" i="1"/>
  <c r="O85"/>
  <c r="L160" l="1"/>
  <c r="N160" s="1"/>
  <c r="K161"/>
  <c r="K162" s="1"/>
  <c r="K163" s="1"/>
  <c r="L163" s="1"/>
  <c r="L208" i="2"/>
  <c r="N208" s="1"/>
  <c r="K209"/>
  <c r="K210" s="1"/>
  <c r="K211" s="1"/>
  <c r="L220"/>
  <c r="N220" s="1"/>
  <c r="N227"/>
  <c r="P87"/>
  <c r="O88"/>
  <c r="P85" i="1"/>
  <c r="O86"/>
  <c r="N163" l="1"/>
  <c r="K164"/>
  <c r="K212" i="2"/>
  <c r="K213" s="1"/>
  <c r="K214" s="1"/>
  <c r="K215" s="1"/>
  <c r="L211"/>
  <c r="N211" s="1"/>
  <c r="N228"/>
  <c r="O89"/>
  <c r="P88"/>
  <c r="O87" i="1"/>
  <c r="P86"/>
  <c r="K165" l="1"/>
  <c r="K166" s="1"/>
  <c r="K167" s="1"/>
  <c r="K168" s="1"/>
  <c r="L164"/>
  <c r="N164" s="1"/>
  <c r="L215" i="2"/>
  <c r="K216"/>
  <c r="L227"/>
  <c r="P89"/>
  <c r="O90"/>
  <c r="P87" i="1"/>
  <c r="O88"/>
  <c r="L167" l="1"/>
  <c r="N167" s="1"/>
  <c r="L168"/>
  <c r="N168" s="1"/>
  <c r="K169"/>
  <c r="K170" s="1"/>
  <c r="K171" s="1"/>
  <c r="L216" i="2"/>
  <c r="K217"/>
  <c r="K218" s="1"/>
  <c r="K219" s="1"/>
  <c r="P90"/>
  <c r="O91"/>
  <c r="P88" i="1"/>
  <c r="O89"/>
  <c r="L171" l="1"/>
  <c r="N171" s="1"/>
  <c r="K172"/>
  <c r="L219" i="2"/>
  <c r="K220"/>
  <c r="K221" s="1"/>
  <c r="K222" s="1"/>
  <c r="K223" s="1"/>
  <c r="P91"/>
  <c r="O92"/>
  <c r="P89" i="1"/>
  <c r="O90"/>
  <c r="L172" l="1"/>
  <c r="N172" s="1"/>
  <c r="K173"/>
  <c r="K174" s="1"/>
  <c r="K175" s="1"/>
  <c r="L223" i="2"/>
  <c r="N223" s="1"/>
  <c r="K224"/>
  <c r="N252"/>
  <c r="O93"/>
  <c r="P92"/>
  <c r="P90" i="1"/>
  <c r="O91"/>
  <c r="K176" l="1"/>
  <c r="L175"/>
  <c r="N175" s="1"/>
  <c r="K225" i="2"/>
  <c r="K226" s="1"/>
  <c r="K227" s="1"/>
  <c r="K228" s="1"/>
  <c r="K229" s="1"/>
  <c r="K230" s="1"/>
  <c r="K231" s="1"/>
  <c r="L224"/>
  <c r="N224" s="1"/>
  <c r="O94"/>
  <c r="P93"/>
  <c r="O92" i="1"/>
  <c r="P91"/>
  <c r="K177" l="1"/>
  <c r="K178" s="1"/>
  <c r="K179" s="1"/>
  <c r="L176"/>
  <c r="N176" s="1"/>
  <c r="K232" i="2"/>
  <c r="L231"/>
  <c r="N231" s="1"/>
  <c r="P94"/>
  <c r="O95"/>
  <c r="P92" i="1"/>
  <c r="O93"/>
  <c r="L179" l="1"/>
  <c r="N179" s="1"/>
  <c r="K180"/>
  <c r="L232" i="2"/>
  <c r="N232" s="1"/>
  <c r="K233"/>
  <c r="K234" s="1"/>
  <c r="K235" s="1"/>
  <c r="N243"/>
  <c r="N248"/>
  <c r="P95"/>
  <c r="O96"/>
  <c r="P93" i="1"/>
  <c r="O94"/>
  <c r="L180" l="1"/>
  <c r="N180" s="1"/>
  <c r="K181"/>
  <c r="K182" s="1"/>
  <c r="K183" s="1"/>
  <c r="L235" i="2"/>
  <c r="N235" s="1"/>
  <c r="K236"/>
  <c r="N244"/>
  <c r="O97"/>
  <c r="P96"/>
  <c r="O95" i="1"/>
  <c r="P94"/>
  <c r="L183" l="1"/>
  <c r="N183" s="1"/>
  <c r="K184"/>
  <c r="L236" i="2"/>
  <c r="N236" s="1"/>
  <c r="K237"/>
  <c r="K238" s="1"/>
  <c r="K239" s="1"/>
  <c r="N247"/>
  <c r="N276"/>
  <c r="O98"/>
  <c r="P97"/>
  <c r="O96" i="1"/>
  <c r="P95"/>
  <c r="L184" l="1"/>
  <c r="N184" s="1"/>
  <c r="K185"/>
  <c r="K186" s="1"/>
  <c r="K187" s="1"/>
  <c r="L239" i="2"/>
  <c r="N239" s="1"/>
  <c r="K240"/>
  <c r="L251"/>
  <c r="N251" s="1"/>
  <c r="P98"/>
  <c r="O99"/>
  <c r="P96" i="1"/>
  <c r="O97"/>
  <c r="L187" l="1"/>
  <c r="N187" s="1"/>
  <c r="K188"/>
  <c r="L240" i="2"/>
  <c r="N240" s="1"/>
  <c r="K241"/>
  <c r="K242" s="1"/>
  <c r="K243" s="1"/>
  <c r="N256"/>
  <c r="P99"/>
  <c r="O100"/>
  <c r="P97" i="1"/>
  <c r="O98"/>
  <c r="K189" l="1"/>
  <c r="K190" s="1"/>
  <c r="K191" s="1"/>
  <c r="L191" s="1"/>
  <c r="N191" s="1"/>
  <c r="L188"/>
  <c r="N188" s="1"/>
  <c r="L243" i="2"/>
  <c r="K244"/>
  <c r="N259"/>
  <c r="O101"/>
  <c r="P100"/>
  <c r="O99" i="1"/>
  <c r="P98"/>
  <c r="K192" l="1"/>
  <c r="L192" s="1"/>
  <c r="N192" s="1"/>
  <c r="L244" i="2"/>
  <c r="K245"/>
  <c r="K246" s="1"/>
  <c r="K247" s="1"/>
  <c r="K248" s="1"/>
  <c r="K249" s="1"/>
  <c r="K250" s="1"/>
  <c r="K251" s="1"/>
  <c r="K252" s="1"/>
  <c r="K253" s="1"/>
  <c r="K254" s="1"/>
  <c r="K255" s="1"/>
  <c r="L260"/>
  <c r="N260" s="1"/>
  <c r="O102"/>
  <c r="P101"/>
  <c r="O100" i="1"/>
  <c r="P99"/>
  <c r="K193" l="1"/>
  <c r="K194" s="1"/>
  <c r="K195" s="1"/>
  <c r="K196" s="1"/>
  <c r="L255" i="2"/>
  <c r="N255" s="1"/>
  <c r="K256"/>
  <c r="K257" s="1"/>
  <c r="K258" s="1"/>
  <c r="K259" s="1"/>
  <c r="N268"/>
  <c r="N283"/>
  <c r="P102"/>
  <c r="O103"/>
  <c r="P100" i="1"/>
  <c r="O101"/>
  <c r="L195" l="1"/>
  <c r="N195" s="1"/>
  <c r="K197"/>
  <c r="K198" s="1"/>
  <c r="K199" s="1"/>
  <c r="L196"/>
  <c r="N196" s="1"/>
  <c r="L259" i="2"/>
  <c r="K260"/>
  <c r="K261" s="1"/>
  <c r="K262" s="1"/>
  <c r="K263" s="1"/>
  <c r="N284"/>
  <c r="P103"/>
  <c r="O104"/>
  <c r="P101" i="1"/>
  <c r="O102"/>
  <c r="K200" l="1"/>
  <c r="L199"/>
  <c r="N199" s="1"/>
  <c r="L263" i="2"/>
  <c r="N263" s="1"/>
  <c r="K264"/>
  <c r="L267"/>
  <c r="N267" s="1"/>
  <c r="N296"/>
  <c r="O105"/>
  <c r="P104"/>
  <c r="O103" i="1"/>
  <c r="P102"/>
  <c r="K201" l="1"/>
  <c r="K202" s="1"/>
  <c r="K203" s="1"/>
  <c r="L200"/>
  <c r="N200" s="1"/>
  <c r="L264" i="2"/>
  <c r="N264" s="1"/>
  <c r="K265"/>
  <c r="K266" s="1"/>
  <c r="K267" s="1"/>
  <c r="K268" s="1"/>
  <c r="K269" s="1"/>
  <c r="K270" s="1"/>
  <c r="K271" s="1"/>
  <c r="K272" s="1"/>
  <c r="O106"/>
  <c r="P105"/>
  <c r="P103" i="1"/>
  <c r="O104"/>
  <c r="O105" s="1"/>
  <c r="K204" l="1"/>
  <c r="L203"/>
  <c r="N203" s="1"/>
  <c r="L271" i="2"/>
  <c r="N271" s="1"/>
  <c r="L272"/>
  <c r="N272" s="1"/>
  <c r="K273"/>
  <c r="K274" s="1"/>
  <c r="K275" s="1"/>
  <c r="L279"/>
  <c r="N279" s="1"/>
  <c r="P106"/>
  <c r="O107"/>
  <c r="O106" i="1"/>
  <c r="P104"/>
  <c r="P105" s="1"/>
  <c r="K205" l="1"/>
  <c r="K206" s="1"/>
  <c r="K207" s="1"/>
  <c r="L204"/>
  <c r="N204" s="1"/>
  <c r="L275" i="2"/>
  <c r="N275" s="1"/>
  <c r="K276"/>
  <c r="K277" s="1"/>
  <c r="K278" s="1"/>
  <c r="K279" s="1"/>
  <c r="K280" s="1"/>
  <c r="K281" s="1"/>
  <c r="K282" s="1"/>
  <c r="K283" s="1"/>
  <c r="K284" s="1"/>
  <c r="K285" s="1"/>
  <c r="K286" s="1"/>
  <c r="K287" s="1"/>
  <c r="L280"/>
  <c r="N280" s="1"/>
  <c r="P107"/>
  <c r="O108"/>
  <c r="P106" i="1"/>
  <c r="O107"/>
  <c r="K208" l="1"/>
  <c r="L207"/>
  <c r="N207" s="1"/>
  <c r="K288" i="2"/>
  <c r="L287"/>
  <c r="N287" s="1"/>
  <c r="O109"/>
  <c r="P108"/>
  <c r="P107" i="1"/>
  <c r="O108"/>
  <c r="K209" l="1"/>
  <c r="K210" s="1"/>
  <c r="K211" s="1"/>
  <c r="L208"/>
  <c r="N208" s="1"/>
  <c r="K289" i="2"/>
  <c r="K290" s="1"/>
  <c r="K291" s="1"/>
  <c r="L288"/>
  <c r="N288" s="1"/>
  <c r="O110"/>
  <c r="P109"/>
  <c r="O109" i="1"/>
  <c r="P108"/>
  <c r="K212" l="1"/>
  <c r="L211"/>
  <c r="N211" s="1"/>
  <c r="K292" i="2"/>
  <c r="L291"/>
  <c r="N291" s="1"/>
  <c r="P110"/>
  <c r="O111"/>
  <c r="P109" i="1"/>
  <c r="O110"/>
  <c r="K213" l="1"/>
  <c r="K214" s="1"/>
  <c r="K215" s="1"/>
  <c r="K216" s="1"/>
  <c r="K217" s="1"/>
  <c r="K218" s="1"/>
  <c r="K219" s="1"/>
  <c r="K220" s="1"/>
  <c r="L212"/>
  <c r="N212" s="1"/>
  <c r="K293" i="2"/>
  <c r="K294" s="1"/>
  <c r="K295" s="1"/>
  <c r="L292"/>
  <c r="N292" s="1"/>
  <c r="P111"/>
  <c r="O112"/>
  <c r="P110" i="1"/>
  <c r="O111"/>
  <c r="L216" l="1"/>
  <c r="N216" s="1"/>
  <c r="L219"/>
  <c r="N219" s="1"/>
  <c r="L215"/>
  <c r="N215" s="1"/>
  <c r="L220"/>
  <c r="N220" s="1"/>
  <c r="K221"/>
  <c r="K222" s="1"/>
  <c r="K223" s="1"/>
  <c r="K296" i="2"/>
  <c r="K297" s="1"/>
  <c r="K298" s="1"/>
  <c r="K299" s="1"/>
  <c r="L295"/>
  <c r="N295" s="1"/>
  <c r="O113"/>
  <c r="P112"/>
  <c r="P111" i="1"/>
  <c r="O112"/>
  <c r="K224" l="1"/>
  <c r="L223"/>
  <c r="N223" s="1"/>
  <c r="K300" i="2"/>
  <c r="L299"/>
  <c r="N299" s="1"/>
  <c r="O114"/>
  <c r="P113"/>
  <c r="O113" i="1"/>
  <c r="P112"/>
  <c r="K225" l="1"/>
  <c r="K226" s="1"/>
  <c r="K227" s="1"/>
  <c r="L224"/>
  <c r="N224" s="1"/>
  <c r="K301" i="2"/>
  <c r="K302" s="1"/>
  <c r="K303" s="1"/>
  <c r="L300"/>
  <c r="N300" s="1"/>
  <c r="P114"/>
  <c r="O115"/>
  <c r="P113" i="1"/>
  <c r="O114"/>
  <c r="K228" l="1"/>
  <c r="L227"/>
  <c r="N227" s="1"/>
  <c r="K304" i="2"/>
  <c r="L303"/>
  <c r="N303" s="1"/>
  <c r="P115"/>
  <c r="O116"/>
  <c r="P114" i="1"/>
  <c r="O115"/>
  <c r="K229" l="1"/>
  <c r="K230" s="1"/>
  <c r="K231" s="1"/>
  <c r="L231" s="1"/>
  <c r="N231" s="1"/>
  <c r="L228"/>
  <c r="N228" s="1"/>
  <c r="L304" i="2"/>
  <c r="N304" s="1"/>
  <c r="O117"/>
  <c r="P116"/>
  <c r="P115" i="1"/>
  <c r="O116"/>
  <c r="K232" l="1"/>
  <c r="L232" s="1"/>
  <c r="N232" s="1"/>
  <c r="O118" i="2"/>
  <c r="P117"/>
  <c r="O117" i="1"/>
  <c r="P116"/>
  <c r="K233" l="1"/>
  <c r="K234" s="1"/>
  <c r="K235" s="1"/>
  <c r="K236" s="1"/>
  <c r="P118" i="2"/>
  <c r="O119"/>
  <c r="P117" i="1"/>
  <c r="O118"/>
  <c r="K237" l="1"/>
  <c r="K238" s="1"/>
  <c r="K239" s="1"/>
  <c r="K240" s="1"/>
  <c r="K241" s="1"/>
  <c r="K242" s="1"/>
  <c r="K243" s="1"/>
  <c r="L236"/>
  <c r="N236" s="1"/>
  <c r="L235"/>
  <c r="N235" s="1"/>
  <c r="P119" i="2"/>
  <c r="O120"/>
  <c r="P118" i="1"/>
  <c r="O119"/>
  <c r="L240" l="1"/>
  <c r="N240" s="1"/>
  <c r="L239"/>
  <c r="N239" s="1"/>
  <c r="L243"/>
  <c r="N243" s="1"/>
  <c r="K244"/>
  <c r="O121" i="2"/>
  <c r="P120"/>
  <c r="P119" i="1"/>
  <c r="O120"/>
  <c r="L244" l="1"/>
  <c r="N244" s="1"/>
  <c r="K245"/>
  <c r="K246" s="1"/>
  <c r="K247" s="1"/>
  <c r="P121" i="2"/>
  <c r="O122"/>
  <c r="O121" i="1"/>
  <c r="P120"/>
  <c r="L247" l="1"/>
  <c r="N247" s="1"/>
  <c r="K248"/>
  <c r="P122" i="2"/>
  <c r="O123"/>
  <c r="P121" i="1"/>
  <c r="O122"/>
  <c r="L248" l="1"/>
  <c r="N248" s="1"/>
  <c r="K249"/>
  <c r="K250" s="1"/>
  <c r="K251" s="1"/>
  <c r="P123" i="2"/>
  <c r="O124"/>
  <c r="P122" i="1"/>
  <c r="O123"/>
  <c r="K252" l="1"/>
  <c r="L251"/>
  <c r="N251" s="1"/>
  <c r="O125" i="2"/>
  <c r="P124"/>
  <c r="P123" i="1"/>
  <c r="O124"/>
  <c r="L252" l="1"/>
  <c r="N252" s="1"/>
  <c r="K253"/>
  <c r="K254" s="1"/>
  <c r="K255" s="1"/>
  <c r="O126" i="2"/>
  <c r="P125"/>
  <c r="O125" i="1"/>
  <c r="P124"/>
  <c r="K256" l="1"/>
  <c r="L255"/>
  <c r="N255" s="1"/>
  <c r="P126" i="2"/>
  <c r="O127"/>
  <c r="P125" i="1"/>
  <c r="O126"/>
  <c r="K257" l="1"/>
  <c r="K258" s="1"/>
  <c r="K259" s="1"/>
  <c r="L256"/>
  <c r="N256" s="1"/>
  <c r="P127" i="2"/>
  <c r="O128"/>
  <c r="P126" i="1"/>
  <c r="O127"/>
  <c r="K260" l="1"/>
  <c r="L259"/>
  <c r="N259" s="1"/>
  <c r="O129" i="2"/>
  <c r="P128"/>
  <c r="P127" i="1"/>
  <c r="O128"/>
  <c r="K261" l="1"/>
  <c r="K262" s="1"/>
  <c r="K263" s="1"/>
  <c r="L260"/>
  <c r="N260" s="1"/>
  <c r="O130" i="2"/>
  <c r="P129"/>
  <c r="O129" i="1"/>
  <c r="P128"/>
  <c r="K264" l="1"/>
  <c r="L263"/>
  <c r="N263" s="1"/>
  <c r="P130" i="2"/>
  <c r="O131"/>
  <c r="P129" i="1"/>
  <c r="O130"/>
  <c r="K265" l="1"/>
  <c r="K266" s="1"/>
  <c r="K267" s="1"/>
  <c r="L264"/>
  <c r="N264" s="1"/>
  <c r="P131" i="2"/>
  <c r="O132"/>
  <c r="P130" i="1"/>
  <c r="O131"/>
  <c r="K268" l="1"/>
  <c r="L267"/>
  <c r="N267" s="1"/>
  <c r="O133" i="2"/>
  <c r="P132"/>
  <c r="P131" i="1"/>
  <c r="O132"/>
  <c r="K269" l="1"/>
  <c r="K270" s="1"/>
  <c r="K271" s="1"/>
  <c r="L268"/>
  <c r="N268" s="1"/>
  <c r="O134" i="2"/>
  <c r="P133"/>
  <c r="O133" i="1"/>
  <c r="P132"/>
  <c r="K272" l="1"/>
  <c r="L271"/>
  <c r="N271" s="1"/>
  <c r="P134" i="2"/>
  <c r="O135"/>
  <c r="P133" i="1"/>
  <c r="O134"/>
  <c r="K273" l="1"/>
  <c r="K274" s="1"/>
  <c r="K275" s="1"/>
  <c r="L272"/>
  <c r="N272" s="1"/>
  <c r="P135" i="2"/>
  <c r="O136"/>
  <c r="P134" i="1"/>
  <c r="O135"/>
  <c r="K276" l="1"/>
  <c r="L275"/>
  <c r="N275" s="1"/>
  <c r="O137" i="2"/>
  <c r="P136"/>
  <c r="P135" i="1"/>
  <c r="O136"/>
  <c r="K277" l="1"/>
  <c r="K278" s="1"/>
  <c r="K279" s="1"/>
  <c r="L276"/>
  <c r="N276" s="1"/>
  <c r="P137" i="2"/>
  <c r="O138"/>
  <c r="O137" i="1"/>
  <c r="P136"/>
  <c r="K280" l="1"/>
  <c r="L279"/>
  <c r="N279" s="1"/>
  <c r="P138" i="2"/>
  <c r="O139"/>
  <c r="P137" i="1"/>
  <c r="O138"/>
  <c r="K281" l="1"/>
  <c r="K282" s="1"/>
  <c r="K283" s="1"/>
  <c r="L280"/>
  <c r="N280" s="1"/>
  <c r="P139" i="2"/>
  <c r="O140"/>
  <c r="P138" i="1"/>
  <c r="O139"/>
  <c r="L283" l="1"/>
  <c r="N283" s="1"/>
  <c r="K284"/>
  <c r="O141" i="2"/>
  <c r="P140"/>
  <c r="P139" i="1"/>
  <c r="O140"/>
  <c r="L284" l="1"/>
  <c r="N284" s="1"/>
  <c r="K285"/>
  <c r="K286" s="1"/>
  <c r="K287" s="1"/>
  <c r="O142" i="2"/>
  <c r="P141"/>
  <c r="O141" i="1"/>
  <c r="P140"/>
  <c r="K288" l="1"/>
  <c r="L287"/>
  <c r="N287" s="1"/>
  <c r="P142" i="2"/>
  <c r="O143"/>
  <c r="P141" i="1"/>
  <c r="O142"/>
  <c r="K289" l="1"/>
  <c r="K290" s="1"/>
  <c r="K291" s="1"/>
  <c r="L288"/>
  <c r="N288" s="1"/>
  <c r="P143" i="2"/>
  <c r="O144"/>
  <c r="P142" i="1"/>
  <c r="O143"/>
  <c r="K292" l="1"/>
  <c r="L291"/>
  <c r="N291" s="1"/>
  <c r="O145" i="2"/>
  <c r="P144"/>
  <c r="P143" i="1"/>
  <c r="O144"/>
  <c r="K293" l="1"/>
  <c r="K294" s="1"/>
  <c r="K295" s="1"/>
  <c r="L292"/>
  <c r="N292" s="1"/>
  <c r="O146" i="2"/>
  <c r="P145"/>
  <c r="O145" i="1"/>
  <c r="P144"/>
  <c r="K296" l="1"/>
  <c r="L295"/>
  <c r="N295" s="1"/>
  <c r="P146" i="2"/>
  <c r="O147"/>
  <c r="P145" i="1"/>
  <c r="O146"/>
  <c r="L296" l="1"/>
  <c r="N296" s="1"/>
  <c r="K297"/>
  <c r="P147" i="2"/>
  <c r="O148"/>
  <c r="P146" i="1"/>
  <c r="O147"/>
  <c r="K298" l="1"/>
  <c r="K299" s="1"/>
  <c r="O149" i="2"/>
  <c r="P148"/>
  <c r="P147" i="1"/>
  <c r="O148"/>
  <c r="K300" l="1"/>
  <c r="L299"/>
  <c r="N299" s="1"/>
  <c r="O150" i="2"/>
  <c r="P149"/>
  <c r="O149" i="1"/>
  <c r="P148"/>
  <c r="K301" l="1"/>
  <c r="K302" s="1"/>
  <c r="K303" s="1"/>
  <c r="L300"/>
  <c r="N300" s="1"/>
  <c r="P150" i="2"/>
  <c r="O151"/>
  <c r="P149" i="1"/>
  <c r="O150"/>
  <c r="K304" l="1"/>
  <c r="L303"/>
  <c r="N303" s="1"/>
  <c r="P151" i="2"/>
  <c r="O152"/>
  <c r="P150" i="1"/>
  <c r="O151"/>
  <c r="K6" l="1"/>
  <c r="L304"/>
  <c r="N304" s="1"/>
  <c r="O153" i="2"/>
  <c r="P152"/>
  <c r="P151" i="1"/>
  <c r="O152"/>
  <c r="O154" i="2" l="1"/>
  <c r="P153"/>
  <c r="O153" i="1"/>
  <c r="P152"/>
  <c r="P154" i="2" l="1"/>
  <c r="O155"/>
  <c r="P153" i="1"/>
  <c r="O154"/>
  <c r="P155" i="2" l="1"/>
  <c r="O156"/>
  <c r="P154" i="1"/>
  <c r="O155"/>
  <c r="O157" i="2" l="1"/>
  <c r="P156"/>
  <c r="P155" i="1"/>
  <c r="O156"/>
  <c r="O158" i="2" l="1"/>
  <c r="P157"/>
  <c r="O157" i="1"/>
  <c r="P156"/>
  <c r="P158" i="2" l="1"/>
  <c r="O159"/>
  <c r="P157" i="1"/>
  <c r="O158"/>
  <c r="P159" i="2" l="1"/>
  <c r="O160"/>
  <c r="P158" i="1"/>
  <c r="O159"/>
  <c r="O161" i="2" l="1"/>
  <c r="P160"/>
  <c r="P159" i="1"/>
  <c r="O160"/>
  <c r="O162" i="2" l="1"/>
  <c r="P161"/>
  <c r="O161" i="1"/>
  <c r="P160"/>
  <c r="P162" i="2" l="1"/>
  <c r="O163"/>
  <c r="P161" i="1"/>
  <c r="O162"/>
  <c r="P163" i="2" l="1"/>
  <c r="O164"/>
  <c r="P162" i="1"/>
  <c r="O163"/>
  <c r="O165" i="2" l="1"/>
  <c r="P164"/>
  <c r="P163" i="1"/>
  <c r="O164"/>
  <c r="O166" i="2" l="1"/>
  <c r="P165"/>
  <c r="O165" i="1"/>
  <c r="P164"/>
  <c r="P166" i="2" l="1"/>
  <c r="O167"/>
  <c r="P165" i="1"/>
  <c r="O166"/>
  <c r="P167" i="2" l="1"/>
  <c r="O168"/>
  <c r="P166" i="1"/>
  <c r="O167"/>
  <c r="O169" i="2" l="1"/>
  <c r="P168"/>
  <c r="P167" i="1"/>
  <c r="O168"/>
  <c r="O170" i="2" l="1"/>
  <c r="P169"/>
  <c r="O169" i="1"/>
  <c r="P168"/>
  <c r="P170" i="2" l="1"/>
  <c r="O171"/>
  <c r="P169" i="1"/>
  <c r="O170"/>
  <c r="P171" i="2" l="1"/>
  <c r="O172"/>
  <c r="P170" i="1"/>
  <c r="O171"/>
  <c r="O173" i="2" l="1"/>
  <c r="P172"/>
  <c r="P171" i="1"/>
  <c r="O172"/>
  <c r="O174" i="2" l="1"/>
  <c r="P173"/>
  <c r="O173" i="1"/>
  <c r="P172"/>
  <c r="P174" i="2" l="1"/>
  <c r="O175"/>
  <c r="P173" i="1"/>
  <c r="O174"/>
  <c r="P175" i="2" l="1"/>
  <c r="O176"/>
  <c r="P174" i="1"/>
  <c r="O175"/>
  <c r="O177" i="2" l="1"/>
  <c r="P176"/>
  <c r="P175" i="1"/>
  <c r="O176"/>
  <c r="O178" i="2" l="1"/>
  <c r="P177"/>
  <c r="O177" i="1"/>
  <c r="P176"/>
  <c r="P178" i="2" l="1"/>
  <c r="O179"/>
  <c r="P177" i="1"/>
  <c r="O178"/>
  <c r="P179" i="2" l="1"/>
  <c r="O180"/>
  <c r="P178" i="1"/>
  <c r="O179"/>
  <c r="O181" i="2" l="1"/>
  <c r="P180"/>
  <c r="P179" i="1"/>
  <c r="O180"/>
  <c r="P181" i="2" l="1"/>
  <c r="O182"/>
  <c r="O181" i="1"/>
  <c r="P180"/>
  <c r="P182" i="2" l="1"/>
  <c r="O183"/>
  <c r="P181" i="1"/>
  <c r="O182"/>
  <c r="P183" i="2" l="1"/>
  <c r="O184"/>
  <c r="P182" i="1"/>
  <c r="O183"/>
  <c r="O185" i="2" l="1"/>
  <c r="P184"/>
  <c r="P183" i="1"/>
  <c r="O184"/>
  <c r="O186" i="2" l="1"/>
  <c r="P185"/>
  <c r="O185" i="1"/>
  <c r="P184"/>
  <c r="P186" i="2" l="1"/>
  <c r="O187"/>
  <c r="P185" i="1"/>
  <c r="O186"/>
  <c r="P187" i="2" l="1"/>
  <c r="O188"/>
  <c r="P186" i="1"/>
  <c r="O187"/>
  <c r="O189" i="2" l="1"/>
  <c r="P188"/>
  <c r="P187" i="1"/>
  <c r="O188"/>
  <c r="O190" i="2" l="1"/>
  <c r="P189"/>
  <c r="O189" i="1"/>
  <c r="P188"/>
  <c r="P190" i="2" l="1"/>
  <c r="O191"/>
  <c r="P189" i="1"/>
  <c r="O190"/>
  <c r="P191" i="2" l="1"/>
  <c r="O192"/>
  <c r="P190" i="1"/>
  <c r="O191"/>
  <c r="O193" i="2" l="1"/>
  <c r="P192"/>
  <c r="P191" i="1"/>
  <c r="O192"/>
  <c r="O194" i="2" l="1"/>
  <c r="P193"/>
  <c r="O193" i="1"/>
  <c r="P192"/>
  <c r="P194" i="2" l="1"/>
  <c r="O195"/>
  <c r="P193" i="1"/>
  <c r="O194"/>
  <c r="P195" i="2" l="1"/>
  <c r="O196"/>
  <c r="P194" i="1"/>
  <c r="O195"/>
  <c r="O197" i="2" l="1"/>
  <c r="P196"/>
  <c r="P195" i="1"/>
  <c r="O196"/>
  <c r="P197" i="2" l="1"/>
  <c r="O198"/>
  <c r="O197" i="1"/>
  <c r="P196"/>
  <c r="P198" i="2" l="1"/>
  <c r="O199"/>
  <c r="P197" i="1"/>
  <c r="O198"/>
  <c r="P199" i="2" l="1"/>
  <c r="O200"/>
  <c r="P198" i="1"/>
  <c r="O199"/>
  <c r="O201" i="2" l="1"/>
  <c r="P200"/>
  <c r="P199" i="1"/>
  <c r="O200"/>
  <c r="O202" i="2" l="1"/>
  <c r="P201"/>
  <c r="O201" i="1"/>
  <c r="P200"/>
  <c r="P202" i="2" l="1"/>
  <c r="O203"/>
  <c r="P201" i="1"/>
  <c r="O202"/>
  <c r="P203" i="2" l="1"/>
  <c r="O204"/>
  <c r="P202" i="1"/>
  <c r="O203"/>
  <c r="O205" i="2" l="1"/>
  <c r="P204"/>
  <c r="P203" i="1"/>
  <c r="O204"/>
  <c r="O206" i="2" l="1"/>
  <c r="P205"/>
  <c r="O205" i="1"/>
  <c r="P204"/>
  <c r="P206" i="2" l="1"/>
  <c r="O207"/>
  <c r="P205" i="1"/>
  <c r="O206"/>
  <c r="P207" i="2" l="1"/>
  <c r="O208"/>
  <c r="P206" i="1"/>
  <c r="O207"/>
  <c r="O209" i="2" l="1"/>
  <c r="P208"/>
  <c r="P207" i="1"/>
  <c r="O208"/>
  <c r="O210" i="2" l="1"/>
  <c r="P209"/>
  <c r="O209" i="1"/>
  <c r="P208"/>
  <c r="P210" i="2" l="1"/>
  <c r="O211"/>
  <c r="P209" i="1"/>
  <c r="O210"/>
  <c r="P211" i="2" l="1"/>
  <c r="O212"/>
  <c r="P210" i="1"/>
  <c r="O211"/>
  <c r="O213" i="2" l="1"/>
  <c r="P212"/>
  <c r="P211" i="1"/>
  <c r="O212"/>
  <c r="P213" i="2" l="1"/>
  <c r="O214"/>
  <c r="O213" i="1"/>
  <c r="P212"/>
  <c r="P214" i="2" l="1"/>
  <c r="O215"/>
  <c r="P213" i="1"/>
  <c r="O214"/>
  <c r="P215" i="2" l="1"/>
  <c r="O216"/>
  <c r="P214" i="1"/>
  <c r="O215"/>
  <c r="O217" i="2" l="1"/>
  <c r="P216"/>
  <c r="P215" i="1"/>
  <c r="O216"/>
  <c r="O218" i="2" l="1"/>
  <c r="P217"/>
  <c r="O217" i="1"/>
  <c r="P216"/>
  <c r="P218" i="2" l="1"/>
  <c r="O219"/>
  <c r="P217" i="1"/>
  <c r="O218"/>
  <c r="P219" i="2" l="1"/>
  <c r="O220"/>
  <c r="P218" i="1"/>
  <c r="O219"/>
  <c r="O221" i="2" l="1"/>
  <c r="P220"/>
  <c r="P219" i="1"/>
  <c r="O220"/>
  <c r="O222" i="2" l="1"/>
  <c r="P221"/>
  <c r="O221" i="1"/>
  <c r="P220"/>
  <c r="P222" i="2" l="1"/>
  <c r="O223"/>
  <c r="P221" i="1"/>
  <c r="O222"/>
  <c r="P223" i="2" l="1"/>
  <c r="O224"/>
  <c r="P222" i="1"/>
  <c r="O223"/>
  <c r="O225" i="2" l="1"/>
  <c r="P224"/>
  <c r="P223" i="1"/>
  <c r="O224"/>
  <c r="O226" i="2" l="1"/>
  <c r="P225"/>
  <c r="O225" i="1"/>
  <c r="P224"/>
  <c r="P226" i="2" l="1"/>
  <c r="O227"/>
  <c r="P225" i="1"/>
  <c r="O226"/>
  <c r="P227" i="2" l="1"/>
  <c r="O228"/>
  <c r="P226" i="1"/>
  <c r="O227"/>
  <c r="O229" i="2" l="1"/>
  <c r="P228"/>
  <c r="P227" i="1"/>
  <c r="O228"/>
  <c r="P229" i="2" l="1"/>
  <c r="O230"/>
  <c r="O229" i="1"/>
  <c r="P228"/>
  <c r="P230" i="2" l="1"/>
  <c r="O231"/>
  <c r="P229" i="1"/>
  <c r="O230"/>
  <c r="P231" i="2" l="1"/>
  <c r="O232"/>
  <c r="P230" i="1"/>
  <c r="O231"/>
  <c r="O233" i="2" l="1"/>
  <c r="P232"/>
  <c r="P231" i="1"/>
  <c r="O232"/>
  <c r="O234" i="2" l="1"/>
  <c r="P233"/>
  <c r="O233" i="1"/>
  <c r="P232"/>
  <c r="P234" i="2" l="1"/>
  <c r="O235"/>
  <c r="P233" i="1"/>
  <c r="O234"/>
  <c r="P235" i="2" l="1"/>
  <c r="O236"/>
  <c r="P234" i="1"/>
  <c r="O235"/>
  <c r="O237" i="2" l="1"/>
  <c r="P236"/>
  <c r="P235" i="1"/>
  <c r="O236"/>
  <c r="O238" i="2" l="1"/>
  <c r="P237"/>
  <c r="O237" i="1"/>
  <c r="P236"/>
  <c r="P238" i="2" l="1"/>
  <c r="O239"/>
  <c r="P237" i="1"/>
  <c r="O238"/>
  <c r="P239" i="2" l="1"/>
  <c r="O240"/>
  <c r="P238" i="1"/>
  <c r="O239"/>
  <c r="O241" i="2" l="1"/>
  <c r="P240"/>
  <c r="P239" i="1"/>
  <c r="O240"/>
  <c r="O242" i="2" l="1"/>
  <c r="P241"/>
  <c r="O241" i="1"/>
  <c r="P240"/>
  <c r="P242" i="2" l="1"/>
  <c r="O243"/>
  <c r="P241" i="1"/>
  <c r="O242"/>
  <c r="P243" i="2" l="1"/>
  <c r="O244"/>
  <c r="P242" i="1"/>
  <c r="O243"/>
  <c r="O245" i="2" l="1"/>
  <c r="P244"/>
  <c r="P243" i="1"/>
  <c r="O244"/>
  <c r="O246" i="2" l="1"/>
  <c r="P245"/>
  <c r="O245" i="1"/>
  <c r="P244"/>
  <c r="P246" i="2" l="1"/>
  <c r="O247"/>
  <c r="P245" i="1"/>
  <c r="O246"/>
  <c r="P247" i="2" l="1"/>
  <c r="O248"/>
  <c r="P246" i="1"/>
  <c r="O247"/>
  <c r="O249" i="2" l="1"/>
  <c r="P248"/>
  <c r="P247" i="1"/>
  <c r="O248"/>
  <c r="O250" i="2" l="1"/>
  <c r="P249"/>
  <c r="O249" i="1"/>
  <c r="P248"/>
  <c r="P250" i="2" l="1"/>
  <c r="O251"/>
  <c r="P249" i="1"/>
  <c r="O250"/>
  <c r="P251" i="2" l="1"/>
  <c r="O252"/>
  <c r="P250" i="1"/>
  <c r="O251"/>
  <c r="O253" i="2" l="1"/>
  <c r="P252"/>
  <c r="P251" i="1"/>
  <c r="O252"/>
  <c r="O254" i="2" l="1"/>
  <c r="P253"/>
  <c r="O253" i="1"/>
  <c r="P252"/>
  <c r="P254" i="2" l="1"/>
  <c r="O255"/>
  <c r="P253" i="1"/>
  <c r="O254"/>
  <c r="P255" i="2" l="1"/>
  <c r="O256"/>
  <c r="P254" i="1"/>
  <c r="O255"/>
  <c r="O257" i="2" l="1"/>
  <c r="P256"/>
  <c r="P255" i="1"/>
  <c r="O256"/>
  <c r="O258" i="2" l="1"/>
  <c r="P257"/>
  <c r="O257" i="1"/>
  <c r="P256"/>
  <c r="P258" i="2" l="1"/>
  <c r="O259"/>
  <c r="P257" i="1"/>
  <c r="O258"/>
  <c r="P259" i="2" l="1"/>
  <c r="O260"/>
  <c r="P258" i="1"/>
  <c r="O259"/>
  <c r="O261" i="2" l="1"/>
  <c r="P260"/>
  <c r="P259" i="1"/>
  <c r="O260"/>
  <c r="O262" i="2" l="1"/>
  <c r="P261"/>
  <c r="O261" i="1"/>
  <c r="P260"/>
  <c r="P262" i="2" l="1"/>
  <c r="O263"/>
  <c r="P261" i="1"/>
  <c r="O262"/>
  <c r="P263" i="2" l="1"/>
  <c r="O264"/>
  <c r="P262" i="1"/>
  <c r="O263"/>
  <c r="O265" i="2" l="1"/>
  <c r="P264"/>
  <c r="P263" i="1"/>
  <c r="O264"/>
  <c r="O266" i="2" l="1"/>
  <c r="P265"/>
  <c r="O265" i="1"/>
  <c r="P264"/>
  <c r="P266" i="2" l="1"/>
  <c r="O267"/>
  <c r="P265" i="1"/>
  <c r="O266"/>
  <c r="P267" i="2" l="1"/>
  <c r="O268"/>
  <c r="P266" i="1"/>
  <c r="O267"/>
  <c r="O269" i="2" l="1"/>
  <c r="P268"/>
  <c r="P267" i="1"/>
  <c r="O268"/>
  <c r="O270" i="2" l="1"/>
  <c r="P269"/>
  <c r="O269" i="1"/>
  <c r="P268"/>
  <c r="P270" i="2" l="1"/>
  <c r="O271"/>
  <c r="P269" i="1"/>
  <c r="O270"/>
  <c r="P271" i="2" l="1"/>
  <c r="O272"/>
  <c r="P270" i="1"/>
  <c r="O271"/>
  <c r="O273" i="2" l="1"/>
  <c r="P272"/>
  <c r="P271" i="1"/>
  <c r="O272"/>
  <c r="O274" i="2" l="1"/>
  <c r="P273"/>
  <c r="O273" i="1"/>
  <c r="P272"/>
  <c r="P274" i="2" l="1"/>
  <c r="O275"/>
  <c r="P273" i="1"/>
  <c r="O274"/>
  <c r="P275" i="2" l="1"/>
  <c r="O276"/>
  <c r="P274" i="1"/>
  <c r="O275"/>
  <c r="O277" i="2" l="1"/>
  <c r="P276"/>
  <c r="P275" i="1"/>
  <c r="O276"/>
  <c r="O278" i="2" l="1"/>
  <c r="P277"/>
  <c r="O277" i="1"/>
  <c r="P276"/>
  <c r="P278" i="2" l="1"/>
  <c r="O279"/>
  <c r="P277" i="1"/>
  <c r="O278"/>
  <c r="P279" i="2" l="1"/>
  <c r="O280"/>
  <c r="P278" i="1"/>
  <c r="O279"/>
  <c r="O281" i="2" l="1"/>
  <c r="P280"/>
  <c r="P279" i="1"/>
  <c r="O280"/>
  <c r="O282" i="2" l="1"/>
  <c r="P281"/>
  <c r="O281" i="1"/>
  <c r="P280"/>
  <c r="P282" i="2" l="1"/>
  <c r="O283"/>
  <c r="P281" i="1"/>
  <c r="O282"/>
  <c r="P283" i="2" l="1"/>
  <c r="O284"/>
  <c r="P282" i="1"/>
  <c r="O283"/>
  <c r="O285" i="2" l="1"/>
  <c r="P284"/>
  <c r="P283" i="1"/>
  <c r="O284"/>
  <c r="O286" i="2" l="1"/>
  <c r="P285"/>
  <c r="O285" i="1"/>
  <c r="P284"/>
  <c r="P286" i="2" l="1"/>
  <c r="O287"/>
  <c r="P285" i="1"/>
  <c r="O286"/>
  <c r="P287" i="2" l="1"/>
  <c r="O288"/>
  <c r="P286" i="1"/>
  <c r="O287"/>
  <c r="O289" i="2" l="1"/>
  <c r="P288"/>
  <c r="P287" i="1"/>
  <c r="O288"/>
  <c r="O290" i="2" l="1"/>
  <c r="P289"/>
  <c r="O289" i="1"/>
  <c r="P288"/>
  <c r="P290" i="2" l="1"/>
  <c r="O291"/>
  <c r="P289" i="1"/>
  <c r="O290"/>
  <c r="P291" i="2" l="1"/>
  <c r="O292"/>
  <c r="P290" i="1"/>
  <c r="O291"/>
  <c r="O293" i="2" l="1"/>
  <c r="P292"/>
  <c r="P291" i="1"/>
  <c r="O292"/>
  <c r="O294" i="2" l="1"/>
  <c r="P293"/>
  <c r="O293" i="1"/>
  <c r="P292"/>
  <c r="P294" i="2" l="1"/>
  <c r="O295"/>
  <c r="P293" i="1"/>
  <c r="O294"/>
  <c r="P295" i="2" l="1"/>
  <c r="O296"/>
  <c r="P294" i="1"/>
  <c r="O295"/>
  <c r="O297" i="2" l="1"/>
  <c r="P296"/>
  <c r="P295" i="1"/>
  <c r="O296"/>
  <c r="O298" i="2" l="1"/>
  <c r="P297"/>
  <c r="O297" i="1"/>
  <c r="P296"/>
  <c r="P298" i="2" l="1"/>
  <c r="O299"/>
  <c r="P297" i="1"/>
  <c r="O298"/>
  <c r="P299" i="2" l="1"/>
  <c r="O300"/>
  <c r="P298" i="1"/>
  <c r="O299"/>
  <c r="O301" i="2" l="1"/>
  <c r="P300"/>
  <c r="P299" i="1"/>
  <c r="O300"/>
  <c r="O302" i="2" l="1"/>
  <c r="P301"/>
  <c r="O301" i="1"/>
  <c r="P300"/>
  <c r="P302" i="2" l="1"/>
  <c r="O303"/>
  <c r="P301" i="1"/>
  <c r="O302"/>
  <c r="P303" i="2" l="1"/>
  <c r="O304"/>
  <c r="P302" i="1"/>
  <c r="O303"/>
  <c r="P304" i="2" l="1"/>
  <c r="P303" i="1"/>
  <c r="O304"/>
  <c r="P304" l="1"/>
</calcChain>
</file>

<file path=xl/sharedStrings.xml><?xml version="1.0" encoding="utf-8"?>
<sst xmlns="http://schemas.openxmlformats.org/spreadsheetml/2006/main" count="125" uniqueCount="25">
  <si>
    <t>A</t>
  </si>
  <si>
    <t>B</t>
  </si>
  <si>
    <t>C</t>
  </si>
  <si>
    <t>#</t>
  </si>
  <si>
    <t>Doz</t>
  </si>
  <si>
    <t>Col</t>
  </si>
  <si>
    <t>Result</t>
  </si>
  <si>
    <t>Bet</t>
  </si>
  <si>
    <t>W/L</t>
  </si>
  <si>
    <t>Virtual betting</t>
  </si>
  <si>
    <t>LL Tr</t>
  </si>
  <si>
    <t>Progression</t>
  </si>
  <si>
    <t>Steps</t>
  </si>
  <si>
    <t>Units</t>
  </si>
  <si>
    <t>pr</t>
  </si>
  <si>
    <t>units</t>
  </si>
  <si>
    <t>w/l</t>
  </si>
  <si>
    <t>tot</t>
  </si>
  <si>
    <t>net</t>
  </si>
  <si>
    <t>stop w/l</t>
  </si>
  <si>
    <t>profit target</t>
  </si>
  <si>
    <t>stop loss</t>
  </si>
  <si>
    <t>Max</t>
  </si>
  <si>
    <t xml:space="preserve"> 6 L Trigger</t>
  </si>
  <si>
    <t>6 L Trigger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</si>
</sst>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sz val="9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0" borderId="0" xfId="0" applyFont="1" applyAlignment="1">
      <alignment textRotation="90"/>
    </xf>
    <xf numFmtId="0" fontId="1" fillId="5" borderId="12" xfId="0" applyFont="1" applyFill="1" applyBorder="1" applyAlignment="1">
      <alignment horizontal="center"/>
    </xf>
    <xf numFmtId="0" fontId="1" fillId="5" borderId="10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8" borderId="9" xfId="0" applyFont="1" applyFill="1" applyBorder="1" applyAlignment="1">
      <alignment horizontal="center"/>
    </xf>
    <xf numFmtId="0" fontId="1" fillId="8" borderId="1" xfId="0" applyFont="1" applyFill="1" applyBorder="1" applyAlignment="1">
      <alignment horizontal="center"/>
    </xf>
    <xf numFmtId="0" fontId="1" fillId="2" borderId="12" xfId="0" applyFont="1" applyFill="1" applyBorder="1" applyAlignment="1"/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0" borderId="0" xfId="0" applyFont="1" applyAlignment="1"/>
    <xf numFmtId="0" fontId="1" fillId="0" borderId="0" xfId="0" applyFont="1" applyBorder="1" applyAlignment="1"/>
    <xf numFmtId="0" fontId="1" fillId="2" borderId="1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0" fontId="1" fillId="8" borderId="8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0" borderId="0" xfId="0" applyFont="1" applyFill="1" applyBorder="1" applyAlignment="1"/>
    <xf numFmtId="0" fontId="1" fillId="2" borderId="9" xfId="0" applyFont="1" applyFill="1" applyBorder="1" applyAlignment="1">
      <alignment horizontal="center"/>
    </xf>
    <xf numFmtId="0" fontId="3" fillId="0" borderId="2" xfId="0" applyFont="1" applyFill="1" applyBorder="1" applyAlignment="1"/>
    <xf numFmtId="0" fontId="3" fillId="0" borderId="13" xfId="0" applyFont="1" applyFill="1" applyBorder="1" applyAlignment="1"/>
  </cellXfs>
  <cellStyles count="1">
    <cellStyle name="Standaard" xfId="0" builtinId="0"/>
  </cellStyles>
  <dxfs count="18"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theme="1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  <dxf>
      <font>
        <color rgb="FF00B050"/>
      </font>
    </dxf>
    <dxf>
      <font>
        <color rgb="FFFF0000"/>
      </font>
    </dxf>
    <dxf>
      <font>
        <color rgb="FF00B050"/>
      </font>
    </dxf>
    <dxf>
      <font>
        <color rgb="FFFF0000"/>
      </font>
    </dxf>
    <dxf>
      <font>
        <color theme="1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1"/>
      </font>
      <fill>
        <patternFill>
          <bgColor theme="5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X305"/>
  <sheetViews>
    <sheetView tabSelected="1" workbookViewId="0"/>
  </sheetViews>
  <sheetFormatPr defaultColWidth="5.7109375" defaultRowHeight="12"/>
  <cols>
    <col min="1" max="3" width="5.7109375" style="1"/>
    <col min="4" max="7" width="0" style="1" hidden="1" customWidth="1"/>
    <col min="8" max="8" width="0" style="10" hidden="1" customWidth="1"/>
    <col min="9" max="10" width="5.7109375" style="1"/>
    <col min="11" max="11" width="0" style="1" hidden="1" customWidth="1"/>
    <col min="12" max="15" width="5.7109375" style="1"/>
    <col min="16" max="16" width="10" style="1" customWidth="1"/>
    <col min="17" max="18" width="5.28515625" style="1" customWidth="1"/>
    <col min="19" max="21" width="5.7109375" style="1"/>
    <col min="22" max="24" width="5.7109375" style="1" hidden="1" customWidth="1"/>
    <col min="25" max="26" width="5.7109375" style="1" customWidth="1"/>
    <col min="27" max="16384" width="5.7109375" style="1"/>
  </cols>
  <sheetData>
    <row r="1" spans="1:24">
      <c r="B1" s="42"/>
      <c r="C1" s="42"/>
      <c r="I1" s="38" t="s">
        <v>20</v>
      </c>
      <c r="J1" s="38"/>
      <c r="L1" s="23">
        <v>10</v>
      </c>
      <c r="V1" s="44" t="s">
        <v>23</v>
      </c>
    </row>
    <row r="2" spans="1:24">
      <c r="B2" s="21"/>
      <c r="C2" s="45"/>
      <c r="I2" s="38" t="s">
        <v>21</v>
      </c>
      <c r="J2" s="38"/>
      <c r="L2" s="23">
        <v>-250</v>
      </c>
      <c r="Q2" s="16"/>
      <c r="R2" s="16"/>
    </row>
    <row r="3" spans="1:24">
      <c r="B3" s="43" t="s">
        <v>6</v>
      </c>
      <c r="C3" s="43"/>
      <c r="D3" s="39" t="s">
        <v>9</v>
      </c>
      <c r="E3" s="40"/>
      <c r="F3" s="40"/>
      <c r="G3" s="40"/>
      <c r="H3" s="12"/>
      <c r="I3" s="41" t="s">
        <v>7</v>
      </c>
      <c r="J3" s="38"/>
      <c r="Q3" s="38" t="s">
        <v>11</v>
      </c>
      <c r="R3" s="38"/>
    </row>
    <row r="4" spans="1:24">
      <c r="B4" s="24" t="s">
        <v>4</v>
      </c>
      <c r="C4" s="24" t="s">
        <v>5</v>
      </c>
      <c r="D4" s="26" t="s">
        <v>4</v>
      </c>
      <c r="E4" s="26" t="s">
        <v>5</v>
      </c>
      <c r="F4" s="39" t="s">
        <v>8</v>
      </c>
      <c r="G4" s="40"/>
      <c r="H4" s="27" t="s">
        <v>10</v>
      </c>
      <c r="I4" s="25" t="s">
        <v>4</v>
      </c>
      <c r="J4" s="24" t="s">
        <v>5</v>
      </c>
      <c r="K4" s="27" t="s">
        <v>14</v>
      </c>
      <c r="L4" s="24" t="s">
        <v>15</v>
      </c>
      <c r="M4" s="24" t="s">
        <v>16</v>
      </c>
      <c r="N4" s="24" t="s">
        <v>17</v>
      </c>
      <c r="O4" s="24" t="s">
        <v>18</v>
      </c>
      <c r="P4" s="24" t="s">
        <v>19</v>
      </c>
      <c r="Q4" s="28" t="s">
        <v>12</v>
      </c>
      <c r="R4" s="28" t="s">
        <v>13</v>
      </c>
      <c r="V4" s="1" t="s">
        <v>3</v>
      </c>
      <c r="W4" s="1" t="s">
        <v>4</v>
      </c>
      <c r="X4" s="1" t="s">
        <v>5</v>
      </c>
    </row>
    <row r="5" spans="1:24">
      <c r="A5" s="2"/>
      <c r="B5" s="34" t="str">
        <f>IF($A5="","",VLOOKUP($A5,$V$5:$X$41,2,FALSE))</f>
        <v/>
      </c>
      <c r="D5" s="3"/>
      <c r="H5" s="11"/>
      <c r="I5" s="14"/>
      <c r="Q5" s="29">
        <v>1</v>
      </c>
      <c r="R5" s="17">
        <v>1</v>
      </c>
      <c r="V5" s="1">
        <v>0</v>
      </c>
      <c r="W5" s="1">
        <v>0</v>
      </c>
      <c r="X5" s="1">
        <v>0</v>
      </c>
    </row>
    <row r="6" spans="1:24">
      <c r="A6" s="2"/>
      <c r="B6" s="4"/>
      <c r="C6" s="34" t="str">
        <f>IF($A6="","",VLOOKUP($A6,$V$5:$X$41,3,FALSE))</f>
        <v/>
      </c>
      <c r="D6" s="4"/>
      <c r="H6" s="11"/>
      <c r="I6" s="6"/>
      <c r="Q6" s="30">
        <v>2</v>
      </c>
      <c r="R6" s="18">
        <v>1</v>
      </c>
      <c r="V6" s="1">
        <v>1</v>
      </c>
      <c r="W6" s="1">
        <v>1</v>
      </c>
      <c r="X6" s="1" t="s">
        <v>0</v>
      </c>
    </row>
    <row r="7" spans="1:24">
      <c r="A7" s="2"/>
      <c r="B7" s="35" t="str">
        <f>IF($A7="","",VLOOKUP($A7,$V$5:$X$41,2,FALSE))</f>
        <v/>
      </c>
      <c r="D7" s="33" t="str">
        <f>IF(B5="","",IF(OR(B5=0,C6=0),"",B5))</f>
        <v/>
      </c>
      <c r="F7" s="8" t="str">
        <f t="shared" ref="F7" si="0">IF(A7="","",IF(D7="","",IF(B7=D7,"W","L")))</f>
        <v/>
      </c>
      <c r="H7" s="11"/>
      <c r="I7" s="6"/>
      <c r="O7" s="1" t="str">
        <f t="shared" ref="O7:O10" si="1">IF(AND(N7="",O6=""),"",IF(AND(N7&lt;&gt;"",O6=""),N7,IF(AND(N7="",O6&lt;&gt;""),O6,N7+O6)))</f>
        <v/>
      </c>
      <c r="Q7" s="30">
        <v>3</v>
      </c>
      <c r="R7" s="18">
        <v>2</v>
      </c>
      <c r="V7" s="1">
        <v>2</v>
      </c>
      <c r="W7" s="1">
        <v>1</v>
      </c>
      <c r="X7" s="1" t="s">
        <v>1</v>
      </c>
    </row>
    <row r="8" spans="1:24">
      <c r="A8" s="2"/>
      <c r="B8" s="5"/>
      <c r="C8" s="35" t="str">
        <f>IF($A8="","",VLOOKUP($A8,$V$5:$X$41,3,FALSE))</f>
        <v/>
      </c>
      <c r="D8" s="5"/>
      <c r="E8" s="33" t="str">
        <f>IF(C6="","",IF(OR(B5=0,C6=0),"",C6))</f>
        <v/>
      </c>
      <c r="F8" s="8" t="str">
        <f t="shared" ref="F8" si="2">IF(A8="","",IF(E8="","",IF(C8=E8,"W","L")))</f>
        <v/>
      </c>
      <c r="G8" s="13" t="str">
        <f>IF(OR(D7="",E8=""),"",F7&amp;F8)</f>
        <v/>
      </c>
      <c r="H8" s="20" t="str">
        <f>IF(G8="","",IF(AND($V$1="2 L Trigger",G8="LL"),"bet",""))</f>
        <v/>
      </c>
      <c r="I8" s="21"/>
      <c r="J8" s="21"/>
      <c r="K8" s="21">
        <v>1</v>
      </c>
      <c r="L8" s="21"/>
      <c r="M8" s="21"/>
      <c r="N8" s="21"/>
      <c r="O8" s="1" t="str">
        <f t="shared" si="1"/>
        <v/>
      </c>
      <c r="Q8" s="30">
        <v>4</v>
      </c>
      <c r="R8" s="18">
        <v>3</v>
      </c>
      <c r="V8" s="1">
        <v>3</v>
      </c>
      <c r="W8" s="1">
        <v>1</v>
      </c>
      <c r="X8" s="1" t="s">
        <v>2</v>
      </c>
    </row>
    <row r="9" spans="1:24">
      <c r="A9" s="2"/>
      <c r="B9" s="34" t="str">
        <f>IF($A9="","",VLOOKUP($A9,$V$5:$X$41,2,FALSE))</f>
        <v/>
      </c>
      <c r="D9" s="3"/>
      <c r="H9" s="11"/>
      <c r="I9" s="6"/>
      <c r="K9" s="6">
        <f t="shared" ref="K9:K72" si="3">IF(K8="","",IF(AND(M8="",K8&lt;&gt;""),K8,IF(M8="L",K8+1,1)))</f>
        <v>1</v>
      </c>
      <c r="O9" s="1" t="str">
        <f t="shared" si="1"/>
        <v/>
      </c>
      <c r="Q9" s="30">
        <v>5</v>
      </c>
      <c r="R9" s="18">
        <v>5</v>
      </c>
      <c r="V9" s="1">
        <v>4</v>
      </c>
      <c r="W9" s="1">
        <v>1</v>
      </c>
      <c r="X9" s="1" t="s">
        <v>0</v>
      </c>
    </row>
    <row r="10" spans="1:24">
      <c r="A10" s="2"/>
      <c r="B10" s="4"/>
      <c r="C10" s="34" t="str">
        <f>IF($A10="","",VLOOKUP($A10,$V$5:$X$41,3,FALSE))</f>
        <v/>
      </c>
      <c r="D10" s="4"/>
      <c r="H10" s="11"/>
      <c r="I10" s="6"/>
      <c r="K10" s="6">
        <f t="shared" si="3"/>
        <v>1</v>
      </c>
      <c r="O10" s="1" t="str">
        <f t="shared" si="1"/>
        <v/>
      </c>
      <c r="Q10" s="30">
        <v>6</v>
      </c>
      <c r="R10" s="18">
        <v>8</v>
      </c>
      <c r="V10" s="1">
        <v>5</v>
      </c>
      <c r="W10" s="1">
        <v>1</v>
      </c>
      <c r="X10" s="1" t="s">
        <v>1</v>
      </c>
    </row>
    <row r="11" spans="1:24">
      <c r="A11" s="2"/>
      <c r="B11" s="35" t="str">
        <f>IF($A11="","",VLOOKUP($A11,$V$5:$X$41,2,FALSE))</f>
        <v/>
      </c>
      <c r="D11" s="33" t="str">
        <f t="shared" ref="D11" si="4">IF(B9="","",IF(OR(B9=0,C10=0),"",B9))</f>
        <v/>
      </c>
      <c r="F11" s="8" t="str">
        <f t="shared" ref="F11" si="5">IF(A11="","",IF(D11="","",IF(B11=D11,"W","L")))</f>
        <v/>
      </c>
      <c r="H11" s="11"/>
      <c r="I11" s="6" t="str">
        <f>IF(H8="","",IF(H8="bet",D11,""))</f>
        <v/>
      </c>
      <c r="K11" s="6">
        <f t="shared" si="3"/>
        <v>1</v>
      </c>
      <c r="L11" s="1" t="str">
        <f t="shared" ref="L11" si="6">IF(I11="","",VLOOKUP(K11,$Q$5:$R$24,2,FALSE))</f>
        <v/>
      </c>
      <c r="M11" s="1" t="str">
        <f t="shared" ref="M11" si="7">IF(I11="","",IF(D11=0,"L",F11))</f>
        <v/>
      </c>
      <c r="N11" s="1" t="str">
        <f>IF(M11="","",IF(M11="L",L11*-1,L11*2))</f>
        <v/>
      </c>
      <c r="O11" s="1" t="str">
        <f>IF(AND(N11="",O10=""),"",IF(AND(N11&lt;&gt;"",O10=""),N11,IF(AND(N11="",O10&lt;&gt;""),O10,N11+O10)))</f>
        <v/>
      </c>
      <c r="P11" s="1" t="str">
        <f t="shared" ref="P11:P74" si="8">IF(O11="","",IF(P10&lt;&gt;"",P10,IF(O11&gt;=$L$1,$I$1,IF(O11&lt;=$L$2,$I$2,""))))</f>
        <v/>
      </c>
      <c r="Q11" s="30">
        <v>7</v>
      </c>
      <c r="R11" s="18">
        <v>13</v>
      </c>
      <c r="V11" s="1">
        <v>6</v>
      </c>
      <c r="W11" s="1">
        <v>1</v>
      </c>
      <c r="X11" s="1" t="s">
        <v>2</v>
      </c>
    </row>
    <row r="12" spans="1:24">
      <c r="A12" s="2"/>
      <c r="B12" s="5"/>
      <c r="C12" s="35" t="str">
        <f>IF($A12="","",VLOOKUP($A12,$V$5:$X$41,3,FALSE))</f>
        <v/>
      </c>
      <c r="D12" s="5"/>
      <c r="E12" s="33" t="str">
        <f t="shared" ref="E12" si="9">IF(C10="","",IF(OR(B9=0,C10=0),"",C10))</f>
        <v/>
      </c>
      <c r="F12" s="8" t="str">
        <f t="shared" ref="F12" si="10">IF(A12="","",IF(E12="","",IF(C12=E12,"W","L")))</f>
        <v/>
      </c>
      <c r="G12" s="13" t="str">
        <f t="shared" ref="G12" si="11">IF(OR(D11="",E12=""),"",F11&amp;F12)</f>
        <v/>
      </c>
      <c r="H12" s="20" t="str">
        <f>IF(AND(G12="",H8="bet"),"bet",IF(AND($V$1="4 L Trigger",G8="LL",G12="LL"),"bet",IF(AND($V$1="2 L Trigger",G12="LL"),"bet","")))</f>
        <v/>
      </c>
      <c r="I12" s="21"/>
      <c r="J12" s="21" t="str">
        <f t="shared" ref="J12" si="12">IF(I11="","",IF(AND(I11&lt;&gt;"",F11="L"),E12,""))</f>
        <v/>
      </c>
      <c r="K12" s="21">
        <f t="shared" si="3"/>
        <v>1</v>
      </c>
      <c r="L12" s="21" t="str">
        <f t="shared" ref="L12" si="13">IF(J12="","",VLOOKUP(K12,$Q$5:$R$24,2,FALSE))</f>
        <v/>
      </c>
      <c r="M12" s="21" t="str">
        <f t="shared" ref="M12" si="14">IF(J12="","",IF(E12=0,"L",F12))</f>
        <v/>
      </c>
      <c r="N12" s="21" t="str">
        <f>IF(M12="","",IF(M12="L",L12*-1,L12*2))</f>
        <v/>
      </c>
      <c r="O12" s="1" t="str">
        <f t="shared" ref="O12:O75" si="15">IF(AND(N12="",O11=""),"",IF(AND(N12&lt;&gt;"",O11=""),N12,IF(AND(N12="",O11&lt;&gt;""),O11,N12+O11)))</f>
        <v/>
      </c>
      <c r="P12" s="1" t="str">
        <f t="shared" si="8"/>
        <v/>
      </c>
      <c r="Q12" s="30">
        <v>8</v>
      </c>
      <c r="R12" s="18">
        <v>21</v>
      </c>
      <c r="V12" s="1">
        <v>7</v>
      </c>
      <c r="W12" s="1">
        <v>1</v>
      </c>
      <c r="X12" s="1" t="s">
        <v>0</v>
      </c>
    </row>
    <row r="13" spans="1:24">
      <c r="A13" s="2"/>
      <c r="B13" s="34" t="str">
        <f>IF($A13="","",VLOOKUP($A13,$V$5:$X$41,2,FALSE))</f>
        <v/>
      </c>
      <c r="D13" s="3"/>
      <c r="H13" s="11"/>
      <c r="I13" s="6"/>
      <c r="K13" s="6">
        <f t="shared" si="3"/>
        <v>1</v>
      </c>
      <c r="O13" s="1" t="str">
        <f t="shared" si="15"/>
        <v/>
      </c>
      <c r="P13" s="1" t="str">
        <f t="shared" si="8"/>
        <v/>
      </c>
      <c r="Q13" s="30">
        <v>9</v>
      </c>
      <c r="R13" s="18">
        <v>34</v>
      </c>
      <c r="V13" s="1">
        <v>8</v>
      </c>
      <c r="W13" s="1">
        <v>1</v>
      </c>
      <c r="X13" s="1" t="s">
        <v>1</v>
      </c>
    </row>
    <row r="14" spans="1:24">
      <c r="A14" s="2"/>
      <c r="B14" s="4"/>
      <c r="C14" s="34" t="str">
        <f>IF($A14="","",VLOOKUP($A14,$V$5:$X$41,3,FALSE))</f>
        <v/>
      </c>
      <c r="D14" s="4"/>
      <c r="H14" s="11"/>
      <c r="I14" s="6"/>
      <c r="K14" s="6">
        <f t="shared" si="3"/>
        <v>1</v>
      </c>
      <c r="O14" s="1" t="str">
        <f t="shared" si="15"/>
        <v/>
      </c>
      <c r="P14" s="1" t="str">
        <f t="shared" si="8"/>
        <v/>
      </c>
      <c r="Q14" s="30">
        <v>10</v>
      </c>
      <c r="R14" s="18">
        <v>55</v>
      </c>
      <c r="V14" s="1">
        <v>9</v>
      </c>
      <c r="W14" s="1">
        <v>1</v>
      </c>
      <c r="X14" s="1" t="s">
        <v>2</v>
      </c>
    </row>
    <row r="15" spans="1:24">
      <c r="A15" s="2"/>
      <c r="B15" s="35" t="str">
        <f>IF($A15="","",VLOOKUP($A15,$V$5:$X$41,2,FALSE))</f>
        <v/>
      </c>
      <c r="D15" s="33" t="str">
        <f t="shared" ref="D15" si="16">IF(B13="","",IF(OR(B13=0,C14=0),"",B13))</f>
        <v/>
      </c>
      <c r="F15" s="8" t="str">
        <f t="shared" ref="F15" si="17">IF(A15="","",IF(D15="","",IF(B15=D15,"W","L")))</f>
        <v/>
      </c>
      <c r="H15" s="11"/>
      <c r="I15" s="6" t="str">
        <f t="shared" ref="I15" si="18">IF(H12="","",IF(H12="bet",D15,""))</f>
        <v/>
      </c>
      <c r="K15" s="6">
        <f t="shared" si="3"/>
        <v>1</v>
      </c>
      <c r="L15" s="1" t="str">
        <f>IF(I15="","",VLOOKUP(K15,$Q$5:$R$24,2,FALSE))</f>
        <v/>
      </c>
      <c r="M15" s="1" t="str">
        <f t="shared" ref="M15" si="19">IF(I15="","",IF(D15=0,"L",F15))</f>
        <v/>
      </c>
      <c r="N15" s="1" t="str">
        <f t="shared" ref="N15:N16" si="20">IF(M15="","",IF(M15="L",L15*-1,L15*2))</f>
        <v/>
      </c>
      <c r="O15" s="1" t="str">
        <f t="shared" si="15"/>
        <v/>
      </c>
      <c r="P15" s="1" t="str">
        <f t="shared" si="8"/>
        <v/>
      </c>
      <c r="Q15" s="30">
        <v>11</v>
      </c>
      <c r="R15" s="18">
        <v>89</v>
      </c>
      <c r="V15" s="1">
        <v>10</v>
      </c>
      <c r="W15" s="1">
        <v>1</v>
      </c>
      <c r="X15" s="1" t="s">
        <v>0</v>
      </c>
    </row>
    <row r="16" spans="1:24">
      <c r="A16" s="2"/>
      <c r="B16" s="5"/>
      <c r="C16" s="35" t="str">
        <f>IF($A16="","",VLOOKUP($A16,$V$5:$X$41,3,FALSE))</f>
        <v/>
      </c>
      <c r="D16" s="5"/>
      <c r="E16" s="33" t="str">
        <f t="shared" ref="E16" si="21">IF(C14="","",IF(OR(B13=0,C14=0),"",C14))</f>
        <v/>
      </c>
      <c r="F16" s="8" t="str">
        <f t="shared" ref="F16" si="22">IF(A16="","",IF(E16="","",IF(C16=E16,"W","L")))</f>
        <v/>
      </c>
      <c r="G16" s="13" t="str">
        <f t="shared" ref="G16" si="23">IF(OR(D15="",E16=""),"",F15&amp;F16)</f>
        <v/>
      </c>
      <c r="H16" s="20" t="str">
        <f>IF(AND(G16="",H12="bet"),"bet",IF(AND($V$1="6 L Trigger",G12="LL",G16="LL",G8="LL"),"bet",IF(AND($V$1="4 L Trigger",G12="LL",G16="LL"),"bet",IF(AND($V$1="2 L Trigger",G16="LL"),"bet",""))))</f>
        <v/>
      </c>
      <c r="I16" s="21"/>
      <c r="J16" s="21" t="str">
        <f t="shared" ref="J16" si="24">IF(I15="","",IF(AND(I15&lt;&gt;"",F15="L"),E16,""))</f>
        <v/>
      </c>
      <c r="K16" s="21">
        <f t="shared" si="3"/>
        <v>1</v>
      </c>
      <c r="L16" s="21" t="str">
        <f>IF(J16="","",VLOOKUP(K16,$Q$5:$R$24,2,FALSE))</f>
        <v/>
      </c>
      <c r="M16" s="21" t="str">
        <f t="shared" ref="M16" si="25">IF(J16="","",IF(E16=0,"L",F16))</f>
        <v/>
      </c>
      <c r="N16" s="21" t="str">
        <f t="shared" si="20"/>
        <v/>
      </c>
      <c r="O16" s="1" t="str">
        <f t="shared" si="15"/>
        <v/>
      </c>
      <c r="P16" s="1" t="str">
        <f t="shared" si="8"/>
        <v/>
      </c>
      <c r="Q16" s="30">
        <v>12</v>
      </c>
      <c r="R16" s="18">
        <v>144</v>
      </c>
      <c r="V16" s="1">
        <v>11</v>
      </c>
      <c r="W16" s="1">
        <v>1</v>
      </c>
      <c r="X16" s="1" t="s">
        <v>1</v>
      </c>
    </row>
    <row r="17" spans="1:24">
      <c r="A17" s="2"/>
      <c r="B17" s="34" t="str">
        <f>IF($A17="","",VLOOKUP($A17,$V$5:$X$41,2,FALSE))</f>
        <v/>
      </c>
      <c r="D17" s="3"/>
      <c r="H17" s="11"/>
      <c r="I17" s="6"/>
      <c r="K17" s="6">
        <f>IF(K16="","",IF(AND(M16="",K16&lt;&gt;""),K16,IF(M16="L",K16+1,1)))</f>
        <v>1</v>
      </c>
      <c r="O17" s="1" t="str">
        <f t="shared" si="15"/>
        <v/>
      </c>
      <c r="P17" s="1" t="str">
        <f t="shared" si="8"/>
        <v/>
      </c>
      <c r="Q17" s="30">
        <v>13</v>
      </c>
      <c r="R17" s="18"/>
      <c r="V17" s="1">
        <v>12</v>
      </c>
      <c r="W17" s="1">
        <v>1</v>
      </c>
      <c r="X17" s="1" t="s">
        <v>2</v>
      </c>
    </row>
    <row r="18" spans="1:24">
      <c r="A18" s="2"/>
      <c r="B18" s="4"/>
      <c r="C18" s="34" t="str">
        <f>IF($A18="","",VLOOKUP($A18,$V$5:$X$41,3,FALSE))</f>
        <v/>
      </c>
      <c r="D18" s="4"/>
      <c r="H18" s="11"/>
      <c r="I18" s="6"/>
      <c r="K18" s="6">
        <f>IF(K17="","",IF(AND(M17="",K17&lt;&gt;""),K17,IF(M17="L",K17+1,1)))</f>
        <v>1</v>
      </c>
      <c r="O18" s="1" t="str">
        <f t="shared" si="15"/>
        <v/>
      </c>
      <c r="P18" s="1" t="str">
        <f t="shared" si="8"/>
        <v/>
      </c>
      <c r="Q18" s="30">
        <v>14</v>
      </c>
      <c r="R18" s="18"/>
      <c r="V18" s="1">
        <v>13</v>
      </c>
      <c r="W18" s="1">
        <v>2</v>
      </c>
      <c r="X18" s="1" t="s">
        <v>0</v>
      </c>
    </row>
    <row r="19" spans="1:24">
      <c r="A19" s="2"/>
      <c r="B19" s="35" t="str">
        <f>IF($A19="","",VLOOKUP($A19,$V$5:$X$41,2,FALSE))</f>
        <v/>
      </c>
      <c r="D19" s="33" t="str">
        <f t="shared" ref="D19" si="26">IF(B17="","",IF(OR(B17=0,C18=0),"",B17))</f>
        <v/>
      </c>
      <c r="F19" s="8" t="str">
        <f t="shared" ref="F19" si="27">IF(A19="","",IF(D19="","",IF(B19=D19,"W","L")))</f>
        <v/>
      </c>
      <c r="H19" s="11"/>
      <c r="I19" s="6" t="str">
        <f t="shared" ref="I19" si="28">IF(H16="","",IF(H16="bet",D19,""))</f>
        <v/>
      </c>
      <c r="K19" s="6">
        <f t="shared" ref="K19:K22" si="29">IF(K18="","",IF(AND(M18="",K18&lt;&gt;""),K18,IF(M18="L",K18+1,1)))</f>
        <v>1</v>
      </c>
      <c r="L19" s="1" t="str">
        <f t="shared" ref="L19" si="30">IF(I19="","",VLOOKUP(K19,$Q$5:$R$24,2,FALSE))</f>
        <v/>
      </c>
      <c r="M19" s="1" t="str">
        <f t="shared" ref="M19" si="31">IF(I19="","",IF(D19=0,"L",F19))</f>
        <v/>
      </c>
      <c r="N19" s="1" t="str">
        <f t="shared" ref="N19:N20" si="32">IF(M19="","",IF(M19="L",L19*-1,L19*2))</f>
        <v/>
      </c>
      <c r="O19" s="1" t="str">
        <f t="shared" si="15"/>
        <v/>
      </c>
      <c r="P19" s="1" t="str">
        <f t="shared" si="8"/>
        <v/>
      </c>
      <c r="Q19" s="30">
        <v>15</v>
      </c>
      <c r="R19" s="18"/>
      <c r="V19" s="1">
        <v>14</v>
      </c>
      <c r="W19" s="1">
        <v>2</v>
      </c>
      <c r="X19" s="1" t="s">
        <v>1</v>
      </c>
    </row>
    <row r="20" spans="1:24">
      <c r="A20" s="2"/>
      <c r="B20" s="5"/>
      <c r="C20" s="35" t="str">
        <f>IF($A20="","",VLOOKUP($A20,$V$5:$X$41,3,FALSE))</f>
        <v/>
      </c>
      <c r="D20" s="5"/>
      <c r="E20" s="33" t="str">
        <f t="shared" ref="E20" si="33">IF(C18="","",IF(OR(B17=0,C18=0),"",C18))</f>
        <v/>
      </c>
      <c r="F20" s="8" t="str">
        <f t="shared" ref="F20" si="34">IF(A20="","",IF(E20="","",IF(C20=E20,"W","L")))</f>
        <v/>
      </c>
      <c r="G20" s="13" t="str">
        <f t="shared" ref="G20" si="35">IF(OR(D19="",E20=""),"",F19&amp;F20)</f>
        <v/>
      </c>
      <c r="H20" s="20" t="str">
        <f>IF(AND(G20="",H16="bet"),"bet",IF(AND($V$1="6 L Trigger",G16="LL",G20="LL",G12="LL"),"bet",IF(AND($V$1="4 L Trigger",G16="LL",G20="LL"),"bet",IF(AND($V$1="2 L Trigger",G20="LL"),"bet",""))))</f>
        <v/>
      </c>
      <c r="I20" s="21"/>
      <c r="J20" s="21" t="str">
        <f t="shared" ref="J20" si="36">IF(I19="","",IF(AND(I19&lt;&gt;"",F19="L"),E20,""))</f>
        <v/>
      </c>
      <c r="K20" s="21">
        <f t="shared" si="29"/>
        <v>1</v>
      </c>
      <c r="L20" s="21" t="str">
        <f t="shared" ref="L20" si="37">IF(J20="","",VLOOKUP(K20,$Q$5:$R$24,2,FALSE))</f>
        <v/>
      </c>
      <c r="M20" s="21" t="str">
        <f t="shared" ref="M20" si="38">IF(J20="","",IF(E20=0,"L",F20))</f>
        <v/>
      </c>
      <c r="N20" s="21" t="str">
        <f t="shared" si="32"/>
        <v/>
      </c>
      <c r="O20" s="1" t="str">
        <f t="shared" si="15"/>
        <v/>
      </c>
      <c r="P20" s="1" t="str">
        <f t="shared" si="8"/>
        <v/>
      </c>
      <c r="Q20" s="30">
        <v>16</v>
      </c>
      <c r="R20" s="18"/>
      <c r="V20" s="1">
        <v>15</v>
      </c>
      <c r="W20" s="1">
        <v>2</v>
      </c>
      <c r="X20" s="1" t="s">
        <v>2</v>
      </c>
    </row>
    <row r="21" spans="1:24">
      <c r="A21" s="2"/>
      <c r="B21" s="34" t="str">
        <f>IF($A21="","",VLOOKUP($A21,$V$5:$X$41,2,FALSE))</f>
        <v/>
      </c>
      <c r="D21" s="3"/>
      <c r="H21" s="11"/>
      <c r="I21" s="6"/>
      <c r="K21" s="6">
        <f t="shared" si="29"/>
        <v>1</v>
      </c>
      <c r="O21" s="1" t="str">
        <f t="shared" si="15"/>
        <v/>
      </c>
      <c r="P21" s="1" t="str">
        <f t="shared" si="8"/>
        <v/>
      </c>
      <c r="Q21" s="30">
        <v>17</v>
      </c>
      <c r="R21" s="18"/>
      <c r="V21" s="1">
        <v>16</v>
      </c>
      <c r="W21" s="1">
        <v>2</v>
      </c>
      <c r="X21" s="1" t="s">
        <v>0</v>
      </c>
    </row>
    <row r="22" spans="1:24">
      <c r="A22" s="2"/>
      <c r="B22" s="4"/>
      <c r="C22" s="34" t="str">
        <f>IF($A22="","",VLOOKUP($A22,$V$5:$X$41,3,FALSE))</f>
        <v/>
      </c>
      <c r="D22" s="4"/>
      <c r="H22" s="11"/>
      <c r="I22" s="6"/>
      <c r="K22" s="6">
        <f t="shared" si="29"/>
        <v>1</v>
      </c>
      <c r="O22" s="1" t="str">
        <f t="shared" si="15"/>
        <v/>
      </c>
      <c r="P22" s="1" t="str">
        <f t="shared" si="8"/>
        <v/>
      </c>
      <c r="Q22" s="30">
        <v>18</v>
      </c>
      <c r="R22" s="18"/>
      <c r="V22" s="1">
        <v>17</v>
      </c>
      <c r="W22" s="1">
        <v>2</v>
      </c>
      <c r="X22" s="1" t="s">
        <v>1</v>
      </c>
    </row>
    <row r="23" spans="1:24">
      <c r="A23" s="2"/>
      <c r="B23" s="35" t="str">
        <f>IF($A23="","",VLOOKUP($A23,$V$5:$X$41,2,FALSE))</f>
        <v/>
      </c>
      <c r="D23" s="33" t="str">
        <f t="shared" ref="D23" si="39">IF(B21="","",IF(OR(B21=0,C22=0),"",B21))</f>
        <v/>
      </c>
      <c r="F23" s="8" t="str">
        <f t="shared" ref="F23" si="40">IF(A23="","",IF(D23="","",IF(B23=D23,"W","L")))</f>
        <v/>
      </c>
      <c r="H23" s="11"/>
      <c r="I23" s="6" t="str">
        <f t="shared" ref="I23" si="41">IF(H20="","",IF(H20="bet",D23,""))</f>
        <v/>
      </c>
      <c r="K23" s="6">
        <f t="shared" si="3"/>
        <v>1</v>
      </c>
      <c r="L23" s="1" t="str">
        <f t="shared" ref="L23" si="42">IF(I23="","",VLOOKUP(K23,$Q$5:$R$24,2,FALSE))</f>
        <v/>
      </c>
      <c r="M23" s="1" t="str">
        <f t="shared" ref="M23" si="43">IF(I23="","",IF(D23=0,"L",F23))</f>
        <v/>
      </c>
      <c r="N23" s="1" t="str">
        <f t="shared" ref="N23:N24" si="44">IF(M23="","",IF(M23="L",L23*-1,L23*2))</f>
        <v/>
      </c>
      <c r="O23" s="1" t="str">
        <f t="shared" si="15"/>
        <v/>
      </c>
      <c r="P23" s="1" t="str">
        <f t="shared" si="8"/>
        <v/>
      </c>
      <c r="Q23" s="30">
        <v>19</v>
      </c>
      <c r="R23" s="18"/>
      <c r="V23" s="1">
        <v>18</v>
      </c>
      <c r="W23" s="1">
        <v>2</v>
      </c>
      <c r="X23" s="1" t="s">
        <v>2</v>
      </c>
    </row>
    <row r="24" spans="1:24">
      <c r="A24" s="2"/>
      <c r="B24" s="5"/>
      <c r="C24" s="35" t="str">
        <f>IF($A24="","",VLOOKUP($A24,$V$5:$X$41,3,FALSE))</f>
        <v/>
      </c>
      <c r="D24" s="5"/>
      <c r="E24" s="33" t="str">
        <f t="shared" ref="E24" si="45">IF(C22="","",IF(OR(B21=0,C22=0),"",C22))</f>
        <v/>
      </c>
      <c r="F24" s="8" t="str">
        <f t="shared" ref="F24" si="46">IF(A24="","",IF(E24="","",IF(C24=E24,"W","L")))</f>
        <v/>
      </c>
      <c r="G24" s="13" t="str">
        <f t="shared" ref="G24" si="47">IF(OR(D23="",E24=""),"",F23&amp;F24)</f>
        <v/>
      </c>
      <c r="H24" s="20" t="str">
        <f>IF(AND(G24="",H20="bet"),"bet",IF(AND($V$1="6 L Trigger",G20="LL",G24="LL",G16="LL"),"bet",IF(AND($V$1="4 L Trigger",G20="LL",G24="LL"),"bet",IF(AND($V$1="2 L Trigger",G24="LL"),"bet",""))))</f>
        <v/>
      </c>
      <c r="I24" s="21"/>
      <c r="J24" s="21" t="str">
        <f t="shared" ref="J24" si="48">IF(I23="","",IF(AND(I23&lt;&gt;"",F23="L"),E24,""))</f>
        <v/>
      </c>
      <c r="K24" s="21">
        <f t="shared" si="3"/>
        <v>1</v>
      </c>
      <c r="L24" s="21" t="str">
        <f t="shared" ref="L24" si="49">IF(J24="","",VLOOKUP(K24,$Q$5:$R$24,2,FALSE))</f>
        <v/>
      </c>
      <c r="M24" s="21" t="str">
        <f t="shared" ref="M24" si="50">IF(J24="","",IF(E24=0,"L",F24))</f>
        <v/>
      </c>
      <c r="N24" s="21" t="str">
        <f t="shared" si="44"/>
        <v/>
      </c>
      <c r="O24" s="1" t="str">
        <f t="shared" si="15"/>
        <v/>
      </c>
      <c r="P24" s="1" t="str">
        <f t="shared" si="8"/>
        <v/>
      </c>
      <c r="Q24" s="31">
        <v>20</v>
      </c>
      <c r="R24" s="19"/>
      <c r="V24" s="1">
        <v>19</v>
      </c>
      <c r="W24" s="1">
        <v>2</v>
      </c>
      <c r="X24" s="1" t="s">
        <v>0</v>
      </c>
    </row>
    <row r="25" spans="1:24">
      <c r="A25" s="2"/>
      <c r="B25" s="34" t="str">
        <f>IF($A25="","",VLOOKUP($A25,$V$5:$X$41,2,FALSE))</f>
        <v/>
      </c>
      <c r="D25" s="3"/>
      <c r="H25" s="11"/>
      <c r="I25" s="6"/>
      <c r="K25" s="6">
        <f t="shared" si="3"/>
        <v>1</v>
      </c>
      <c r="O25" s="1" t="str">
        <f t="shared" si="15"/>
        <v/>
      </c>
      <c r="P25" s="1" t="str">
        <f t="shared" si="8"/>
        <v/>
      </c>
      <c r="V25" s="1">
        <v>20</v>
      </c>
      <c r="W25" s="1">
        <v>2</v>
      </c>
      <c r="X25" s="1" t="s">
        <v>1</v>
      </c>
    </row>
    <row r="26" spans="1:24">
      <c r="A26" s="2"/>
      <c r="B26" s="4"/>
      <c r="C26" s="34" t="str">
        <f>IF($A26="","",VLOOKUP($A26,$V$5:$X$41,3,FALSE))</f>
        <v/>
      </c>
      <c r="D26" s="4"/>
      <c r="H26" s="11"/>
      <c r="I26" s="6"/>
      <c r="K26" s="6">
        <f t="shared" si="3"/>
        <v>1</v>
      </c>
      <c r="O26" s="1" t="str">
        <f t="shared" si="15"/>
        <v/>
      </c>
      <c r="P26" s="1" t="str">
        <f t="shared" si="8"/>
        <v/>
      </c>
      <c r="V26" s="1">
        <v>21</v>
      </c>
      <c r="W26" s="1">
        <v>2</v>
      </c>
      <c r="X26" s="1" t="s">
        <v>2</v>
      </c>
    </row>
    <row r="27" spans="1:24">
      <c r="A27" s="2"/>
      <c r="B27" s="35" t="str">
        <f>IF($A27="","",VLOOKUP($A27,$V$5:$X$41,2,FALSE))</f>
        <v/>
      </c>
      <c r="D27" s="33" t="str">
        <f t="shared" ref="D27" si="51">IF(B25="","",IF(OR(B25=0,C26=0),"",B25))</f>
        <v/>
      </c>
      <c r="F27" s="8" t="str">
        <f t="shared" ref="F27" si="52">IF(A27="","",IF(D27="","",IF(B27=D27,"W","L")))</f>
        <v/>
      </c>
      <c r="H27" s="11"/>
      <c r="I27" s="6" t="str">
        <f t="shared" ref="I27" si="53">IF(H24="","",IF(H24="bet",D27,""))</f>
        <v/>
      </c>
      <c r="K27" s="6">
        <f t="shared" si="3"/>
        <v>1</v>
      </c>
      <c r="L27" s="1" t="str">
        <f t="shared" ref="L27" si="54">IF(I27="","",VLOOKUP(K27,$Q$5:$R$24,2,FALSE))</f>
        <v/>
      </c>
      <c r="M27" s="1" t="str">
        <f t="shared" ref="M27" si="55">IF(I27="","",IF(D27=0,"L",F27))</f>
        <v/>
      </c>
      <c r="N27" s="1" t="str">
        <f t="shared" ref="N27:N28" si="56">IF(M27="","",IF(M27="L",L27*-1,L27*2))</f>
        <v/>
      </c>
      <c r="O27" s="1" t="str">
        <f t="shared" si="15"/>
        <v/>
      </c>
      <c r="P27" s="1" t="str">
        <f t="shared" si="8"/>
        <v/>
      </c>
      <c r="V27" s="1">
        <v>22</v>
      </c>
      <c r="W27" s="1">
        <v>2</v>
      </c>
      <c r="X27" s="1" t="s">
        <v>0</v>
      </c>
    </row>
    <row r="28" spans="1:24">
      <c r="A28" s="2"/>
      <c r="B28" s="5"/>
      <c r="C28" s="35" t="str">
        <f>IF($A28="","",VLOOKUP($A28,$V$5:$X$41,3,FALSE))</f>
        <v/>
      </c>
      <c r="D28" s="5"/>
      <c r="E28" s="33" t="str">
        <f t="shared" ref="E28" si="57">IF(C26="","",IF(OR(B25=0,C26=0),"",C26))</f>
        <v/>
      </c>
      <c r="F28" s="8" t="str">
        <f t="shared" ref="F28" si="58">IF(A28="","",IF(E28="","",IF(C28=E28,"W","L")))</f>
        <v/>
      </c>
      <c r="G28" s="13" t="str">
        <f t="shared" ref="G28" si="59">IF(OR(D27="",E28=""),"",F27&amp;F28)</f>
        <v/>
      </c>
      <c r="H28" s="20" t="str">
        <f>IF(AND(G28="",H24="bet"),"bet",IF(AND($V$1="6 L Trigger",G24="LL",G28="LL",G20="LL"),"bet",IF(AND($V$1="4 L Trigger",G24="LL",G28="LL"),"bet",IF(AND($V$1="2 L Trigger",G28="LL"),"bet",""))))</f>
        <v/>
      </c>
      <c r="I28" s="21"/>
      <c r="J28" s="21" t="str">
        <f t="shared" ref="J28" si="60">IF(I27="","",IF(AND(I27&lt;&gt;"",F27="L"),E28,""))</f>
        <v/>
      </c>
      <c r="K28" s="21">
        <f t="shared" si="3"/>
        <v>1</v>
      </c>
      <c r="L28" s="21" t="str">
        <f t="shared" ref="L28" si="61">IF(J28="","",VLOOKUP(K28,$Q$5:$R$24,2,FALSE))</f>
        <v/>
      </c>
      <c r="M28" s="21" t="str">
        <f t="shared" ref="M28" si="62">IF(J28="","",IF(E28=0,"L",F28))</f>
        <v/>
      </c>
      <c r="N28" s="21" t="str">
        <f t="shared" si="56"/>
        <v/>
      </c>
      <c r="O28" s="1" t="str">
        <f t="shared" si="15"/>
        <v/>
      </c>
      <c r="P28" s="1" t="str">
        <f t="shared" si="8"/>
        <v/>
      </c>
      <c r="V28" s="1">
        <v>23</v>
      </c>
      <c r="W28" s="1">
        <v>2</v>
      </c>
      <c r="X28" s="1" t="s">
        <v>1</v>
      </c>
    </row>
    <row r="29" spans="1:24">
      <c r="A29" s="2"/>
      <c r="B29" s="34" t="str">
        <f>IF($A29="","",VLOOKUP($A29,$V$5:$X$41,2,FALSE))</f>
        <v/>
      </c>
      <c r="D29" s="3"/>
      <c r="H29" s="11"/>
      <c r="I29" s="6"/>
      <c r="K29" s="6">
        <f t="shared" si="3"/>
        <v>1</v>
      </c>
      <c r="O29" s="1" t="str">
        <f t="shared" si="15"/>
        <v/>
      </c>
      <c r="P29" s="1" t="str">
        <f t="shared" si="8"/>
        <v/>
      </c>
      <c r="V29" s="1">
        <v>24</v>
      </c>
      <c r="W29" s="1">
        <v>2</v>
      </c>
      <c r="X29" s="1" t="s">
        <v>2</v>
      </c>
    </row>
    <row r="30" spans="1:24">
      <c r="A30" s="2"/>
      <c r="B30" s="4"/>
      <c r="C30" s="34" t="str">
        <f>IF($A30="","",VLOOKUP($A30,$V$5:$X$41,3,FALSE))</f>
        <v/>
      </c>
      <c r="D30" s="4"/>
      <c r="H30" s="11"/>
      <c r="I30" s="6"/>
      <c r="K30" s="6">
        <f t="shared" si="3"/>
        <v>1</v>
      </c>
      <c r="O30" s="1" t="str">
        <f t="shared" si="15"/>
        <v/>
      </c>
      <c r="P30" s="1" t="str">
        <f t="shared" si="8"/>
        <v/>
      </c>
      <c r="V30" s="1">
        <v>25</v>
      </c>
      <c r="W30" s="1">
        <v>3</v>
      </c>
      <c r="X30" s="1" t="s">
        <v>0</v>
      </c>
    </row>
    <row r="31" spans="1:24">
      <c r="A31" s="2"/>
      <c r="B31" s="35" t="str">
        <f>IF($A31="","",VLOOKUP($A31,$V$5:$X$41,2,FALSE))</f>
        <v/>
      </c>
      <c r="D31" s="33" t="str">
        <f t="shared" ref="D31" si="63">IF(B29="","",IF(OR(B29=0,C30=0),"",B29))</f>
        <v/>
      </c>
      <c r="F31" s="8" t="str">
        <f t="shared" ref="F31" si="64">IF(A31="","",IF(D31="","",IF(B31=D31,"W","L")))</f>
        <v/>
      </c>
      <c r="H31" s="11"/>
      <c r="I31" s="6" t="str">
        <f t="shared" ref="I31" si="65">IF(H28="","",IF(H28="bet",D31,""))</f>
        <v/>
      </c>
      <c r="K31" s="6">
        <f t="shared" si="3"/>
        <v>1</v>
      </c>
      <c r="L31" s="1" t="str">
        <f t="shared" ref="L31" si="66">IF(I31="","",VLOOKUP(K31,$Q$5:$R$24,2,FALSE))</f>
        <v/>
      </c>
      <c r="M31" s="1" t="str">
        <f t="shared" ref="M31" si="67">IF(I31="","",IF(D31=0,"L",F31))</f>
        <v/>
      </c>
      <c r="N31" s="1" t="str">
        <f t="shared" ref="N31:N32" si="68">IF(M31="","",IF(M31="L",L31*-1,L31*2))</f>
        <v/>
      </c>
      <c r="O31" s="1" t="str">
        <f t="shared" si="15"/>
        <v/>
      </c>
      <c r="P31" s="1" t="str">
        <f t="shared" si="8"/>
        <v/>
      </c>
      <c r="V31" s="1">
        <v>26</v>
      </c>
      <c r="W31" s="1">
        <v>3</v>
      </c>
      <c r="X31" s="1" t="s">
        <v>1</v>
      </c>
    </row>
    <row r="32" spans="1:24">
      <c r="A32" s="2"/>
      <c r="B32" s="5"/>
      <c r="C32" s="35" t="str">
        <f>IF($A32="","",VLOOKUP($A32,$V$5:$X$41,3,FALSE))</f>
        <v/>
      </c>
      <c r="D32" s="5"/>
      <c r="E32" s="33" t="str">
        <f t="shared" ref="E32" si="69">IF(C30="","",IF(OR(B29=0,C30=0),"",C30))</f>
        <v/>
      </c>
      <c r="F32" s="8" t="str">
        <f t="shared" ref="F32" si="70">IF(A32="","",IF(E32="","",IF(C32=E32,"W","L")))</f>
        <v/>
      </c>
      <c r="G32" s="13" t="str">
        <f t="shared" ref="G32" si="71">IF(OR(D31="",E32=""),"",F31&amp;F32)</f>
        <v/>
      </c>
      <c r="H32" s="20" t="str">
        <f>IF(AND(G32="",H28="bet"),"bet",IF(AND($V$1="6 L Trigger",G28="LL",G32="LL",G24="LL"),"bet",IF(AND($V$1="4 L Trigger",G28="LL",G32="LL"),"bet",IF(AND($V$1="2 L Trigger",G32="LL"),"bet",""))))</f>
        <v/>
      </c>
      <c r="I32" s="21"/>
      <c r="J32" s="21" t="str">
        <f t="shared" ref="J32" si="72">IF(I31="","",IF(AND(I31&lt;&gt;"",F31="L"),E32,""))</f>
        <v/>
      </c>
      <c r="K32" s="21">
        <f t="shared" si="3"/>
        <v>1</v>
      </c>
      <c r="L32" s="21" t="str">
        <f t="shared" ref="L32" si="73">IF(J32="","",VLOOKUP(K32,$Q$5:$R$24,2,FALSE))</f>
        <v/>
      </c>
      <c r="M32" s="21" t="str">
        <f t="shared" ref="M32" si="74">IF(J32="","",IF(E32=0,"L",F32))</f>
        <v/>
      </c>
      <c r="N32" s="21" t="str">
        <f t="shared" si="68"/>
        <v/>
      </c>
      <c r="O32" s="1" t="str">
        <f t="shared" si="15"/>
        <v/>
      </c>
      <c r="P32" s="1" t="str">
        <f t="shared" si="8"/>
        <v/>
      </c>
      <c r="V32" s="1">
        <v>27</v>
      </c>
      <c r="W32" s="1">
        <v>3</v>
      </c>
      <c r="X32" s="1" t="s">
        <v>2</v>
      </c>
    </row>
    <row r="33" spans="1:24">
      <c r="A33" s="2"/>
      <c r="B33" s="34" t="str">
        <f>IF($A33="","",VLOOKUP($A33,$V$5:$X$41,2,FALSE))</f>
        <v/>
      </c>
      <c r="D33" s="3"/>
      <c r="H33" s="11"/>
      <c r="I33" s="6"/>
      <c r="K33" s="6">
        <f t="shared" si="3"/>
        <v>1</v>
      </c>
      <c r="O33" s="1" t="str">
        <f t="shared" si="15"/>
        <v/>
      </c>
      <c r="P33" s="1" t="str">
        <f t="shared" si="8"/>
        <v/>
      </c>
      <c r="V33" s="1">
        <v>28</v>
      </c>
      <c r="W33" s="1">
        <v>3</v>
      </c>
      <c r="X33" s="1" t="s">
        <v>0</v>
      </c>
    </row>
    <row r="34" spans="1:24">
      <c r="A34" s="2"/>
      <c r="B34" s="4"/>
      <c r="C34" s="34" t="str">
        <f>IF($A34="","",VLOOKUP($A34,$V$5:$X$41,3,FALSE))</f>
        <v/>
      </c>
      <c r="D34" s="4"/>
      <c r="H34" s="11"/>
      <c r="I34" s="6"/>
      <c r="K34" s="6">
        <f t="shared" si="3"/>
        <v>1</v>
      </c>
      <c r="O34" s="1" t="str">
        <f t="shared" si="15"/>
        <v/>
      </c>
      <c r="P34" s="1" t="str">
        <f t="shared" si="8"/>
        <v/>
      </c>
      <c r="V34" s="1">
        <v>29</v>
      </c>
      <c r="W34" s="1">
        <v>3</v>
      </c>
      <c r="X34" s="1" t="s">
        <v>1</v>
      </c>
    </row>
    <row r="35" spans="1:24">
      <c r="A35" s="2"/>
      <c r="B35" s="35" t="str">
        <f>IF($A35="","",VLOOKUP($A35,$V$5:$X$41,2,FALSE))</f>
        <v/>
      </c>
      <c r="D35" s="33" t="str">
        <f t="shared" ref="D35" si="75">IF(B33="","",IF(OR(B33=0,C34=0),"",B33))</f>
        <v/>
      </c>
      <c r="F35" s="8" t="str">
        <f t="shared" ref="F35" si="76">IF(A35="","",IF(D35="","",IF(B35=D35,"W","L")))</f>
        <v/>
      </c>
      <c r="H35" s="11"/>
      <c r="I35" s="6" t="str">
        <f t="shared" ref="I35" si="77">IF(H32="","",IF(H32="bet",D35,""))</f>
        <v/>
      </c>
      <c r="K35" s="6">
        <f t="shared" si="3"/>
        <v>1</v>
      </c>
      <c r="L35" s="1" t="str">
        <f t="shared" ref="L35" si="78">IF(I35="","",VLOOKUP(K35,$Q$5:$R$24,2,FALSE))</f>
        <v/>
      </c>
      <c r="M35" s="1" t="str">
        <f t="shared" ref="M35" si="79">IF(I35="","",IF(D35=0,"L",F35))</f>
        <v/>
      </c>
      <c r="N35" s="1" t="str">
        <f t="shared" ref="N35:N36" si="80">IF(M35="","",IF(M35="L",L35*-1,L35*2))</f>
        <v/>
      </c>
      <c r="O35" s="1" t="str">
        <f t="shared" si="15"/>
        <v/>
      </c>
      <c r="P35" s="1" t="str">
        <f t="shared" si="8"/>
        <v/>
      </c>
      <c r="V35" s="1">
        <v>30</v>
      </c>
      <c r="W35" s="1">
        <v>3</v>
      </c>
      <c r="X35" s="1" t="s">
        <v>2</v>
      </c>
    </row>
    <row r="36" spans="1:24">
      <c r="A36" s="2"/>
      <c r="B36" s="5"/>
      <c r="C36" s="35" t="str">
        <f>IF($A36="","",VLOOKUP($A36,$V$5:$X$41,3,FALSE))</f>
        <v/>
      </c>
      <c r="D36" s="5"/>
      <c r="E36" s="33" t="str">
        <f t="shared" ref="E36" si="81">IF(C34="","",IF(OR(B33=0,C34=0),"",C34))</f>
        <v/>
      </c>
      <c r="F36" s="8" t="str">
        <f t="shared" ref="F36" si="82">IF(A36="","",IF(E36="","",IF(C36=E36,"W","L")))</f>
        <v/>
      </c>
      <c r="G36" s="13" t="str">
        <f t="shared" ref="G36" si="83">IF(OR(D35="",E36=""),"",F35&amp;F36)</f>
        <v/>
      </c>
      <c r="H36" s="20" t="str">
        <f>IF(AND(G36="",H32="bet"),"bet",IF(AND($V$1="6 L Trigger",G32="LL",G36="LL",G28="LL"),"bet",IF(AND($V$1="4 L Trigger",G32="LL",G36="LL"),"bet",IF(AND($V$1="2 L Trigger",G36="LL"),"bet",""))))</f>
        <v/>
      </c>
      <c r="I36" s="21"/>
      <c r="J36" s="21" t="str">
        <f t="shared" ref="J36" si="84">IF(I35="","",IF(AND(I35&lt;&gt;"",F35="L"),E36,""))</f>
        <v/>
      </c>
      <c r="K36" s="21">
        <f t="shared" si="3"/>
        <v>1</v>
      </c>
      <c r="L36" s="21" t="str">
        <f t="shared" ref="L36" si="85">IF(J36="","",VLOOKUP(K36,$Q$5:$R$24,2,FALSE))</f>
        <v/>
      </c>
      <c r="M36" s="21" t="str">
        <f t="shared" ref="M36" si="86">IF(J36="","",IF(E36=0,"L",F36))</f>
        <v/>
      </c>
      <c r="N36" s="21" t="str">
        <f t="shared" si="80"/>
        <v/>
      </c>
      <c r="O36" s="1" t="str">
        <f t="shared" si="15"/>
        <v/>
      </c>
      <c r="P36" s="1" t="str">
        <f t="shared" si="8"/>
        <v/>
      </c>
      <c r="V36" s="1">
        <v>31</v>
      </c>
      <c r="W36" s="1">
        <v>3</v>
      </c>
      <c r="X36" s="1" t="s">
        <v>0</v>
      </c>
    </row>
    <row r="37" spans="1:24">
      <c r="A37" s="2"/>
      <c r="B37" s="34" t="str">
        <f>IF($A37="","",VLOOKUP($A37,$V$5:$X$41,2,FALSE))</f>
        <v/>
      </c>
      <c r="D37" s="3"/>
      <c r="H37" s="11"/>
      <c r="I37" s="6"/>
      <c r="K37" s="6">
        <f t="shared" si="3"/>
        <v>1</v>
      </c>
      <c r="O37" s="1" t="str">
        <f t="shared" si="15"/>
        <v/>
      </c>
      <c r="P37" s="1" t="str">
        <f t="shared" si="8"/>
        <v/>
      </c>
      <c r="V37" s="1">
        <v>32</v>
      </c>
      <c r="W37" s="1">
        <v>3</v>
      </c>
      <c r="X37" s="1" t="s">
        <v>1</v>
      </c>
    </row>
    <row r="38" spans="1:24">
      <c r="A38" s="2"/>
      <c r="B38" s="4"/>
      <c r="C38" s="34" t="str">
        <f>IF($A38="","",VLOOKUP($A38,$V$5:$X$41,3,FALSE))</f>
        <v/>
      </c>
      <c r="D38" s="4"/>
      <c r="H38" s="11"/>
      <c r="I38" s="6"/>
      <c r="K38" s="6">
        <f t="shared" si="3"/>
        <v>1</v>
      </c>
      <c r="O38" s="1" t="str">
        <f t="shared" si="15"/>
        <v/>
      </c>
      <c r="P38" s="1" t="str">
        <f t="shared" si="8"/>
        <v/>
      </c>
      <c r="V38" s="1">
        <v>33</v>
      </c>
      <c r="W38" s="1">
        <v>3</v>
      </c>
      <c r="X38" s="1" t="s">
        <v>2</v>
      </c>
    </row>
    <row r="39" spans="1:24">
      <c r="A39" s="2"/>
      <c r="B39" s="35" t="str">
        <f>IF($A39="","",VLOOKUP($A39,$V$5:$X$41,2,FALSE))</f>
        <v/>
      </c>
      <c r="D39" s="33" t="str">
        <f t="shared" ref="D39" si="87">IF(B37="","",IF(OR(B37=0,C38=0),"",B37))</f>
        <v/>
      </c>
      <c r="F39" s="8" t="str">
        <f t="shared" ref="F39" si="88">IF(A39="","",IF(D39="","",IF(B39=D39,"W","L")))</f>
        <v/>
      </c>
      <c r="H39" s="11"/>
      <c r="I39" s="6" t="str">
        <f t="shared" ref="I39" si="89">IF(H36="","",IF(H36="bet",D39,""))</f>
        <v/>
      </c>
      <c r="K39" s="6">
        <f t="shared" si="3"/>
        <v>1</v>
      </c>
      <c r="L39" s="1" t="str">
        <f t="shared" ref="L39" si="90">IF(I39="","",VLOOKUP(K39,$Q$5:$R$24,2,FALSE))</f>
        <v/>
      </c>
      <c r="M39" s="1" t="str">
        <f t="shared" ref="M39" si="91">IF(I39="","",IF(D39=0,"L",F39))</f>
        <v/>
      </c>
      <c r="N39" s="1" t="str">
        <f t="shared" ref="N39:N40" si="92">IF(M39="","",IF(M39="L",L39*-1,L39*2))</f>
        <v/>
      </c>
      <c r="O39" s="1" t="str">
        <f t="shared" si="15"/>
        <v/>
      </c>
      <c r="P39" s="1" t="str">
        <f t="shared" si="8"/>
        <v/>
      </c>
      <c r="V39" s="1">
        <v>34</v>
      </c>
      <c r="W39" s="1">
        <v>3</v>
      </c>
      <c r="X39" s="1" t="s">
        <v>0</v>
      </c>
    </row>
    <row r="40" spans="1:24">
      <c r="A40" s="2"/>
      <c r="B40" s="5"/>
      <c r="C40" s="35" t="str">
        <f>IF($A40="","",VLOOKUP($A40,$V$5:$X$41,3,FALSE))</f>
        <v/>
      </c>
      <c r="D40" s="5"/>
      <c r="E40" s="33" t="str">
        <f t="shared" ref="E40" si="93">IF(C38="","",IF(OR(B37=0,C38=0),"",C38))</f>
        <v/>
      </c>
      <c r="F40" s="8" t="str">
        <f t="shared" ref="F40" si="94">IF(A40="","",IF(E40="","",IF(C40=E40,"W","L")))</f>
        <v/>
      </c>
      <c r="G40" s="13" t="str">
        <f t="shared" ref="G40" si="95">IF(OR(D39="",E40=""),"",F39&amp;F40)</f>
        <v/>
      </c>
      <c r="H40" s="20" t="str">
        <f>IF(AND(G40="",H36="bet"),"bet",IF(AND($V$1="6 L Trigger",G36="LL",G40="LL",G32="LL"),"bet",IF(AND($V$1="4 L Trigger",G36="LL",G40="LL"),"bet",IF(AND($V$1="2 L Trigger",G40="LL"),"bet",""))))</f>
        <v/>
      </c>
      <c r="I40" s="21"/>
      <c r="J40" s="21" t="str">
        <f t="shared" ref="J40" si="96">IF(I39="","",IF(AND(I39&lt;&gt;"",F39="L"),E40,""))</f>
        <v/>
      </c>
      <c r="K40" s="21">
        <f t="shared" si="3"/>
        <v>1</v>
      </c>
      <c r="L40" s="21" t="str">
        <f t="shared" ref="L40" si="97">IF(J40="","",VLOOKUP(K40,$Q$5:$R$24,2,FALSE))</f>
        <v/>
      </c>
      <c r="M40" s="21" t="str">
        <f t="shared" ref="M40" si="98">IF(J40="","",IF(E40=0,"L",F40))</f>
        <v/>
      </c>
      <c r="N40" s="21" t="str">
        <f t="shared" si="92"/>
        <v/>
      </c>
      <c r="O40" s="1" t="str">
        <f t="shared" si="15"/>
        <v/>
      </c>
      <c r="P40" s="1" t="str">
        <f t="shared" si="8"/>
        <v/>
      </c>
      <c r="V40" s="1">
        <v>35</v>
      </c>
      <c r="W40" s="1">
        <v>3</v>
      </c>
      <c r="X40" s="1" t="s">
        <v>1</v>
      </c>
    </row>
    <row r="41" spans="1:24">
      <c r="A41" s="2"/>
      <c r="B41" s="34" t="str">
        <f>IF($A41="","",VLOOKUP($A41,$V$5:$X$41,2,FALSE))</f>
        <v/>
      </c>
      <c r="D41" s="3"/>
      <c r="H41" s="11"/>
      <c r="I41" s="6"/>
      <c r="K41" s="6">
        <f t="shared" si="3"/>
        <v>1</v>
      </c>
      <c r="O41" s="1" t="str">
        <f t="shared" si="15"/>
        <v/>
      </c>
      <c r="P41" s="1" t="str">
        <f t="shared" si="8"/>
        <v/>
      </c>
      <c r="V41" s="1">
        <v>36</v>
      </c>
      <c r="W41" s="1">
        <v>3</v>
      </c>
      <c r="X41" s="1" t="s">
        <v>2</v>
      </c>
    </row>
    <row r="42" spans="1:24">
      <c r="A42" s="2"/>
      <c r="B42" s="4"/>
      <c r="C42" s="34" t="str">
        <f>IF($A42="","",VLOOKUP($A42,$V$5:$X$41,3,FALSE))</f>
        <v/>
      </c>
      <c r="D42" s="4"/>
      <c r="H42" s="11"/>
      <c r="I42" s="6"/>
      <c r="K42" s="6">
        <f t="shared" si="3"/>
        <v>1</v>
      </c>
      <c r="O42" s="1" t="str">
        <f t="shared" si="15"/>
        <v/>
      </c>
      <c r="P42" s="1" t="str">
        <f t="shared" si="8"/>
        <v/>
      </c>
    </row>
    <row r="43" spans="1:24">
      <c r="A43" s="2"/>
      <c r="B43" s="35" t="str">
        <f>IF($A43="","",VLOOKUP($A43,$V$5:$X$41,2,FALSE))</f>
        <v/>
      </c>
      <c r="D43" s="33" t="str">
        <f t="shared" ref="D43" si="99">IF(B41="","",IF(OR(B41=0,C42=0),"",B41))</f>
        <v/>
      </c>
      <c r="F43" s="8" t="str">
        <f t="shared" ref="F43" si="100">IF(A43="","",IF(D43="","",IF(B43=D43,"W","L")))</f>
        <v/>
      </c>
      <c r="H43" s="11"/>
      <c r="I43" s="6" t="str">
        <f t="shared" ref="I43" si="101">IF(H40="","",IF(H40="bet",D43,""))</f>
        <v/>
      </c>
      <c r="K43" s="6">
        <f t="shared" si="3"/>
        <v>1</v>
      </c>
      <c r="L43" s="1" t="str">
        <f t="shared" ref="L43" si="102">IF(I43="","",VLOOKUP(K43,$Q$5:$R$24,2,FALSE))</f>
        <v/>
      </c>
      <c r="M43" s="1" t="str">
        <f t="shared" ref="M43" si="103">IF(I43="","",IF(D43=0,"L",F43))</f>
        <v/>
      </c>
      <c r="N43" s="1" t="str">
        <f t="shared" ref="N43:N44" si="104">IF(M43="","",IF(M43="L",L43*-1,L43*2))</f>
        <v/>
      </c>
      <c r="O43" s="1" t="str">
        <f t="shared" si="15"/>
        <v/>
      </c>
      <c r="P43" s="1" t="str">
        <f t="shared" si="8"/>
        <v/>
      </c>
    </row>
    <row r="44" spans="1:24">
      <c r="A44" s="2"/>
      <c r="B44" s="5"/>
      <c r="C44" s="35" t="str">
        <f>IF($A44="","",VLOOKUP($A44,$V$5:$X$41,3,FALSE))</f>
        <v/>
      </c>
      <c r="D44" s="5"/>
      <c r="E44" s="33" t="str">
        <f t="shared" ref="E44" si="105">IF(C42="","",IF(OR(B41=0,C42=0),"",C42))</f>
        <v/>
      </c>
      <c r="F44" s="8" t="str">
        <f t="shared" ref="F44" si="106">IF(A44="","",IF(E44="","",IF(C44=E44,"W","L")))</f>
        <v/>
      </c>
      <c r="G44" s="13" t="str">
        <f t="shared" ref="G44" si="107">IF(OR(D43="",E44=""),"",F43&amp;F44)</f>
        <v/>
      </c>
      <c r="H44" s="20" t="str">
        <f>IF(AND(G44="",H40="bet"),"bet",IF(AND($V$1="6 L Trigger",G40="LL",G44="LL",G36="LL"),"bet",IF(AND($V$1="4 L Trigger",G40="LL",G44="LL"),"bet",IF(AND($V$1="2 L Trigger",G44="LL"),"bet",""))))</f>
        <v/>
      </c>
      <c r="I44" s="21"/>
      <c r="J44" s="21" t="str">
        <f t="shared" ref="J44" si="108">IF(I43="","",IF(AND(I43&lt;&gt;"",F43="L"),E44,""))</f>
        <v/>
      </c>
      <c r="K44" s="21">
        <f t="shared" si="3"/>
        <v>1</v>
      </c>
      <c r="L44" s="21" t="str">
        <f t="shared" ref="L44" si="109">IF(J44="","",VLOOKUP(K44,$Q$5:$R$24,2,FALSE))</f>
        <v/>
      </c>
      <c r="M44" s="21" t="str">
        <f t="shared" ref="M44" si="110">IF(J44="","",IF(E44=0,"L",F44))</f>
        <v/>
      </c>
      <c r="N44" s="21" t="str">
        <f t="shared" si="104"/>
        <v/>
      </c>
      <c r="O44" s="1" t="str">
        <f t="shared" si="15"/>
        <v/>
      </c>
      <c r="P44" s="1" t="str">
        <f t="shared" si="8"/>
        <v/>
      </c>
    </row>
    <row r="45" spans="1:24">
      <c r="A45" s="2"/>
      <c r="B45" s="34" t="str">
        <f>IF($A45="","",VLOOKUP($A45,$V$5:$X$41,2,FALSE))</f>
        <v/>
      </c>
      <c r="D45" s="3"/>
      <c r="H45" s="11"/>
      <c r="I45" s="6"/>
      <c r="K45" s="6">
        <f t="shared" si="3"/>
        <v>1</v>
      </c>
      <c r="O45" s="1" t="str">
        <f t="shared" si="15"/>
        <v/>
      </c>
      <c r="P45" s="1" t="str">
        <f t="shared" si="8"/>
        <v/>
      </c>
    </row>
    <row r="46" spans="1:24">
      <c r="A46" s="2"/>
      <c r="B46" s="4"/>
      <c r="C46" s="34" t="str">
        <f>IF($A46="","",VLOOKUP($A46,$V$5:$X$41,3,FALSE))</f>
        <v/>
      </c>
      <c r="D46" s="4"/>
      <c r="H46" s="11"/>
      <c r="I46" s="6"/>
      <c r="K46" s="6">
        <f t="shared" si="3"/>
        <v>1</v>
      </c>
      <c r="O46" s="1" t="str">
        <f t="shared" si="15"/>
        <v/>
      </c>
      <c r="P46" s="1" t="str">
        <f t="shared" si="8"/>
        <v/>
      </c>
    </row>
    <row r="47" spans="1:24">
      <c r="A47" s="2"/>
      <c r="B47" s="35" t="str">
        <f>IF($A47="","",VLOOKUP($A47,$V$5:$X$41,2,FALSE))</f>
        <v/>
      </c>
      <c r="D47" s="33" t="str">
        <f t="shared" ref="D47" si="111">IF(B45="","",IF(OR(B45=0,C46=0),"",B45))</f>
        <v/>
      </c>
      <c r="F47" s="8" t="str">
        <f t="shared" ref="F47" si="112">IF(A47="","",IF(D47="","",IF(B47=D47,"W","L")))</f>
        <v/>
      </c>
      <c r="H47" s="11"/>
      <c r="I47" s="6" t="str">
        <f t="shared" ref="I47" si="113">IF(H44="","",IF(H44="bet",D47,""))</f>
        <v/>
      </c>
      <c r="K47" s="6">
        <f t="shared" si="3"/>
        <v>1</v>
      </c>
      <c r="L47" s="1" t="str">
        <f t="shared" ref="L47" si="114">IF(I47="","",VLOOKUP(K47,$Q$5:$R$24,2,FALSE))</f>
        <v/>
      </c>
      <c r="M47" s="1" t="str">
        <f t="shared" ref="M47" si="115">IF(I47="","",IF(D47=0,"L",F47))</f>
        <v/>
      </c>
      <c r="N47" s="1" t="str">
        <f t="shared" ref="N47:N48" si="116">IF(M47="","",IF(M47="L",L47*-1,L47*2))</f>
        <v/>
      </c>
      <c r="O47" s="1" t="str">
        <f t="shared" si="15"/>
        <v/>
      </c>
      <c r="P47" s="1" t="str">
        <f t="shared" si="8"/>
        <v/>
      </c>
    </row>
    <row r="48" spans="1:24">
      <c r="A48" s="2"/>
      <c r="B48" s="5"/>
      <c r="C48" s="35" t="str">
        <f>IF($A48="","",VLOOKUP($A48,$V$5:$X$41,3,FALSE))</f>
        <v/>
      </c>
      <c r="D48" s="5"/>
      <c r="E48" s="33" t="str">
        <f t="shared" ref="E48" si="117">IF(C46="","",IF(OR(B45=0,C46=0),"",C46))</f>
        <v/>
      </c>
      <c r="F48" s="8" t="str">
        <f t="shared" ref="F48" si="118">IF(A48="","",IF(E48="","",IF(C48=E48,"W","L")))</f>
        <v/>
      </c>
      <c r="G48" s="13" t="str">
        <f t="shared" ref="G48" si="119">IF(OR(D47="",E48=""),"",F47&amp;F48)</f>
        <v/>
      </c>
      <c r="H48" s="20" t="str">
        <f>IF(AND(G48="",H44="bet"),"bet",IF(AND($V$1="6 L Trigger",G44="LL",G48="LL",G40="LL"),"bet",IF(AND($V$1="4 L Trigger",G44="LL",G48="LL"),"bet",IF(AND($V$1="2 L Trigger",G48="LL"),"bet",""))))</f>
        <v/>
      </c>
      <c r="I48" s="21"/>
      <c r="J48" s="21" t="str">
        <f t="shared" ref="J48" si="120">IF(I47="","",IF(AND(I47&lt;&gt;"",F47="L"),E48,""))</f>
        <v/>
      </c>
      <c r="K48" s="21">
        <f t="shared" si="3"/>
        <v>1</v>
      </c>
      <c r="L48" s="21" t="str">
        <f t="shared" ref="L48" si="121">IF(J48="","",VLOOKUP(K48,$Q$5:$R$24,2,FALSE))</f>
        <v/>
      </c>
      <c r="M48" s="21" t="str">
        <f t="shared" ref="M48" si="122">IF(J48="","",IF(E48=0,"L",F48))</f>
        <v/>
      </c>
      <c r="N48" s="21" t="str">
        <f t="shared" si="116"/>
        <v/>
      </c>
      <c r="O48" s="1" t="str">
        <f t="shared" si="15"/>
        <v/>
      </c>
      <c r="P48" s="1" t="str">
        <f t="shared" si="8"/>
        <v/>
      </c>
    </row>
    <row r="49" spans="1:16">
      <c r="A49" s="2"/>
      <c r="B49" s="34" t="str">
        <f>IF($A49="","",VLOOKUP($A49,$V$5:$X$41,2,FALSE))</f>
        <v/>
      </c>
      <c r="D49" s="3"/>
      <c r="H49" s="11"/>
      <c r="I49" s="6"/>
      <c r="K49" s="6">
        <f t="shared" si="3"/>
        <v>1</v>
      </c>
      <c r="O49" s="1" t="str">
        <f t="shared" si="15"/>
        <v/>
      </c>
      <c r="P49" s="1" t="str">
        <f t="shared" si="8"/>
        <v/>
      </c>
    </row>
    <row r="50" spans="1:16">
      <c r="A50" s="2"/>
      <c r="B50" s="4"/>
      <c r="C50" s="34" t="str">
        <f>IF($A50="","",VLOOKUP($A50,$V$5:$X$41,3,FALSE))</f>
        <v/>
      </c>
      <c r="D50" s="4"/>
      <c r="H50" s="11"/>
      <c r="I50" s="6"/>
      <c r="K50" s="6">
        <f t="shared" si="3"/>
        <v>1</v>
      </c>
      <c r="O50" s="1" t="str">
        <f t="shared" si="15"/>
        <v/>
      </c>
      <c r="P50" s="1" t="str">
        <f t="shared" si="8"/>
        <v/>
      </c>
    </row>
    <row r="51" spans="1:16">
      <c r="A51" s="2"/>
      <c r="B51" s="35" t="str">
        <f>IF($A51="","",VLOOKUP($A51,$V$5:$X$41,2,FALSE))</f>
        <v/>
      </c>
      <c r="D51" s="33" t="str">
        <f t="shared" ref="D51" si="123">IF(B49="","",IF(OR(B49=0,C50=0),"",B49))</f>
        <v/>
      </c>
      <c r="F51" s="8" t="str">
        <f t="shared" ref="F51" si="124">IF(A51="","",IF(D51="","",IF(B51=D51,"W","L")))</f>
        <v/>
      </c>
      <c r="H51" s="11"/>
      <c r="I51" s="6" t="str">
        <f t="shared" ref="I51" si="125">IF(H48="","",IF(H48="bet",D51,""))</f>
        <v/>
      </c>
      <c r="K51" s="6">
        <f t="shared" si="3"/>
        <v>1</v>
      </c>
      <c r="L51" s="1" t="str">
        <f t="shared" ref="L51" si="126">IF(I51="","",VLOOKUP(K51,$Q$5:$R$24,2,FALSE))</f>
        <v/>
      </c>
      <c r="M51" s="1" t="str">
        <f t="shared" ref="M51" si="127">IF(I51="","",IF(D51=0,"L",F51))</f>
        <v/>
      </c>
      <c r="N51" s="1" t="str">
        <f t="shared" ref="N51:N52" si="128">IF(M51="","",IF(M51="L",L51*-1,L51*2))</f>
        <v/>
      </c>
      <c r="O51" s="1" t="str">
        <f t="shared" si="15"/>
        <v/>
      </c>
      <c r="P51" s="1" t="str">
        <f t="shared" si="8"/>
        <v/>
      </c>
    </row>
    <row r="52" spans="1:16">
      <c r="A52" s="2"/>
      <c r="B52" s="5"/>
      <c r="C52" s="35" t="str">
        <f>IF($A52="","",VLOOKUP($A52,$V$5:$X$41,3,FALSE))</f>
        <v/>
      </c>
      <c r="D52" s="5"/>
      <c r="E52" s="33" t="str">
        <f t="shared" ref="E52" si="129">IF(C50="","",IF(OR(B49=0,C50=0),"",C50))</f>
        <v/>
      </c>
      <c r="F52" s="8" t="str">
        <f t="shared" ref="F52" si="130">IF(A52="","",IF(E52="","",IF(C52=E52,"W","L")))</f>
        <v/>
      </c>
      <c r="G52" s="13" t="str">
        <f t="shared" ref="G52" si="131">IF(OR(D51="",E52=""),"",F51&amp;F52)</f>
        <v/>
      </c>
      <c r="H52" s="20" t="str">
        <f>IF(AND(G52="",H48="bet"),"bet",IF(AND($V$1="6 L Trigger",G48="LL",G52="LL",G44="LL"),"bet",IF(AND($V$1="4 L Trigger",G48="LL",G52="LL"),"bet",IF(AND($V$1="2 L Trigger",G52="LL"),"bet",""))))</f>
        <v/>
      </c>
      <c r="I52" s="21"/>
      <c r="J52" s="21" t="str">
        <f t="shared" ref="J52" si="132">IF(I51="","",IF(AND(I51&lt;&gt;"",F51="L"),E52,""))</f>
        <v/>
      </c>
      <c r="K52" s="21">
        <f t="shared" si="3"/>
        <v>1</v>
      </c>
      <c r="L52" s="21" t="str">
        <f t="shared" ref="L52" si="133">IF(J52="","",VLOOKUP(K52,$Q$5:$R$24,2,FALSE))</f>
        <v/>
      </c>
      <c r="M52" s="21" t="str">
        <f t="shared" ref="M52" si="134">IF(J52="","",IF(E52=0,"L",F52))</f>
        <v/>
      </c>
      <c r="N52" s="21" t="str">
        <f t="shared" si="128"/>
        <v/>
      </c>
      <c r="O52" s="1" t="str">
        <f t="shared" si="15"/>
        <v/>
      </c>
      <c r="P52" s="1" t="str">
        <f t="shared" si="8"/>
        <v/>
      </c>
    </row>
    <row r="53" spans="1:16">
      <c r="A53" s="2"/>
      <c r="B53" s="34" t="str">
        <f>IF($A53="","",VLOOKUP($A53,$V$5:$X$41,2,FALSE))</f>
        <v/>
      </c>
      <c r="D53" s="3"/>
      <c r="H53" s="11"/>
      <c r="I53" s="6"/>
      <c r="K53" s="6">
        <f t="shared" si="3"/>
        <v>1</v>
      </c>
      <c r="O53" s="1" t="str">
        <f t="shared" si="15"/>
        <v/>
      </c>
      <c r="P53" s="1" t="str">
        <f t="shared" si="8"/>
        <v/>
      </c>
    </row>
    <row r="54" spans="1:16">
      <c r="A54" s="2"/>
      <c r="B54" s="4"/>
      <c r="C54" s="34" t="str">
        <f>IF($A54="","",VLOOKUP($A54,$V$5:$X$41,3,FALSE))</f>
        <v/>
      </c>
      <c r="D54" s="4"/>
      <c r="H54" s="11"/>
      <c r="I54" s="6"/>
      <c r="K54" s="6">
        <f t="shared" si="3"/>
        <v>1</v>
      </c>
      <c r="O54" s="1" t="str">
        <f t="shared" si="15"/>
        <v/>
      </c>
      <c r="P54" s="1" t="str">
        <f t="shared" si="8"/>
        <v/>
      </c>
    </row>
    <row r="55" spans="1:16">
      <c r="A55" s="2"/>
      <c r="B55" s="35" t="str">
        <f>IF($A55="","",VLOOKUP($A55,$V$5:$X$41,2,FALSE))</f>
        <v/>
      </c>
      <c r="D55" s="33" t="str">
        <f t="shared" ref="D55" si="135">IF(B53="","",IF(OR(B53=0,C54=0),"",B53))</f>
        <v/>
      </c>
      <c r="F55" s="8" t="str">
        <f t="shared" ref="F55" si="136">IF(A55="","",IF(D55="","",IF(B55=D55,"W","L")))</f>
        <v/>
      </c>
      <c r="H55" s="11"/>
      <c r="I55" s="6" t="str">
        <f t="shared" ref="I55" si="137">IF(H52="","",IF(H52="bet",D55,""))</f>
        <v/>
      </c>
      <c r="K55" s="6">
        <f t="shared" si="3"/>
        <v>1</v>
      </c>
      <c r="L55" s="1" t="str">
        <f t="shared" ref="L55" si="138">IF(I55="","",VLOOKUP(K55,$Q$5:$R$24,2,FALSE))</f>
        <v/>
      </c>
      <c r="M55" s="1" t="str">
        <f t="shared" ref="M55" si="139">IF(I55="","",IF(D55=0,"L",F55))</f>
        <v/>
      </c>
      <c r="N55" s="1" t="str">
        <f t="shared" ref="N55:N56" si="140">IF(M55="","",IF(M55="L",L55*-1,L55*2))</f>
        <v/>
      </c>
      <c r="O55" s="1" t="str">
        <f t="shared" si="15"/>
        <v/>
      </c>
      <c r="P55" s="1" t="str">
        <f t="shared" si="8"/>
        <v/>
      </c>
    </row>
    <row r="56" spans="1:16">
      <c r="A56" s="2"/>
      <c r="B56" s="5"/>
      <c r="C56" s="35" t="str">
        <f>IF($A56="","",VLOOKUP($A56,$V$5:$X$41,3,FALSE))</f>
        <v/>
      </c>
      <c r="D56" s="5"/>
      <c r="E56" s="33" t="str">
        <f t="shared" ref="E56" si="141">IF(C54="","",IF(OR(B53=0,C54=0),"",C54))</f>
        <v/>
      </c>
      <c r="F56" s="8" t="str">
        <f t="shared" ref="F56" si="142">IF(A56="","",IF(E56="","",IF(C56=E56,"W","L")))</f>
        <v/>
      </c>
      <c r="G56" s="13" t="str">
        <f t="shared" ref="G56" si="143">IF(OR(D55="",E56=""),"",F55&amp;F56)</f>
        <v/>
      </c>
      <c r="H56" s="20" t="str">
        <f>IF(AND(G56="",H52="bet"),"bet",IF(AND($V$1="6 L Trigger",G52="LL",G56="LL",G48="LL"),"bet",IF(AND($V$1="4 L Trigger",G52="LL",G56="LL"),"bet",IF(AND($V$1="2 L Trigger",G56="LL"),"bet",""))))</f>
        <v/>
      </c>
      <c r="I56" s="21"/>
      <c r="J56" s="21" t="str">
        <f t="shared" ref="J56" si="144">IF(I55="","",IF(AND(I55&lt;&gt;"",F55="L"),E56,""))</f>
        <v/>
      </c>
      <c r="K56" s="21">
        <f t="shared" si="3"/>
        <v>1</v>
      </c>
      <c r="L56" s="21" t="str">
        <f t="shared" ref="L56" si="145">IF(J56="","",VLOOKUP(K56,$Q$5:$R$24,2,FALSE))</f>
        <v/>
      </c>
      <c r="M56" s="21" t="str">
        <f t="shared" ref="M56" si="146">IF(J56="","",IF(E56=0,"L",F56))</f>
        <v/>
      </c>
      <c r="N56" s="21" t="str">
        <f t="shared" si="140"/>
        <v/>
      </c>
      <c r="O56" s="1" t="str">
        <f t="shared" si="15"/>
        <v/>
      </c>
      <c r="P56" s="1" t="str">
        <f t="shared" si="8"/>
        <v/>
      </c>
    </row>
    <row r="57" spans="1:16">
      <c r="A57" s="2"/>
      <c r="B57" s="34" t="str">
        <f>IF($A57="","",VLOOKUP($A57,$V$5:$X$41,2,FALSE))</f>
        <v/>
      </c>
      <c r="D57" s="3"/>
      <c r="H57" s="11"/>
      <c r="I57" s="6"/>
      <c r="K57" s="6">
        <f t="shared" si="3"/>
        <v>1</v>
      </c>
      <c r="O57" s="1" t="str">
        <f t="shared" si="15"/>
        <v/>
      </c>
      <c r="P57" s="1" t="str">
        <f t="shared" si="8"/>
        <v/>
      </c>
    </row>
    <row r="58" spans="1:16">
      <c r="A58" s="2"/>
      <c r="B58" s="4"/>
      <c r="C58" s="34" t="str">
        <f>IF($A58="","",VLOOKUP($A58,$V$5:$X$41,3,FALSE))</f>
        <v/>
      </c>
      <c r="D58" s="4"/>
      <c r="H58" s="11"/>
      <c r="I58" s="6"/>
      <c r="K58" s="6">
        <f t="shared" si="3"/>
        <v>1</v>
      </c>
      <c r="O58" s="1" t="str">
        <f t="shared" si="15"/>
        <v/>
      </c>
      <c r="P58" s="1" t="str">
        <f t="shared" si="8"/>
        <v/>
      </c>
    </row>
    <row r="59" spans="1:16">
      <c r="A59" s="2"/>
      <c r="B59" s="35" t="str">
        <f>IF($A59="","",VLOOKUP($A59,$V$5:$X$41,2,FALSE))</f>
        <v/>
      </c>
      <c r="D59" s="33" t="str">
        <f t="shared" ref="D59" si="147">IF(B57="","",IF(OR(B57=0,C58=0),"",B57))</f>
        <v/>
      </c>
      <c r="F59" s="8" t="str">
        <f t="shared" ref="F59" si="148">IF(A59="","",IF(D59="","",IF(B59=D59,"W","L")))</f>
        <v/>
      </c>
      <c r="H59" s="11"/>
      <c r="I59" s="6" t="str">
        <f t="shared" ref="I59" si="149">IF(H56="","",IF(H56="bet",D59,""))</f>
        <v/>
      </c>
      <c r="K59" s="6">
        <f t="shared" si="3"/>
        <v>1</v>
      </c>
      <c r="L59" s="1" t="str">
        <f t="shared" ref="L59" si="150">IF(I59="","",VLOOKUP(K59,$Q$5:$R$24,2,FALSE))</f>
        <v/>
      </c>
      <c r="M59" s="1" t="str">
        <f t="shared" ref="M59" si="151">IF(I59="","",IF(D59=0,"L",F59))</f>
        <v/>
      </c>
      <c r="N59" s="1" t="str">
        <f t="shared" ref="N59:N60" si="152">IF(M59="","",IF(M59="L",L59*-1,L59*2))</f>
        <v/>
      </c>
      <c r="O59" s="1" t="str">
        <f t="shared" si="15"/>
        <v/>
      </c>
      <c r="P59" s="1" t="str">
        <f t="shared" si="8"/>
        <v/>
      </c>
    </row>
    <row r="60" spans="1:16">
      <c r="A60" s="2"/>
      <c r="B60" s="5"/>
      <c r="C60" s="35" t="str">
        <f>IF($A60="","",VLOOKUP($A60,$V$5:$X$41,3,FALSE))</f>
        <v/>
      </c>
      <c r="D60" s="5"/>
      <c r="E60" s="33" t="str">
        <f t="shared" ref="E60" si="153">IF(C58="","",IF(OR(B57=0,C58=0),"",C58))</f>
        <v/>
      </c>
      <c r="F60" s="8" t="str">
        <f t="shared" ref="F60" si="154">IF(A60="","",IF(E60="","",IF(C60=E60,"W","L")))</f>
        <v/>
      </c>
      <c r="G60" s="13" t="str">
        <f t="shared" ref="G60" si="155">IF(OR(D59="",E60=""),"",F59&amp;F60)</f>
        <v/>
      </c>
      <c r="H60" s="20" t="str">
        <f>IF(AND(G60="",H56="bet"),"bet",IF(AND($V$1="6 L Trigger",G56="LL",G60="LL",G52="LL"),"bet",IF(AND($V$1="4 L Trigger",G56="LL",G60="LL"),"bet",IF(AND($V$1="2 L Trigger",G60="LL"),"bet",""))))</f>
        <v/>
      </c>
      <c r="I60" s="21"/>
      <c r="J60" s="21" t="str">
        <f t="shared" ref="J60" si="156">IF(I59="","",IF(AND(I59&lt;&gt;"",F59="L"),E60,""))</f>
        <v/>
      </c>
      <c r="K60" s="21">
        <f t="shared" si="3"/>
        <v>1</v>
      </c>
      <c r="L60" s="21" t="str">
        <f t="shared" ref="L60" si="157">IF(J60="","",VLOOKUP(K60,$Q$5:$R$24,2,FALSE))</f>
        <v/>
      </c>
      <c r="M60" s="21" t="str">
        <f t="shared" ref="M60" si="158">IF(J60="","",IF(E60=0,"L",F60))</f>
        <v/>
      </c>
      <c r="N60" s="21" t="str">
        <f t="shared" si="152"/>
        <v/>
      </c>
      <c r="O60" s="1" t="str">
        <f t="shared" si="15"/>
        <v/>
      </c>
      <c r="P60" s="1" t="str">
        <f t="shared" si="8"/>
        <v/>
      </c>
    </row>
    <row r="61" spans="1:16">
      <c r="A61" s="2"/>
      <c r="B61" s="34" t="str">
        <f>IF($A61="","",VLOOKUP($A61,$V$5:$X$41,2,FALSE))</f>
        <v/>
      </c>
      <c r="D61" s="3"/>
      <c r="H61" s="11"/>
      <c r="I61" s="6"/>
      <c r="K61" s="6">
        <f t="shared" si="3"/>
        <v>1</v>
      </c>
      <c r="O61" s="1" t="str">
        <f t="shared" si="15"/>
        <v/>
      </c>
      <c r="P61" s="1" t="str">
        <f t="shared" si="8"/>
        <v/>
      </c>
    </row>
    <row r="62" spans="1:16">
      <c r="A62" s="2"/>
      <c r="B62" s="4"/>
      <c r="C62" s="34" t="str">
        <f>IF($A62="","",VLOOKUP($A62,$V$5:$X$41,3,FALSE))</f>
        <v/>
      </c>
      <c r="D62" s="4"/>
      <c r="H62" s="11"/>
      <c r="I62" s="6"/>
      <c r="K62" s="6">
        <f t="shared" si="3"/>
        <v>1</v>
      </c>
      <c r="O62" s="1" t="str">
        <f t="shared" si="15"/>
        <v/>
      </c>
      <c r="P62" s="1" t="str">
        <f t="shared" si="8"/>
        <v/>
      </c>
    </row>
    <row r="63" spans="1:16">
      <c r="A63" s="2"/>
      <c r="B63" s="35" t="str">
        <f>IF($A63="","",VLOOKUP($A63,$V$5:$X$41,2,FALSE))</f>
        <v/>
      </c>
      <c r="D63" s="33" t="str">
        <f t="shared" ref="D63" si="159">IF(B61="","",IF(OR(B61=0,C62=0),"",B61))</f>
        <v/>
      </c>
      <c r="F63" s="8" t="str">
        <f t="shared" ref="F63" si="160">IF(A63="","",IF(D63="","",IF(B63=D63,"W","L")))</f>
        <v/>
      </c>
      <c r="H63" s="11"/>
      <c r="I63" s="6" t="str">
        <f t="shared" ref="I63" si="161">IF(H60="","",IF(H60="bet",D63,""))</f>
        <v/>
      </c>
      <c r="K63" s="6">
        <f t="shared" si="3"/>
        <v>1</v>
      </c>
      <c r="L63" s="1" t="str">
        <f t="shared" ref="L63" si="162">IF(I63="","",VLOOKUP(K63,$Q$5:$R$24,2,FALSE))</f>
        <v/>
      </c>
      <c r="M63" s="1" t="str">
        <f t="shared" ref="M63" si="163">IF(I63="","",IF(D63=0,"L",F63))</f>
        <v/>
      </c>
      <c r="N63" s="1" t="str">
        <f t="shared" ref="N63:N64" si="164">IF(M63="","",IF(M63="L",L63*-1,L63*2))</f>
        <v/>
      </c>
      <c r="O63" s="1" t="str">
        <f t="shared" si="15"/>
        <v/>
      </c>
      <c r="P63" s="1" t="str">
        <f t="shared" si="8"/>
        <v/>
      </c>
    </row>
    <row r="64" spans="1:16">
      <c r="A64" s="2"/>
      <c r="B64" s="5"/>
      <c r="C64" s="35" t="str">
        <f>IF($A64="","",VLOOKUP($A64,$V$5:$X$41,3,FALSE))</f>
        <v/>
      </c>
      <c r="D64" s="5"/>
      <c r="E64" s="33" t="str">
        <f t="shared" ref="E64" si="165">IF(C62="","",IF(OR(B61=0,C62=0),"",C62))</f>
        <v/>
      </c>
      <c r="F64" s="8" t="str">
        <f t="shared" ref="F64" si="166">IF(A64="","",IF(E64="","",IF(C64=E64,"W","L")))</f>
        <v/>
      </c>
      <c r="G64" s="13" t="str">
        <f t="shared" ref="G64" si="167">IF(OR(D63="",E64=""),"",F63&amp;F64)</f>
        <v/>
      </c>
      <c r="H64" s="20" t="str">
        <f>IF(AND(G64="",H60="bet"),"bet",IF(AND($V$1="6 L Trigger",G60="LL",G64="LL",G56="LL"),"bet",IF(AND($V$1="4 L Trigger",G60="LL",G64="LL"),"bet",IF(AND($V$1="2 L Trigger",G64="LL"),"bet",""))))</f>
        <v/>
      </c>
      <c r="I64" s="21"/>
      <c r="J64" s="21" t="str">
        <f t="shared" ref="J64" si="168">IF(I63="","",IF(AND(I63&lt;&gt;"",F63="L"),E64,""))</f>
        <v/>
      </c>
      <c r="K64" s="21">
        <f t="shared" si="3"/>
        <v>1</v>
      </c>
      <c r="L64" s="21" t="str">
        <f t="shared" ref="L64" si="169">IF(J64="","",VLOOKUP(K64,$Q$5:$R$24,2,FALSE))</f>
        <v/>
      </c>
      <c r="M64" s="21" t="str">
        <f t="shared" ref="M64" si="170">IF(J64="","",IF(E64=0,"L",F64))</f>
        <v/>
      </c>
      <c r="N64" s="21" t="str">
        <f t="shared" si="164"/>
        <v/>
      </c>
      <c r="O64" s="1" t="str">
        <f t="shared" si="15"/>
        <v/>
      </c>
      <c r="P64" s="1" t="str">
        <f t="shared" si="8"/>
        <v/>
      </c>
    </row>
    <row r="65" spans="1:16">
      <c r="A65" s="2"/>
      <c r="B65" s="34" t="str">
        <f>IF($A65="","",VLOOKUP($A65,$V$5:$X$41,2,FALSE))</f>
        <v/>
      </c>
      <c r="D65" s="3"/>
      <c r="H65" s="11"/>
      <c r="I65" s="6"/>
      <c r="K65" s="6">
        <f t="shared" si="3"/>
        <v>1</v>
      </c>
      <c r="O65" s="1" t="str">
        <f t="shared" si="15"/>
        <v/>
      </c>
      <c r="P65" s="1" t="str">
        <f t="shared" si="8"/>
        <v/>
      </c>
    </row>
    <row r="66" spans="1:16">
      <c r="A66" s="2"/>
      <c r="B66" s="4"/>
      <c r="C66" s="34" t="str">
        <f>IF($A66="","",VLOOKUP($A66,$V$5:$X$41,3,FALSE))</f>
        <v/>
      </c>
      <c r="D66" s="4"/>
      <c r="H66" s="11"/>
      <c r="I66" s="6"/>
      <c r="K66" s="6">
        <f t="shared" si="3"/>
        <v>1</v>
      </c>
      <c r="O66" s="1" t="str">
        <f t="shared" si="15"/>
        <v/>
      </c>
      <c r="P66" s="1" t="str">
        <f t="shared" si="8"/>
        <v/>
      </c>
    </row>
    <row r="67" spans="1:16">
      <c r="A67" s="2"/>
      <c r="B67" s="35" t="str">
        <f>IF($A67="","",VLOOKUP($A67,$V$5:$X$41,2,FALSE))</f>
        <v/>
      </c>
      <c r="D67" s="33" t="str">
        <f t="shared" ref="D67" si="171">IF(B65="","",IF(OR(B65=0,C66=0),"",B65))</f>
        <v/>
      </c>
      <c r="F67" s="8" t="str">
        <f t="shared" ref="F67" si="172">IF(A67="","",IF(D67="","",IF(B67=D67,"W","L")))</f>
        <v/>
      </c>
      <c r="H67" s="11"/>
      <c r="I67" s="6" t="str">
        <f t="shared" ref="I67" si="173">IF(H64="","",IF(H64="bet",D67,""))</f>
        <v/>
      </c>
      <c r="K67" s="6">
        <f t="shared" si="3"/>
        <v>1</v>
      </c>
      <c r="L67" s="1" t="str">
        <f t="shared" ref="L67" si="174">IF(I67="","",VLOOKUP(K67,$Q$5:$R$24,2,FALSE))</f>
        <v/>
      </c>
      <c r="M67" s="1" t="str">
        <f t="shared" ref="M67" si="175">IF(I67="","",IF(D67=0,"L",F67))</f>
        <v/>
      </c>
      <c r="N67" s="1" t="str">
        <f t="shared" ref="N67:N68" si="176">IF(M67="","",IF(M67="L",L67*-1,L67*2))</f>
        <v/>
      </c>
      <c r="O67" s="1" t="str">
        <f t="shared" si="15"/>
        <v/>
      </c>
      <c r="P67" s="1" t="str">
        <f t="shared" si="8"/>
        <v/>
      </c>
    </row>
    <row r="68" spans="1:16">
      <c r="A68" s="2"/>
      <c r="B68" s="5"/>
      <c r="C68" s="35" t="str">
        <f>IF($A68="","",VLOOKUP($A68,$V$5:$X$41,3,FALSE))</f>
        <v/>
      </c>
      <c r="D68" s="5"/>
      <c r="E68" s="33" t="str">
        <f t="shared" ref="E68" si="177">IF(C66="","",IF(OR(B65=0,C66=0),"",C66))</f>
        <v/>
      </c>
      <c r="F68" s="8" t="str">
        <f t="shared" ref="F68" si="178">IF(A68="","",IF(E68="","",IF(C68=E68,"W","L")))</f>
        <v/>
      </c>
      <c r="G68" s="13" t="str">
        <f t="shared" ref="G68" si="179">IF(OR(D67="",E68=""),"",F67&amp;F68)</f>
        <v/>
      </c>
      <c r="H68" s="20" t="str">
        <f>IF(AND(G68="",H64="bet"),"bet",IF(AND($V$1="6 L Trigger",G64="LL",G68="LL",G60="LL"),"bet",IF(AND($V$1="4 L Trigger",G64="LL",G68="LL"),"bet",IF(AND($V$1="2 L Trigger",G68="LL"),"bet",""))))</f>
        <v/>
      </c>
      <c r="I68" s="21"/>
      <c r="J68" s="21" t="str">
        <f t="shared" ref="J68" si="180">IF(I67="","",IF(AND(I67&lt;&gt;"",F67="L"),E68,""))</f>
        <v/>
      </c>
      <c r="K68" s="21">
        <f t="shared" si="3"/>
        <v>1</v>
      </c>
      <c r="L68" s="21" t="str">
        <f t="shared" ref="L68" si="181">IF(J68="","",VLOOKUP(K68,$Q$5:$R$24,2,FALSE))</f>
        <v/>
      </c>
      <c r="M68" s="21" t="str">
        <f t="shared" ref="M68" si="182">IF(J68="","",IF(E68=0,"L",F68))</f>
        <v/>
      </c>
      <c r="N68" s="21" t="str">
        <f t="shared" si="176"/>
        <v/>
      </c>
      <c r="O68" s="1" t="str">
        <f t="shared" si="15"/>
        <v/>
      </c>
      <c r="P68" s="1" t="str">
        <f t="shared" si="8"/>
        <v/>
      </c>
    </row>
    <row r="69" spans="1:16">
      <c r="A69" s="2"/>
      <c r="B69" s="34" t="str">
        <f>IF($A69="","",VLOOKUP($A69,$V$5:$X$41,2,FALSE))</f>
        <v/>
      </c>
      <c r="D69" s="3"/>
      <c r="H69" s="11"/>
      <c r="I69" s="6"/>
      <c r="K69" s="6">
        <f t="shared" si="3"/>
        <v>1</v>
      </c>
      <c r="O69" s="1" t="str">
        <f t="shared" si="15"/>
        <v/>
      </c>
      <c r="P69" s="1" t="str">
        <f t="shared" si="8"/>
        <v/>
      </c>
    </row>
    <row r="70" spans="1:16">
      <c r="A70" s="2"/>
      <c r="B70" s="4"/>
      <c r="C70" s="34" t="str">
        <f>IF($A70="","",VLOOKUP($A70,$V$5:$X$41,3,FALSE))</f>
        <v/>
      </c>
      <c r="D70" s="4"/>
      <c r="H70" s="11"/>
      <c r="I70" s="6"/>
      <c r="K70" s="6">
        <f t="shared" si="3"/>
        <v>1</v>
      </c>
      <c r="O70" s="1" t="str">
        <f t="shared" si="15"/>
        <v/>
      </c>
      <c r="P70" s="1" t="str">
        <f t="shared" si="8"/>
        <v/>
      </c>
    </row>
    <row r="71" spans="1:16">
      <c r="A71" s="2"/>
      <c r="B71" s="35" t="str">
        <f>IF($A71="","",VLOOKUP($A71,$V$5:$X$41,2,FALSE))</f>
        <v/>
      </c>
      <c r="D71" s="33" t="str">
        <f t="shared" ref="D71" si="183">IF(B69="","",IF(OR(B69=0,C70=0),"",B69))</f>
        <v/>
      </c>
      <c r="F71" s="8" t="str">
        <f t="shared" ref="F71" si="184">IF(A71="","",IF(D71="","",IF(B71=D71,"W","L")))</f>
        <v/>
      </c>
      <c r="H71" s="11"/>
      <c r="I71" s="6" t="str">
        <f t="shared" ref="I71" si="185">IF(H68="","",IF(H68="bet",D71,""))</f>
        <v/>
      </c>
      <c r="K71" s="6">
        <f t="shared" si="3"/>
        <v>1</v>
      </c>
      <c r="L71" s="1" t="str">
        <f t="shared" ref="L71" si="186">IF(I71="","",VLOOKUP(K71,$Q$5:$R$24,2,FALSE))</f>
        <v/>
      </c>
      <c r="M71" s="1" t="str">
        <f t="shared" ref="M71" si="187">IF(I71="","",IF(D71=0,"L",F71))</f>
        <v/>
      </c>
      <c r="N71" s="1" t="str">
        <f t="shared" ref="N71:N72" si="188">IF(M71="","",IF(M71="L",L71*-1,L71*2))</f>
        <v/>
      </c>
      <c r="O71" s="1" t="str">
        <f t="shared" si="15"/>
        <v/>
      </c>
      <c r="P71" s="1" t="str">
        <f t="shared" si="8"/>
        <v/>
      </c>
    </row>
    <row r="72" spans="1:16">
      <c r="A72" s="2"/>
      <c r="B72" s="5"/>
      <c r="C72" s="35" t="str">
        <f>IF($A72="","",VLOOKUP($A72,$V$5:$X$41,3,FALSE))</f>
        <v/>
      </c>
      <c r="D72" s="5"/>
      <c r="E72" s="33" t="str">
        <f t="shared" ref="E72" si="189">IF(C70="","",IF(OR(B69=0,C70=0),"",C70))</f>
        <v/>
      </c>
      <c r="F72" s="8" t="str">
        <f t="shared" ref="F72" si="190">IF(A72="","",IF(E72="","",IF(C72=E72,"W","L")))</f>
        <v/>
      </c>
      <c r="G72" s="13" t="str">
        <f t="shared" ref="G72" si="191">IF(OR(D71="",E72=""),"",F71&amp;F72)</f>
        <v/>
      </c>
      <c r="H72" s="20" t="str">
        <f>IF(AND(G72="",H68="bet"),"bet",IF(AND($V$1="6 L Trigger",G68="LL",G72="LL",G64="LL"),"bet",IF(AND($V$1="4 L Trigger",G68="LL",G72="LL"),"bet",IF(AND($V$1="2 L Trigger",G72="LL"),"bet",""))))</f>
        <v/>
      </c>
      <c r="I72" s="21"/>
      <c r="J72" s="21" t="str">
        <f t="shared" ref="J72" si="192">IF(I71="","",IF(AND(I71&lt;&gt;"",F71="L"),E72,""))</f>
        <v/>
      </c>
      <c r="K72" s="21">
        <f t="shared" si="3"/>
        <v>1</v>
      </c>
      <c r="L72" s="21" t="str">
        <f t="shared" ref="L72" si="193">IF(J72="","",VLOOKUP(K72,$Q$5:$R$24,2,FALSE))</f>
        <v/>
      </c>
      <c r="M72" s="21" t="str">
        <f t="shared" ref="M72" si="194">IF(J72="","",IF(E72=0,"L",F72))</f>
        <v/>
      </c>
      <c r="N72" s="21" t="str">
        <f t="shared" si="188"/>
        <v/>
      </c>
      <c r="O72" s="1" t="str">
        <f t="shared" si="15"/>
        <v/>
      </c>
      <c r="P72" s="1" t="str">
        <f t="shared" si="8"/>
        <v/>
      </c>
    </row>
    <row r="73" spans="1:16">
      <c r="A73" s="2"/>
      <c r="B73" s="34" t="str">
        <f>IF($A73="","",VLOOKUP($A73,$V$5:$X$41,2,FALSE))</f>
        <v/>
      </c>
      <c r="D73" s="3"/>
      <c r="H73" s="11"/>
      <c r="I73" s="6"/>
      <c r="K73" s="6">
        <f t="shared" ref="K73:K136" si="195">IF(K72="","",IF(AND(M72="",K72&lt;&gt;""),K72,IF(M72="L",K72+1,1)))</f>
        <v>1</v>
      </c>
      <c r="O73" s="1" t="str">
        <f t="shared" si="15"/>
        <v/>
      </c>
      <c r="P73" s="1" t="str">
        <f t="shared" si="8"/>
        <v/>
      </c>
    </row>
    <row r="74" spans="1:16">
      <c r="A74" s="2"/>
      <c r="B74" s="4"/>
      <c r="C74" s="34" t="str">
        <f>IF($A74="","",VLOOKUP($A74,$V$5:$X$41,3,FALSE))</f>
        <v/>
      </c>
      <c r="D74" s="4"/>
      <c r="H74" s="11"/>
      <c r="I74" s="6"/>
      <c r="K74" s="6">
        <f t="shared" si="195"/>
        <v>1</v>
      </c>
      <c r="O74" s="1" t="str">
        <f t="shared" si="15"/>
        <v/>
      </c>
      <c r="P74" s="1" t="str">
        <f t="shared" si="8"/>
        <v/>
      </c>
    </row>
    <row r="75" spans="1:16">
      <c r="A75" s="2"/>
      <c r="B75" s="35" t="str">
        <f>IF($A75="","",VLOOKUP($A75,$V$5:$X$41,2,FALSE))</f>
        <v/>
      </c>
      <c r="D75" s="33" t="str">
        <f t="shared" ref="D75" si="196">IF(B73="","",IF(OR(B73=0,C74=0),"",B73))</f>
        <v/>
      </c>
      <c r="F75" s="8" t="str">
        <f t="shared" ref="F75" si="197">IF(A75="","",IF(D75="","",IF(B75=D75,"W","L")))</f>
        <v/>
      </c>
      <c r="H75" s="11"/>
      <c r="I75" s="6" t="str">
        <f t="shared" ref="I75" si="198">IF(H72="","",IF(H72="bet",D75,""))</f>
        <v/>
      </c>
      <c r="K75" s="6">
        <f t="shared" si="195"/>
        <v>1</v>
      </c>
      <c r="L75" s="1" t="str">
        <f t="shared" ref="L75" si="199">IF(I75="","",VLOOKUP(K75,$Q$5:$R$24,2,FALSE))</f>
        <v/>
      </c>
      <c r="M75" s="1" t="str">
        <f t="shared" ref="M75" si="200">IF(I75="","",IF(D75=0,"L",F75))</f>
        <v/>
      </c>
      <c r="N75" s="1" t="str">
        <f t="shared" ref="N75:N76" si="201">IF(M75="","",IF(M75="L",L75*-1,L75*2))</f>
        <v/>
      </c>
      <c r="O75" s="1" t="str">
        <f t="shared" si="15"/>
        <v/>
      </c>
      <c r="P75" s="1" t="str">
        <f t="shared" ref="P75:P138" si="202">IF(O75="","",IF(P74&lt;&gt;"",P74,IF(O75&gt;=$L$1,$I$1,IF(O75&lt;=$L$2,$I$2,""))))</f>
        <v/>
      </c>
    </row>
    <row r="76" spans="1:16">
      <c r="A76" s="2"/>
      <c r="B76" s="5"/>
      <c r="C76" s="35" t="str">
        <f>IF($A76="","",VLOOKUP($A76,$V$5:$X$41,3,FALSE))</f>
        <v/>
      </c>
      <c r="D76" s="5"/>
      <c r="E76" s="33" t="str">
        <f t="shared" ref="E76" si="203">IF(C74="","",IF(OR(B73=0,C74=0),"",C74))</f>
        <v/>
      </c>
      <c r="F76" s="8" t="str">
        <f t="shared" ref="F76" si="204">IF(A76="","",IF(E76="","",IF(C76=E76,"W","L")))</f>
        <v/>
      </c>
      <c r="G76" s="13" t="str">
        <f t="shared" ref="G76" si="205">IF(OR(D75="",E76=""),"",F75&amp;F76)</f>
        <v/>
      </c>
      <c r="H76" s="20" t="str">
        <f>IF(AND(G76="",H72="bet"),"bet",IF(AND($V$1="6 L Trigger",G72="LL",G76="LL",G68="LL"),"bet",IF(AND($V$1="4 L Trigger",G72="LL",G76="LL"),"bet",IF(AND($V$1="2 L Trigger",G76="LL"),"bet",""))))</f>
        <v/>
      </c>
      <c r="I76" s="21"/>
      <c r="J76" s="21" t="str">
        <f t="shared" ref="J76" si="206">IF(I75="","",IF(AND(I75&lt;&gt;"",F75="L"),E76,""))</f>
        <v/>
      </c>
      <c r="K76" s="21">
        <f t="shared" si="195"/>
        <v>1</v>
      </c>
      <c r="L76" s="21" t="str">
        <f t="shared" ref="L76" si="207">IF(J76="","",VLOOKUP(K76,$Q$5:$R$24,2,FALSE))</f>
        <v/>
      </c>
      <c r="M76" s="21" t="str">
        <f t="shared" ref="M76" si="208">IF(J76="","",IF(E76=0,"L",F76))</f>
        <v/>
      </c>
      <c r="N76" s="21" t="str">
        <f t="shared" si="201"/>
        <v/>
      </c>
      <c r="O76" s="1" t="str">
        <f t="shared" ref="O76:O139" si="209">IF(AND(N76="",O75=""),"",IF(AND(N76&lt;&gt;"",O75=""),N76,IF(AND(N76="",O75&lt;&gt;""),O75,N76+O75)))</f>
        <v/>
      </c>
      <c r="P76" s="1" t="str">
        <f t="shared" si="202"/>
        <v/>
      </c>
    </row>
    <row r="77" spans="1:16">
      <c r="A77" s="2"/>
      <c r="B77" s="34" t="str">
        <f>IF($A77="","",VLOOKUP($A77,$V$5:$X$41,2,FALSE))</f>
        <v/>
      </c>
      <c r="D77" s="3"/>
      <c r="H77" s="11"/>
      <c r="I77" s="6"/>
      <c r="K77" s="6">
        <f t="shared" si="195"/>
        <v>1</v>
      </c>
      <c r="O77" s="1" t="str">
        <f t="shared" si="209"/>
        <v/>
      </c>
      <c r="P77" s="1" t="str">
        <f t="shared" si="202"/>
        <v/>
      </c>
    </row>
    <row r="78" spans="1:16">
      <c r="A78" s="2"/>
      <c r="B78" s="4"/>
      <c r="C78" s="34" t="str">
        <f>IF($A78="","",VLOOKUP($A78,$V$5:$X$41,3,FALSE))</f>
        <v/>
      </c>
      <c r="D78" s="4"/>
      <c r="H78" s="11"/>
      <c r="I78" s="6"/>
      <c r="K78" s="6">
        <f t="shared" si="195"/>
        <v>1</v>
      </c>
      <c r="O78" s="1" t="str">
        <f t="shared" si="209"/>
        <v/>
      </c>
      <c r="P78" s="1" t="str">
        <f t="shared" si="202"/>
        <v/>
      </c>
    </row>
    <row r="79" spans="1:16">
      <c r="A79" s="2"/>
      <c r="B79" s="35" t="str">
        <f>IF($A79="","",VLOOKUP($A79,$V$5:$X$41,2,FALSE))</f>
        <v/>
      </c>
      <c r="D79" s="33" t="str">
        <f t="shared" ref="D79" si="210">IF(B77="","",IF(OR(B77=0,C78=0),"",B77))</f>
        <v/>
      </c>
      <c r="F79" s="8" t="str">
        <f t="shared" ref="F79" si="211">IF(A79="","",IF(D79="","",IF(B79=D79,"W","L")))</f>
        <v/>
      </c>
      <c r="H79" s="11"/>
      <c r="I79" s="6" t="str">
        <f t="shared" ref="I79" si="212">IF(H76="","",IF(H76="bet",D79,""))</f>
        <v/>
      </c>
      <c r="K79" s="6">
        <f t="shared" si="195"/>
        <v>1</v>
      </c>
      <c r="L79" s="1" t="str">
        <f t="shared" ref="L79" si="213">IF(I79="","",VLOOKUP(K79,$Q$5:$R$24,2,FALSE))</f>
        <v/>
      </c>
      <c r="M79" s="1" t="str">
        <f t="shared" ref="M79" si="214">IF(I79="","",IF(D79=0,"L",F79))</f>
        <v/>
      </c>
      <c r="N79" s="1" t="str">
        <f t="shared" ref="N79:N80" si="215">IF(M79="","",IF(M79="L",L79*-1,L79*2))</f>
        <v/>
      </c>
      <c r="O79" s="1" t="str">
        <f t="shared" si="209"/>
        <v/>
      </c>
      <c r="P79" s="1" t="str">
        <f t="shared" si="202"/>
        <v/>
      </c>
    </row>
    <row r="80" spans="1:16">
      <c r="A80" s="2"/>
      <c r="B80" s="5"/>
      <c r="C80" s="35" t="str">
        <f>IF($A80="","",VLOOKUP($A80,$V$5:$X$41,3,FALSE))</f>
        <v/>
      </c>
      <c r="D80" s="5"/>
      <c r="E80" s="33" t="str">
        <f t="shared" ref="E80" si="216">IF(C78="","",IF(OR(B77=0,C78=0),"",C78))</f>
        <v/>
      </c>
      <c r="F80" s="8" t="str">
        <f t="shared" ref="F80" si="217">IF(A80="","",IF(E80="","",IF(C80=E80,"W","L")))</f>
        <v/>
      </c>
      <c r="G80" s="13" t="str">
        <f t="shared" ref="G80" si="218">IF(OR(D79="",E80=""),"",F79&amp;F80)</f>
        <v/>
      </c>
      <c r="H80" s="20" t="str">
        <f>IF(AND(G80="",H76="bet"),"bet",IF(AND($V$1="6 L Trigger",G76="LL",G80="LL",G72="LL"),"bet",IF(AND($V$1="4 L Trigger",G76="LL",G80="LL"),"bet",IF(AND($V$1="2 L Trigger",G80="LL"),"bet",""))))</f>
        <v/>
      </c>
      <c r="I80" s="21"/>
      <c r="J80" s="21" t="str">
        <f t="shared" ref="J80" si="219">IF(I79="","",IF(AND(I79&lt;&gt;"",F79="L"),E80,""))</f>
        <v/>
      </c>
      <c r="K80" s="21">
        <f t="shared" si="195"/>
        <v>1</v>
      </c>
      <c r="L80" s="21" t="str">
        <f t="shared" ref="L80" si="220">IF(J80="","",VLOOKUP(K80,$Q$5:$R$24,2,FALSE))</f>
        <v/>
      </c>
      <c r="M80" s="21" t="str">
        <f t="shared" ref="M80" si="221">IF(J80="","",IF(E80=0,"L",F80))</f>
        <v/>
      </c>
      <c r="N80" s="21" t="str">
        <f t="shared" si="215"/>
        <v/>
      </c>
      <c r="O80" s="1" t="str">
        <f t="shared" si="209"/>
        <v/>
      </c>
      <c r="P80" s="1" t="str">
        <f t="shared" si="202"/>
        <v/>
      </c>
    </row>
    <row r="81" spans="1:16">
      <c r="A81" s="2"/>
      <c r="B81" s="34" t="str">
        <f>IF($A81="","",VLOOKUP($A81,$V$5:$X$41,2,FALSE))</f>
        <v/>
      </c>
      <c r="D81" s="3"/>
      <c r="H81" s="11"/>
      <c r="I81" s="6"/>
      <c r="K81" s="6">
        <f t="shared" si="195"/>
        <v>1</v>
      </c>
      <c r="O81" s="1" t="str">
        <f t="shared" si="209"/>
        <v/>
      </c>
      <c r="P81" s="1" t="str">
        <f t="shared" si="202"/>
        <v/>
      </c>
    </row>
    <row r="82" spans="1:16">
      <c r="A82" s="2"/>
      <c r="B82" s="4"/>
      <c r="C82" s="34" t="str">
        <f>IF($A82="","",VLOOKUP($A82,$V$5:$X$41,3,FALSE))</f>
        <v/>
      </c>
      <c r="D82" s="4"/>
      <c r="H82" s="11"/>
      <c r="I82" s="6"/>
      <c r="K82" s="6">
        <f t="shared" si="195"/>
        <v>1</v>
      </c>
      <c r="O82" s="1" t="str">
        <f t="shared" si="209"/>
        <v/>
      </c>
      <c r="P82" s="1" t="str">
        <f t="shared" si="202"/>
        <v/>
      </c>
    </row>
    <row r="83" spans="1:16">
      <c r="A83" s="2"/>
      <c r="B83" s="35" t="str">
        <f>IF($A83="","",VLOOKUP($A83,$V$5:$X$41,2,FALSE))</f>
        <v/>
      </c>
      <c r="D83" s="33" t="str">
        <f t="shared" ref="D83" si="222">IF(B81="","",IF(OR(B81=0,C82=0),"",B81))</f>
        <v/>
      </c>
      <c r="F83" s="8" t="str">
        <f t="shared" ref="F83" si="223">IF(A83="","",IF(D83="","",IF(B83=D83,"W","L")))</f>
        <v/>
      </c>
      <c r="H83" s="11"/>
      <c r="I83" s="6" t="str">
        <f t="shared" ref="I83" si="224">IF(H80="","",IF(H80="bet",D83,""))</f>
        <v/>
      </c>
      <c r="K83" s="6">
        <f t="shared" si="195"/>
        <v>1</v>
      </c>
      <c r="L83" s="1" t="str">
        <f t="shared" ref="L83" si="225">IF(I83="","",VLOOKUP(K83,$Q$5:$R$24,2,FALSE))</f>
        <v/>
      </c>
      <c r="M83" s="1" t="str">
        <f t="shared" ref="M83" si="226">IF(I83="","",IF(D83=0,"L",F83))</f>
        <v/>
      </c>
      <c r="N83" s="1" t="str">
        <f t="shared" ref="N83:N84" si="227">IF(M83="","",IF(M83="L",L83*-1,L83*2))</f>
        <v/>
      </c>
      <c r="O83" s="1" t="str">
        <f t="shared" si="209"/>
        <v/>
      </c>
      <c r="P83" s="1" t="str">
        <f t="shared" si="202"/>
        <v/>
      </c>
    </row>
    <row r="84" spans="1:16">
      <c r="A84" s="2"/>
      <c r="B84" s="5"/>
      <c r="C84" s="35" t="str">
        <f>IF($A84="","",VLOOKUP($A84,$V$5:$X$41,3,FALSE))</f>
        <v/>
      </c>
      <c r="D84" s="5"/>
      <c r="E84" s="33" t="str">
        <f t="shared" ref="E84" si="228">IF(C82="","",IF(OR(B81=0,C82=0),"",C82))</f>
        <v/>
      </c>
      <c r="F84" s="8" t="str">
        <f t="shared" ref="F84" si="229">IF(A84="","",IF(E84="","",IF(C84=E84,"W","L")))</f>
        <v/>
      </c>
      <c r="G84" s="13" t="str">
        <f t="shared" ref="G84" si="230">IF(OR(D83="",E84=""),"",F83&amp;F84)</f>
        <v/>
      </c>
      <c r="H84" s="20" t="str">
        <f>IF(AND(G84="",H80="bet"),"bet",IF(AND($V$1="6 L Trigger",G80="LL",G84="LL",G76="LL"),"bet",IF(AND($V$1="4 L Trigger",G80="LL",G84="LL"),"bet",IF(AND($V$1="2 L Trigger",G84="LL"),"bet",""))))</f>
        <v/>
      </c>
      <c r="I84" s="21"/>
      <c r="J84" s="21" t="str">
        <f t="shared" ref="J84" si="231">IF(I83="","",IF(AND(I83&lt;&gt;"",F83="L"),E84,""))</f>
        <v/>
      </c>
      <c r="K84" s="21">
        <f t="shared" si="195"/>
        <v>1</v>
      </c>
      <c r="L84" s="21" t="str">
        <f t="shared" ref="L84" si="232">IF(J84="","",VLOOKUP(K84,$Q$5:$R$24,2,FALSE))</f>
        <v/>
      </c>
      <c r="M84" s="21" t="str">
        <f t="shared" ref="M84" si="233">IF(J84="","",IF(E84=0,"L",F84))</f>
        <v/>
      </c>
      <c r="N84" s="21" t="str">
        <f t="shared" si="227"/>
        <v/>
      </c>
      <c r="O84" s="1" t="str">
        <f t="shared" si="209"/>
        <v/>
      </c>
      <c r="P84" s="1" t="str">
        <f t="shared" si="202"/>
        <v/>
      </c>
    </row>
    <row r="85" spans="1:16">
      <c r="A85" s="2"/>
      <c r="B85" s="34" t="str">
        <f>IF($A85="","",VLOOKUP($A85,$V$5:$X$41,2,FALSE))</f>
        <v/>
      </c>
      <c r="D85" s="3"/>
      <c r="H85" s="11"/>
      <c r="I85" s="6"/>
      <c r="K85" s="6">
        <f t="shared" si="195"/>
        <v>1</v>
      </c>
      <c r="O85" s="1" t="str">
        <f t="shared" si="209"/>
        <v/>
      </c>
      <c r="P85" s="1" t="str">
        <f t="shared" si="202"/>
        <v/>
      </c>
    </row>
    <row r="86" spans="1:16">
      <c r="A86" s="2"/>
      <c r="B86" s="4"/>
      <c r="C86" s="34" t="str">
        <f>IF($A86="","",VLOOKUP($A86,$V$5:$X$41,3,FALSE))</f>
        <v/>
      </c>
      <c r="D86" s="4"/>
      <c r="H86" s="11"/>
      <c r="I86" s="6"/>
      <c r="K86" s="6">
        <f t="shared" si="195"/>
        <v>1</v>
      </c>
      <c r="O86" s="1" t="str">
        <f t="shared" si="209"/>
        <v/>
      </c>
      <c r="P86" s="1" t="str">
        <f t="shared" si="202"/>
        <v/>
      </c>
    </row>
    <row r="87" spans="1:16">
      <c r="A87" s="2"/>
      <c r="B87" s="35" t="str">
        <f>IF($A87="","",VLOOKUP($A87,$V$5:$X$41,2,FALSE))</f>
        <v/>
      </c>
      <c r="D87" s="33" t="str">
        <f t="shared" ref="D87" si="234">IF(B85="","",IF(OR(B85=0,C86=0),"",B85))</f>
        <v/>
      </c>
      <c r="F87" s="8" t="str">
        <f t="shared" ref="F87" si="235">IF(A87="","",IF(D87="","",IF(B87=D87,"W","L")))</f>
        <v/>
      </c>
      <c r="H87" s="11"/>
      <c r="I87" s="6" t="str">
        <f t="shared" ref="I87" si="236">IF(H84="","",IF(H84="bet",D87,""))</f>
        <v/>
      </c>
      <c r="K87" s="6">
        <f t="shared" si="195"/>
        <v>1</v>
      </c>
      <c r="L87" s="1" t="str">
        <f t="shared" ref="L87" si="237">IF(I87="","",VLOOKUP(K87,$Q$5:$R$24,2,FALSE))</f>
        <v/>
      </c>
      <c r="M87" s="1" t="str">
        <f t="shared" ref="M87" si="238">IF(I87="","",IF(D87=0,"L",F87))</f>
        <v/>
      </c>
      <c r="N87" s="1" t="str">
        <f t="shared" ref="N87:N88" si="239">IF(M87="","",IF(M87="L",L87*-1,L87*2))</f>
        <v/>
      </c>
      <c r="O87" s="1" t="str">
        <f t="shared" si="209"/>
        <v/>
      </c>
      <c r="P87" s="1" t="str">
        <f t="shared" si="202"/>
        <v/>
      </c>
    </row>
    <row r="88" spans="1:16">
      <c r="A88" s="2"/>
      <c r="B88" s="5"/>
      <c r="C88" s="35" t="str">
        <f>IF($A88="","",VLOOKUP($A88,$V$5:$X$41,3,FALSE))</f>
        <v/>
      </c>
      <c r="D88" s="5"/>
      <c r="E88" s="33" t="str">
        <f t="shared" ref="E88" si="240">IF(C86="","",IF(OR(B85=0,C86=0),"",C86))</f>
        <v/>
      </c>
      <c r="F88" s="8" t="str">
        <f t="shared" ref="F88" si="241">IF(A88="","",IF(E88="","",IF(C88=E88,"W","L")))</f>
        <v/>
      </c>
      <c r="G88" s="13" t="str">
        <f t="shared" ref="G88" si="242">IF(OR(D87="",E88=""),"",F87&amp;F88)</f>
        <v/>
      </c>
      <c r="H88" s="20" t="str">
        <f>IF(AND(G88="",H84="bet"),"bet",IF(AND($V$1="6 L Trigger",G84="LL",G88="LL",G80="LL"),"bet",IF(AND($V$1="4 L Trigger",G84="LL",G88="LL"),"bet",IF(AND($V$1="2 L Trigger",G88="LL"),"bet",""))))</f>
        <v/>
      </c>
      <c r="I88" s="21"/>
      <c r="J88" s="21" t="str">
        <f t="shared" ref="J88" si="243">IF(I87="","",IF(AND(I87&lt;&gt;"",F87="L"),E88,""))</f>
        <v/>
      </c>
      <c r="K88" s="21">
        <f t="shared" si="195"/>
        <v>1</v>
      </c>
      <c r="L88" s="21" t="str">
        <f t="shared" ref="L88" si="244">IF(J88="","",VLOOKUP(K88,$Q$5:$R$24,2,FALSE))</f>
        <v/>
      </c>
      <c r="M88" s="21" t="str">
        <f t="shared" ref="M88" si="245">IF(J88="","",IF(E88=0,"L",F88))</f>
        <v/>
      </c>
      <c r="N88" s="21" t="str">
        <f t="shared" si="239"/>
        <v/>
      </c>
      <c r="O88" s="1" t="str">
        <f t="shared" si="209"/>
        <v/>
      </c>
      <c r="P88" s="1" t="str">
        <f t="shared" si="202"/>
        <v/>
      </c>
    </row>
    <row r="89" spans="1:16">
      <c r="A89" s="2"/>
      <c r="B89" s="34" t="str">
        <f>IF($A89="","",VLOOKUP($A89,$V$5:$X$41,2,FALSE))</f>
        <v/>
      </c>
      <c r="D89" s="3"/>
      <c r="H89" s="11"/>
      <c r="I89" s="6"/>
      <c r="K89" s="6">
        <f t="shared" si="195"/>
        <v>1</v>
      </c>
      <c r="O89" s="1" t="str">
        <f t="shared" si="209"/>
        <v/>
      </c>
      <c r="P89" s="1" t="str">
        <f t="shared" si="202"/>
        <v/>
      </c>
    </row>
    <row r="90" spans="1:16">
      <c r="A90" s="2"/>
      <c r="B90" s="4"/>
      <c r="C90" s="34" t="str">
        <f>IF($A90="","",VLOOKUP($A90,$V$5:$X$41,3,FALSE))</f>
        <v/>
      </c>
      <c r="D90" s="4"/>
      <c r="H90" s="11"/>
      <c r="I90" s="6"/>
      <c r="K90" s="6">
        <f t="shared" si="195"/>
        <v>1</v>
      </c>
      <c r="O90" s="1" t="str">
        <f t="shared" si="209"/>
        <v/>
      </c>
      <c r="P90" s="1" t="str">
        <f t="shared" si="202"/>
        <v/>
      </c>
    </row>
    <row r="91" spans="1:16">
      <c r="A91" s="2"/>
      <c r="B91" s="35" t="str">
        <f>IF($A91="","",VLOOKUP($A91,$V$5:$X$41,2,FALSE))</f>
        <v/>
      </c>
      <c r="D91" s="33" t="str">
        <f t="shared" ref="D91" si="246">IF(B89="","",IF(OR(B89=0,C90=0),"",B89))</f>
        <v/>
      </c>
      <c r="F91" s="8" t="str">
        <f t="shared" ref="F91" si="247">IF(A91="","",IF(D91="","",IF(B91=D91,"W","L")))</f>
        <v/>
      </c>
      <c r="H91" s="11"/>
      <c r="I91" s="6" t="str">
        <f t="shared" ref="I91" si="248">IF(H88="","",IF(H88="bet",D91,""))</f>
        <v/>
      </c>
      <c r="K91" s="6">
        <f t="shared" si="195"/>
        <v>1</v>
      </c>
      <c r="L91" s="1" t="str">
        <f t="shared" ref="L91" si="249">IF(I91="","",VLOOKUP(K91,$Q$5:$R$24,2,FALSE))</f>
        <v/>
      </c>
      <c r="M91" s="1" t="str">
        <f t="shared" ref="M91" si="250">IF(I91="","",IF(D91=0,"L",F91))</f>
        <v/>
      </c>
      <c r="N91" s="1" t="str">
        <f t="shared" ref="N91:N92" si="251">IF(M91="","",IF(M91="L",L91*-1,L91*2))</f>
        <v/>
      </c>
      <c r="O91" s="1" t="str">
        <f t="shared" si="209"/>
        <v/>
      </c>
      <c r="P91" s="1" t="str">
        <f t="shared" si="202"/>
        <v/>
      </c>
    </row>
    <row r="92" spans="1:16">
      <c r="A92" s="2"/>
      <c r="B92" s="5"/>
      <c r="C92" s="35" t="str">
        <f>IF($A92="","",VLOOKUP($A92,$V$5:$X$41,3,FALSE))</f>
        <v/>
      </c>
      <c r="D92" s="5"/>
      <c r="E92" s="33" t="str">
        <f t="shared" ref="E92" si="252">IF(C90="","",IF(OR(B89=0,C90=0),"",C90))</f>
        <v/>
      </c>
      <c r="F92" s="8" t="str">
        <f t="shared" ref="F92" si="253">IF(A92="","",IF(E92="","",IF(C92=E92,"W","L")))</f>
        <v/>
      </c>
      <c r="G92" s="13" t="str">
        <f t="shared" ref="G92" si="254">IF(OR(D91="",E92=""),"",F91&amp;F92)</f>
        <v/>
      </c>
      <c r="H92" s="20" t="str">
        <f>IF(AND(G92="",H88="bet"),"bet",IF(AND($V$1="6 L Trigger",G88="LL",G92="LL",G84="LL"),"bet",IF(AND($V$1="4 L Trigger",G88="LL",G92="LL"),"bet",IF(AND($V$1="2 L Trigger",G92="LL"),"bet",""))))</f>
        <v/>
      </c>
      <c r="I92" s="21"/>
      <c r="J92" s="21" t="str">
        <f t="shared" ref="J92" si="255">IF(I91="","",IF(AND(I91&lt;&gt;"",F91="L"),E92,""))</f>
        <v/>
      </c>
      <c r="K92" s="21">
        <f t="shared" si="195"/>
        <v>1</v>
      </c>
      <c r="L92" s="21" t="str">
        <f t="shared" ref="L92" si="256">IF(J92="","",VLOOKUP(K92,$Q$5:$R$24,2,FALSE))</f>
        <v/>
      </c>
      <c r="M92" s="21" t="str">
        <f t="shared" ref="M92" si="257">IF(J92="","",IF(E92=0,"L",F92))</f>
        <v/>
      </c>
      <c r="N92" s="21" t="str">
        <f t="shared" si="251"/>
        <v/>
      </c>
      <c r="O92" s="1" t="str">
        <f t="shared" si="209"/>
        <v/>
      </c>
      <c r="P92" s="1" t="str">
        <f t="shared" si="202"/>
        <v/>
      </c>
    </row>
    <row r="93" spans="1:16">
      <c r="A93" s="2"/>
      <c r="B93" s="34" t="str">
        <f>IF($A93="","",VLOOKUP($A93,$V$5:$X$41,2,FALSE))</f>
        <v/>
      </c>
      <c r="D93" s="3"/>
      <c r="H93" s="11"/>
      <c r="I93" s="6"/>
      <c r="K93" s="6">
        <f t="shared" si="195"/>
        <v>1</v>
      </c>
      <c r="O93" s="1" t="str">
        <f t="shared" si="209"/>
        <v/>
      </c>
      <c r="P93" s="1" t="str">
        <f t="shared" si="202"/>
        <v/>
      </c>
    </row>
    <row r="94" spans="1:16">
      <c r="A94" s="2"/>
      <c r="B94" s="4"/>
      <c r="C94" s="34" t="str">
        <f>IF($A94="","",VLOOKUP($A94,$V$5:$X$41,3,FALSE))</f>
        <v/>
      </c>
      <c r="D94" s="4"/>
      <c r="H94" s="11"/>
      <c r="I94" s="6"/>
      <c r="K94" s="6">
        <f t="shared" si="195"/>
        <v>1</v>
      </c>
      <c r="O94" s="1" t="str">
        <f t="shared" si="209"/>
        <v/>
      </c>
      <c r="P94" s="1" t="str">
        <f t="shared" si="202"/>
        <v/>
      </c>
    </row>
    <row r="95" spans="1:16">
      <c r="A95" s="2"/>
      <c r="B95" s="35" t="str">
        <f>IF($A95="","",VLOOKUP($A95,$V$5:$X$41,2,FALSE))</f>
        <v/>
      </c>
      <c r="D95" s="33" t="str">
        <f t="shared" ref="D95" si="258">IF(B93="","",IF(OR(B93=0,C94=0),"",B93))</f>
        <v/>
      </c>
      <c r="F95" s="8" t="str">
        <f t="shared" ref="F95" si="259">IF(A95="","",IF(D95="","",IF(B95=D95,"W","L")))</f>
        <v/>
      </c>
      <c r="H95" s="11"/>
      <c r="I95" s="6" t="str">
        <f t="shared" ref="I95" si="260">IF(H92="","",IF(H92="bet",D95,""))</f>
        <v/>
      </c>
      <c r="K95" s="6">
        <f t="shared" si="195"/>
        <v>1</v>
      </c>
      <c r="L95" s="1" t="str">
        <f t="shared" ref="L95" si="261">IF(I95="","",VLOOKUP(K95,$Q$5:$R$24,2,FALSE))</f>
        <v/>
      </c>
      <c r="M95" s="1" t="str">
        <f t="shared" ref="M95" si="262">IF(I95="","",IF(D95=0,"L",F95))</f>
        <v/>
      </c>
      <c r="N95" s="1" t="str">
        <f t="shared" ref="N95:N96" si="263">IF(M95="","",IF(M95="L",L95*-1,L95*2))</f>
        <v/>
      </c>
      <c r="O95" s="1" t="str">
        <f t="shared" si="209"/>
        <v/>
      </c>
      <c r="P95" s="1" t="str">
        <f t="shared" si="202"/>
        <v/>
      </c>
    </row>
    <row r="96" spans="1:16">
      <c r="A96" s="2"/>
      <c r="B96" s="5"/>
      <c r="C96" s="35" t="str">
        <f>IF($A96="","",VLOOKUP($A96,$V$5:$X$41,3,FALSE))</f>
        <v/>
      </c>
      <c r="D96" s="5"/>
      <c r="E96" s="33" t="str">
        <f t="shared" ref="E96" si="264">IF(C94="","",IF(OR(B93=0,C94=0),"",C94))</f>
        <v/>
      </c>
      <c r="F96" s="8" t="str">
        <f t="shared" ref="F96" si="265">IF(A96="","",IF(E96="","",IF(C96=E96,"W","L")))</f>
        <v/>
      </c>
      <c r="G96" s="13" t="str">
        <f t="shared" ref="G96" si="266">IF(OR(D95="",E96=""),"",F95&amp;F96)</f>
        <v/>
      </c>
      <c r="H96" s="20" t="str">
        <f>IF(AND(G96="",H92="bet"),"bet",IF(AND($V$1="6 L Trigger",G92="LL",G96="LL",G88="LL"),"bet",IF(AND($V$1="4 L Trigger",G92="LL",G96="LL"),"bet",IF(AND($V$1="2 L Trigger",G96="LL"),"bet",""))))</f>
        <v/>
      </c>
      <c r="I96" s="21"/>
      <c r="J96" s="21" t="str">
        <f t="shared" ref="J96" si="267">IF(I95="","",IF(AND(I95&lt;&gt;"",F95="L"),E96,""))</f>
        <v/>
      </c>
      <c r="K96" s="21">
        <f t="shared" si="195"/>
        <v>1</v>
      </c>
      <c r="L96" s="21" t="str">
        <f t="shared" ref="L96" si="268">IF(J96="","",VLOOKUP(K96,$Q$5:$R$24,2,FALSE))</f>
        <v/>
      </c>
      <c r="M96" s="21" t="str">
        <f t="shared" ref="M96" si="269">IF(J96="","",IF(E96=0,"L",F96))</f>
        <v/>
      </c>
      <c r="N96" s="21" t="str">
        <f t="shared" si="263"/>
        <v/>
      </c>
      <c r="O96" s="1" t="str">
        <f t="shared" si="209"/>
        <v/>
      </c>
      <c r="P96" s="1" t="str">
        <f t="shared" si="202"/>
        <v/>
      </c>
    </row>
    <row r="97" spans="1:16">
      <c r="A97" s="2"/>
      <c r="B97" s="34" t="str">
        <f>IF($A97="","",VLOOKUP($A97,$V$5:$X$41,2,FALSE))</f>
        <v/>
      </c>
      <c r="D97" s="3"/>
      <c r="H97" s="11"/>
      <c r="I97" s="6"/>
      <c r="K97" s="6">
        <f t="shared" si="195"/>
        <v>1</v>
      </c>
      <c r="O97" s="1" t="str">
        <f t="shared" si="209"/>
        <v/>
      </c>
      <c r="P97" s="1" t="str">
        <f t="shared" si="202"/>
        <v/>
      </c>
    </row>
    <row r="98" spans="1:16">
      <c r="A98" s="2"/>
      <c r="B98" s="4"/>
      <c r="C98" s="34" t="str">
        <f>IF($A98="","",VLOOKUP($A98,$V$5:$X$41,3,FALSE))</f>
        <v/>
      </c>
      <c r="D98" s="4"/>
      <c r="H98" s="11"/>
      <c r="I98" s="6"/>
      <c r="K98" s="6">
        <f t="shared" si="195"/>
        <v>1</v>
      </c>
      <c r="O98" s="1" t="str">
        <f t="shared" si="209"/>
        <v/>
      </c>
      <c r="P98" s="1" t="str">
        <f t="shared" si="202"/>
        <v/>
      </c>
    </row>
    <row r="99" spans="1:16">
      <c r="A99" s="2"/>
      <c r="B99" s="35" t="str">
        <f>IF($A99="","",VLOOKUP($A99,$V$5:$X$41,2,FALSE))</f>
        <v/>
      </c>
      <c r="D99" s="33" t="str">
        <f t="shared" ref="D99" si="270">IF(B97="","",IF(OR(B97=0,C98=0),"",B97))</f>
        <v/>
      </c>
      <c r="F99" s="8" t="str">
        <f t="shared" ref="F99" si="271">IF(A99="","",IF(D99="","",IF(B99=D99,"W","L")))</f>
        <v/>
      </c>
      <c r="H99" s="11"/>
      <c r="I99" s="6" t="str">
        <f t="shared" ref="I99" si="272">IF(H96="","",IF(H96="bet",D99,""))</f>
        <v/>
      </c>
      <c r="K99" s="6">
        <f t="shared" si="195"/>
        <v>1</v>
      </c>
      <c r="L99" s="1" t="str">
        <f t="shared" ref="L99" si="273">IF(I99="","",VLOOKUP(K99,$Q$5:$R$24,2,FALSE))</f>
        <v/>
      </c>
      <c r="M99" s="1" t="str">
        <f t="shared" ref="M99" si="274">IF(I99="","",IF(D99=0,"L",F99))</f>
        <v/>
      </c>
      <c r="N99" s="1" t="str">
        <f t="shared" ref="N99:N100" si="275">IF(M99="","",IF(M99="L",L99*-1,L99*2))</f>
        <v/>
      </c>
      <c r="O99" s="1" t="str">
        <f t="shared" si="209"/>
        <v/>
      </c>
      <c r="P99" s="1" t="str">
        <f t="shared" si="202"/>
        <v/>
      </c>
    </row>
    <row r="100" spans="1:16">
      <c r="A100" s="2"/>
      <c r="B100" s="5"/>
      <c r="C100" s="35" t="str">
        <f>IF($A100="","",VLOOKUP($A100,$V$5:$X$41,3,FALSE))</f>
        <v/>
      </c>
      <c r="D100" s="5"/>
      <c r="E100" s="33" t="str">
        <f t="shared" ref="E100" si="276">IF(C98="","",IF(OR(B97=0,C98=0),"",C98))</f>
        <v/>
      </c>
      <c r="F100" s="8" t="str">
        <f t="shared" ref="F100" si="277">IF(A100="","",IF(E100="","",IF(C100=E100,"W","L")))</f>
        <v/>
      </c>
      <c r="G100" s="13" t="str">
        <f t="shared" ref="G100" si="278">IF(OR(D99="",E100=""),"",F99&amp;F100)</f>
        <v/>
      </c>
      <c r="H100" s="20" t="str">
        <f>IF(AND(G100="",H96="bet"),"bet",IF(AND($V$1="6 L Trigger",G96="LL",G100="LL",G92="LL"),"bet",IF(AND($V$1="4 L Trigger",G96="LL",G100="LL"),"bet",IF(AND($V$1="2 L Trigger",G100="LL"),"bet",""))))</f>
        <v/>
      </c>
      <c r="I100" s="21"/>
      <c r="J100" s="21" t="str">
        <f t="shared" ref="J100" si="279">IF(I99="","",IF(AND(I99&lt;&gt;"",F99="L"),E100,""))</f>
        <v/>
      </c>
      <c r="K100" s="21">
        <f t="shared" si="195"/>
        <v>1</v>
      </c>
      <c r="L100" s="21" t="str">
        <f t="shared" ref="L100" si="280">IF(J100="","",VLOOKUP(K100,$Q$5:$R$24,2,FALSE))</f>
        <v/>
      </c>
      <c r="M100" s="21" t="str">
        <f t="shared" ref="M100" si="281">IF(J100="","",IF(E100=0,"L",F100))</f>
        <v/>
      </c>
      <c r="N100" s="21" t="str">
        <f t="shared" si="275"/>
        <v/>
      </c>
      <c r="O100" s="1" t="str">
        <f t="shared" si="209"/>
        <v/>
      </c>
      <c r="P100" s="1" t="str">
        <f t="shared" si="202"/>
        <v/>
      </c>
    </row>
    <row r="101" spans="1:16">
      <c r="A101" s="2"/>
      <c r="B101" s="34" t="str">
        <f>IF($A101="","",VLOOKUP($A101,$V$5:$X$41,2,FALSE))</f>
        <v/>
      </c>
      <c r="D101" s="3"/>
      <c r="H101" s="11"/>
      <c r="I101" s="6"/>
      <c r="K101" s="6">
        <f t="shared" si="195"/>
        <v>1</v>
      </c>
      <c r="O101" s="1" t="str">
        <f t="shared" si="209"/>
        <v/>
      </c>
      <c r="P101" s="1" t="str">
        <f t="shared" si="202"/>
        <v/>
      </c>
    </row>
    <row r="102" spans="1:16">
      <c r="A102" s="2"/>
      <c r="B102" s="4"/>
      <c r="C102" s="34" t="str">
        <f>IF($A102="","",VLOOKUP($A102,$V$5:$X$41,3,FALSE))</f>
        <v/>
      </c>
      <c r="D102" s="4"/>
      <c r="H102" s="11"/>
      <c r="I102" s="6"/>
      <c r="K102" s="6">
        <f t="shared" si="195"/>
        <v>1</v>
      </c>
      <c r="O102" s="1" t="str">
        <f t="shared" si="209"/>
        <v/>
      </c>
      <c r="P102" s="1" t="str">
        <f t="shared" si="202"/>
        <v/>
      </c>
    </row>
    <row r="103" spans="1:16">
      <c r="A103" s="2"/>
      <c r="B103" s="35" t="str">
        <f>IF($A103="","",VLOOKUP($A103,$V$5:$X$41,2,FALSE))</f>
        <v/>
      </c>
      <c r="D103" s="33" t="str">
        <f t="shared" ref="D103" si="282">IF(B101="","",IF(OR(B101=0,C102=0),"",B101))</f>
        <v/>
      </c>
      <c r="F103" s="8" t="str">
        <f t="shared" ref="F103" si="283">IF(A103="","",IF(D103="","",IF(B103=D103,"W","L")))</f>
        <v/>
      </c>
      <c r="H103" s="11"/>
      <c r="I103" s="6" t="str">
        <f t="shared" ref="I103" si="284">IF(H100="","",IF(H100="bet",D103,""))</f>
        <v/>
      </c>
      <c r="K103" s="6">
        <f t="shared" si="195"/>
        <v>1</v>
      </c>
      <c r="L103" s="1" t="str">
        <f t="shared" ref="L103" si="285">IF(I103="","",VLOOKUP(K103,$Q$5:$R$24,2,FALSE))</f>
        <v/>
      </c>
      <c r="M103" s="1" t="str">
        <f t="shared" ref="M103" si="286">IF(I103="","",IF(D103=0,"L",F103))</f>
        <v/>
      </c>
      <c r="N103" s="1" t="str">
        <f t="shared" ref="N103:N104" si="287">IF(M103="","",IF(M103="L",L103*-1,L103*2))</f>
        <v/>
      </c>
      <c r="O103" s="1" t="str">
        <f t="shared" si="209"/>
        <v/>
      </c>
      <c r="P103" s="1" t="str">
        <f t="shared" si="202"/>
        <v/>
      </c>
    </row>
    <row r="104" spans="1:16">
      <c r="A104" s="2"/>
      <c r="B104" s="5"/>
      <c r="C104" s="35" t="str">
        <f>IF($A104="","",VLOOKUP($A104,$V$5:$X$41,3,FALSE))</f>
        <v/>
      </c>
      <c r="D104" s="5"/>
      <c r="E104" s="33" t="str">
        <f t="shared" ref="E104" si="288">IF(C102="","",IF(OR(B101=0,C102=0),"",C102))</f>
        <v/>
      </c>
      <c r="F104" s="8" t="str">
        <f t="shared" ref="F104" si="289">IF(A104="","",IF(E104="","",IF(C104=E104,"W","L")))</f>
        <v/>
      </c>
      <c r="G104" s="13" t="str">
        <f t="shared" ref="G104" si="290">IF(OR(D103="",E104=""),"",F103&amp;F104)</f>
        <v/>
      </c>
      <c r="H104" s="20" t="str">
        <f>IF(AND(G104="",H100="bet"),"bet",IF(AND($V$1="6 L Trigger",G100="LL",G104="LL",G96="LL"),"bet",IF(AND($V$1="4 L Trigger",G100="LL",G104="LL"),"bet",IF(AND($V$1="2 L Trigger",G104="LL"),"bet",""))))</f>
        <v/>
      </c>
      <c r="I104" s="21"/>
      <c r="J104" s="21" t="str">
        <f t="shared" ref="J104" si="291">IF(I103="","",IF(AND(I103&lt;&gt;"",F103="L"),E104,""))</f>
        <v/>
      </c>
      <c r="K104" s="21">
        <f t="shared" si="195"/>
        <v>1</v>
      </c>
      <c r="L104" s="21" t="str">
        <f t="shared" ref="L104" si="292">IF(J104="","",VLOOKUP(K104,$Q$5:$R$24,2,FALSE))</f>
        <v/>
      </c>
      <c r="M104" s="21" t="str">
        <f t="shared" ref="M104" si="293">IF(J104="","",IF(E104=0,"L",F104))</f>
        <v/>
      </c>
      <c r="N104" s="21" t="str">
        <f t="shared" si="287"/>
        <v/>
      </c>
      <c r="O104" s="1" t="str">
        <f t="shared" si="209"/>
        <v/>
      </c>
      <c r="P104" s="1" t="str">
        <f t="shared" si="202"/>
        <v/>
      </c>
    </row>
    <row r="105" spans="1:16">
      <c r="A105" s="2"/>
      <c r="B105" s="34" t="str">
        <f>IF($A105="","",VLOOKUP($A105,$V$5:$X$41,2,FALSE))</f>
        <v/>
      </c>
      <c r="D105" s="3"/>
      <c r="H105" s="11"/>
      <c r="I105" s="6"/>
      <c r="K105" s="6">
        <f t="shared" si="195"/>
        <v>1</v>
      </c>
      <c r="O105" s="1" t="str">
        <f t="shared" si="209"/>
        <v/>
      </c>
      <c r="P105" s="1" t="str">
        <f t="shared" si="202"/>
        <v/>
      </c>
    </row>
    <row r="106" spans="1:16">
      <c r="A106" s="2"/>
      <c r="B106" s="4"/>
      <c r="C106" s="34" t="str">
        <f>IF($A106="","",VLOOKUP($A106,$V$5:$X$41,3,FALSE))</f>
        <v/>
      </c>
      <c r="D106" s="4"/>
      <c r="H106" s="11"/>
      <c r="I106" s="6"/>
      <c r="K106" s="6">
        <f t="shared" si="195"/>
        <v>1</v>
      </c>
      <c r="O106" s="1" t="str">
        <f t="shared" si="209"/>
        <v/>
      </c>
      <c r="P106" s="1" t="str">
        <f t="shared" si="202"/>
        <v/>
      </c>
    </row>
    <row r="107" spans="1:16">
      <c r="A107" s="2"/>
      <c r="B107" s="35" t="str">
        <f>IF($A107="","",VLOOKUP($A107,$V$5:$X$41,2,FALSE))</f>
        <v/>
      </c>
      <c r="D107" s="33" t="str">
        <f t="shared" ref="D107" si="294">IF(B105="","",IF(OR(B105=0,C106=0),"",B105))</f>
        <v/>
      </c>
      <c r="F107" s="8" t="str">
        <f t="shared" ref="F107" si="295">IF(A107="","",IF(D107="","",IF(B107=D107,"W","L")))</f>
        <v/>
      </c>
      <c r="H107" s="11"/>
      <c r="I107" s="6" t="str">
        <f t="shared" ref="I107" si="296">IF(H104="","",IF(H104="bet",D107,""))</f>
        <v/>
      </c>
      <c r="K107" s="6">
        <f t="shared" si="195"/>
        <v>1</v>
      </c>
      <c r="L107" s="1" t="str">
        <f t="shared" ref="L107" si="297">IF(I107="","",VLOOKUP(K107,$Q$5:$R$24,2,FALSE))</f>
        <v/>
      </c>
      <c r="M107" s="1" t="str">
        <f t="shared" ref="M107" si="298">IF(I107="","",IF(D107=0,"L",F107))</f>
        <v/>
      </c>
      <c r="N107" s="1" t="str">
        <f t="shared" ref="N107:N108" si="299">IF(M107="","",IF(M107="L",L107*-1,L107*2))</f>
        <v/>
      </c>
      <c r="O107" s="1" t="str">
        <f t="shared" si="209"/>
        <v/>
      </c>
      <c r="P107" s="1" t="str">
        <f t="shared" si="202"/>
        <v/>
      </c>
    </row>
    <row r="108" spans="1:16">
      <c r="A108" s="2"/>
      <c r="B108" s="5"/>
      <c r="C108" s="35" t="str">
        <f>IF($A108="","",VLOOKUP($A108,$V$5:$X$41,3,FALSE))</f>
        <v/>
      </c>
      <c r="D108" s="5"/>
      <c r="E108" s="33" t="str">
        <f t="shared" ref="E108" si="300">IF(C106="","",IF(OR(B105=0,C106=0),"",C106))</f>
        <v/>
      </c>
      <c r="F108" s="8" t="str">
        <f t="shared" ref="F108" si="301">IF(A108="","",IF(E108="","",IF(C108=E108,"W","L")))</f>
        <v/>
      </c>
      <c r="G108" s="13" t="str">
        <f t="shared" ref="G108" si="302">IF(OR(D107="",E108=""),"",F107&amp;F108)</f>
        <v/>
      </c>
      <c r="H108" s="20" t="str">
        <f>IF(AND(G108="",H104="bet"),"bet",IF(AND($V$1="6 L Trigger",G104="LL",G108="LL",G100="LL"),"bet",IF(AND($V$1="4 L Trigger",G104="LL",G108="LL"),"bet",IF(AND($V$1="2 L Trigger",G108="LL"),"bet",""))))</f>
        <v/>
      </c>
      <c r="I108" s="21"/>
      <c r="J108" s="21" t="str">
        <f t="shared" ref="J108" si="303">IF(I107="","",IF(AND(I107&lt;&gt;"",F107="L"),E108,""))</f>
        <v/>
      </c>
      <c r="K108" s="21">
        <f t="shared" si="195"/>
        <v>1</v>
      </c>
      <c r="L108" s="21" t="str">
        <f t="shared" ref="L108" si="304">IF(J108="","",VLOOKUP(K108,$Q$5:$R$24,2,FALSE))</f>
        <v/>
      </c>
      <c r="M108" s="21" t="str">
        <f t="shared" ref="M108" si="305">IF(J108="","",IF(E108=0,"L",F108))</f>
        <v/>
      </c>
      <c r="N108" s="21" t="str">
        <f t="shared" si="299"/>
        <v/>
      </c>
      <c r="O108" s="1" t="str">
        <f t="shared" si="209"/>
        <v/>
      </c>
      <c r="P108" s="1" t="str">
        <f t="shared" si="202"/>
        <v/>
      </c>
    </row>
    <row r="109" spans="1:16">
      <c r="A109" s="2"/>
      <c r="B109" s="34" t="str">
        <f>IF($A109="","",VLOOKUP($A109,$V$5:$X$41,2,FALSE))</f>
        <v/>
      </c>
      <c r="D109" s="3"/>
      <c r="H109" s="11"/>
      <c r="I109" s="6"/>
      <c r="K109" s="6">
        <f t="shared" si="195"/>
        <v>1</v>
      </c>
      <c r="O109" s="1" t="str">
        <f t="shared" si="209"/>
        <v/>
      </c>
      <c r="P109" s="1" t="str">
        <f t="shared" si="202"/>
        <v/>
      </c>
    </row>
    <row r="110" spans="1:16">
      <c r="A110" s="2"/>
      <c r="B110" s="4"/>
      <c r="C110" s="34" t="str">
        <f>IF($A110="","",VLOOKUP($A110,$V$5:$X$41,3,FALSE))</f>
        <v/>
      </c>
      <c r="D110" s="4"/>
      <c r="H110" s="11"/>
      <c r="I110" s="6"/>
      <c r="K110" s="6">
        <f t="shared" si="195"/>
        <v>1</v>
      </c>
      <c r="O110" s="1" t="str">
        <f t="shared" si="209"/>
        <v/>
      </c>
      <c r="P110" s="1" t="str">
        <f t="shared" si="202"/>
        <v/>
      </c>
    </row>
    <row r="111" spans="1:16">
      <c r="A111" s="2"/>
      <c r="B111" s="35" t="str">
        <f>IF($A111="","",VLOOKUP($A111,$V$5:$X$41,2,FALSE))</f>
        <v/>
      </c>
      <c r="D111" s="33" t="str">
        <f t="shared" ref="D111" si="306">IF(B109="","",IF(OR(B109=0,C110=0),"",B109))</f>
        <v/>
      </c>
      <c r="F111" s="8" t="str">
        <f t="shared" ref="F111" si="307">IF(A111="","",IF(D111="","",IF(B111=D111,"W","L")))</f>
        <v/>
      </c>
      <c r="H111" s="11"/>
      <c r="I111" s="6" t="str">
        <f t="shared" ref="I111" si="308">IF(H108="","",IF(H108="bet",D111,""))</f>
        <v/>
      </c>
      <c r="K111" s="6">
        <f t="shared" si="195"/>
        <v>1</v>
      </c>
      <c r="L111" s="1" t="str">
        <f t="shared" ref="L111" si="309">IF(I111="","",VLOOKUP(K111,$Q$5:$R$24,2,FALSE))</f>
        <v/>
      </c>
      <c r="M111" s="1" t="str">
        <f t="shared" ref="M111" si="310">IF(I111="","",IF(D111=0,"L",F111))</f>
        <v/>
      </c>
      <c r="N111" s="1" t="str">
        <f t="shared" ref="N111:N112" si="311">IF(M111="","",IF(M111="L",L111*-1,L111*2))</f>
        <v/>
      </c>
      <c r="O111" s="1" t="str">
        <f t="shared" si="209"/>
        <v/>
      </c>
      <c r="P111" s="1" t="str">
        <f t="shared" si="202"/>
        <v/>
      </c>
    </row>
    <row r="112" spans="1:16">
      <c r="A112" s="2"/>
      <c r="B112" s="5"/>
      <c r="C112" s="35" t="str">
        <f>IF($A112="","",VLOOKUP($A112,$V$5:$X$41,3,FALSE))</f>
        <v/>
      </c>
      <c r="D112" s="5"/>
      <c r="E112" s="33" t="str">
        <f t="shared" ref="E112" si="312">IF(C110="","",IF(OR(B109=0,C110=0),"",C110))</f>
        <v/>
      </c>
      <c r="F112" s="8" t="str">
        <f t="shared" ref="F112" si="313">IF(A112="","",IF(E112="","",IF(C112=E112,"W","L")))</f>
        <v/>
      </c>
      <c r="G112" s="13" t="str">
        <f t="shared" ref="G112" si="314">IF(OR(D111="",E112=""),"",F111&amp;F112)</f>
        <v/>
      </c>
      <c r="H112" s="20" t="str">
        <f>IF(AND(G112="",H108="bet"),"bet",IF(AND($V$1="6 L Trigger",G108="LL",G112="LL",G104="LL"),"bet",IF(AND($V$1="4 L Trigger",G108="LL",G112="LL"),"bet",IF(AND($V$1="2 L Trigger",G112="LL"),"bet",""))))</f>
        <v/>
      </c>
      <c r="I112" s="21"/>
      <c r="J112" s="21" t="str">
        <f t="shared" ref="J112" si="315">IF(I111="","",IF(AND(I111&lt;&gt;"",F111="L"),E112,""))</f>
        <v/>
      </c>
      <c r="K112" s="21">
        <f t="shared" si="195"/>
        <v>1</v>
      </c>
      <c r="L112" s="21" t="str">
        <f t="shared" ref="L112" si="316">IF(J112="","",VLOOKUP(K112,$Q$5:$R$24,2,FALSE))</f>
        <v/>
      </c>
      <c r="M112" s="21" t="str">
        <f t="shared" ref="M112" si="317">IF(J112="","",IF(E112=0,"L",F112))</f>
        <v/>
      </c>
      <c r="N112" s="21" t="str">
        <f t="shared" si="311"/>
        <v/>
      </c>
      <c r="O112" s="1" t="str">
        <f t="shared" si="209"/>
        <v/>
      </c>
      <c r="P112" s="1" t="str">
        <f t="shared" si="202"/>
        <v/>
      </c>
    </row>
    <row r="113" spans="1:16">
      <c r="A113" s="2"/>
      <c r="B113" s="34" t="str">
        <f>IF($A113="","",VLOOKUP($A113,$V$5:$X$41,2,FALSE))</f>
        <v/>
      </c>
      <c r="D113" s="3"/>
      <c r="H113" s="11"/>
      <c r="I113" s="6"/>
      <c r="K113" s="6">
        <f t="shared" si="195"/>
        <v>1</v>
      </c>
      <c r="O113" s="1" t="str">
        <f t="shared" si="209"/>
        <v/>
      </c>
      <c r="P113" s="1" t="str">
        <f t="shared" si="202"/>
        <v/>
      </c>
    </row>
    <row r="114" spans="1:16">
      <c r="A114" s="2"/>
      <c r="B114" s="4"/>
      <c r="C114" s="34" t="str">
        <f>IF($A114="","",VLOOKUP($A114,$V$5:$X$41,3,FALSE))</f>
        <v/>
      </c>
      <c r="D114" s="4"/>
      <c r="H114" s="11"/>
      <c r="I114" s="6"/>
      <c r="K114" s="6">
        <f t="shared" si="195"/>
        <v>1</v>
      </c>
      <c r="O114" s="1" t="str">
        <f t="shared" si="209"/>
        <v/>
      </c>
      <c r="P114" s="1" t="str">
        <f t="shared" si="202"/>
        <v/>
      </c>
    </row>
    <row r="115" spans="1:16">
      <c r="A115" s="2"/>
      <c r="B115" s="35" t="str">
        <f>IF($A115="","",VLOOKUP($A115,$V$5:$X$41,2,FALSE))</f>
        <v/>
      </c>
      <c r="D115" s="33" t="str">
        <f t="shared" ref="D115" si="318">IF(B113="","",IF(OR(B113=0,C114=0),"",B113))</f>
        <v/>
      </c>
      <c r="F115" s="8" t="str">
        <f t="shared" ref="F115" si="319">IF(A115="","",IF(D115="","",IF(B115=D115,"W","L")))</f>
        <v/>
      </c>
      <c r="H115" s="11"/>
      <c r="I115" s="6" t="str">
        <f t="shared" ref="I115" si="320">IF(H112="","",IF(H112="bet",D115,""))</f>
        <v/>
      </c>
      <c r="K115" s="6">
        <f t="shared" si="195"/>
        <v>1</v>
      </c>
      <c r="L115" s="1" t="str">
        <f t="shared" ref="L115" si="321">IF(I115="","",VLOOKUP(K115,$Q$5:$R$24,2,FALSE))</f>
        <v/>
      </c>
      <c r="M115" s="1" t="str">
        <f t="shared" ref="M115" si="322">IF(I115="","",IF(D115=0,"L",F115))</f>
        <v/>
      </c>
      <c r="N115" s="1" t="str">
        <f t="shared" ref="N115:N116" si="323">IF(M115="","",IF(M115="L",L115*-1,L115*2))</f>
        <v/>
      </c>
      <c r="O115" s="1" t="str">
        <f t="shared" si="209"/>
        <v/>
      </c>
      <c r="P115" s="1" t="str">
        <f t="shared" si="202"/>
        <v/>
      </c>
    </row>
    <row r="116" spans="1:16">
      <c r="A116" s="2"/>
      <c r="B116" s="5"/>
      <c r="C116" s="35" t="str">
        <f>IF($A116="","",VLOOKUP($A116,$V$5:$X$41,3,FALSE))</f>
        <v/>
      </c>
      <c r="D116" s="5"/>
      <c r="E116" s="33" t="str">
        <f t="shared" ref="E116" si="324">IF(C114="","",IF(OR(B113=0,C114=0),"",C114))</f>
        <v/>
      </c>
      <c r="F116" s="8" t="str">
        <f t="shared" ref="F116" si="325">IF(A116="","",IF(E116="","",IF(C116=E116,"W","L")))</f>
        <v/>
      </c>
      <c r="G116" s="13" t="str">
        <f t="shared" ref="G116" si="326">IF(OR(D115="",E116=""),"",F115&amp;F116)</f>
        <v/>
      </c>
      <c r="H116" s="20" t="str">
        <f>IF(AND(G116="",H112="bet"),"bet",IF(AND($V$1="6 L Trigger",G112="LL",G116="LL",G108="LL"),"bet",IF(AND($V$1="4 L Trigger",G112="LL",G116="LL"),"bet",IF(AND($V$1="2 L Trigger",G116="LL"),"bet",""))))</f>
        <v/>
      </c>
      <c r="I116" s="21"/>
      <c r="J116" s="21" t="str">
        <f t="shared" ref="J116" si="327">IF(I115="","",IF(AND(I115&lt;&gt;"",F115="L"),E116,""))</f>
        <v/>
      </c>
      <c r="K116" s="21">
        <f t="shared" si="195"/>
        <v>1</v>
      </c>
      <c r="L116" s="21" t="str">
        <f t="shared" ref="L116" si="328">IF(J116="","",VLOOKUP(K116,$Q$5:$R$24,2,FALSE))</f>
        <v/>
      </c>
      <c r="M116" s="21" t="str">
        <f t="shared" ref="M116" si="329">IF(J116="","",IF(E116=0,"L",F116))</f>
        <v/>
      </c>
      <c r="N116" s="21" t="str">
        <f t="shared" si="323"/>
        <v/>
      </c>
      <c r="O116" s="1" t="str">
        <f t="shared" si="209"/>
        <v/>
      </c>
      <c r="P116" s="1" t="str">
        <f t="shared" si="202"/>
        <v/>
      </c>
    </row>
    <row r="117" spans="1:16">
      <c r="A117" s="2"/>
      <c r="B117" s="34" t="str">
        <f>IF($A117="","",VLOOKUP($A117,$V$5:$X$41,2,FALSE))</f>
        <v/>
      </c>
      <c r="D117" s="3"/>
      <c r="H117" s="11"/>
      <c r="I117" s="6"/>
      <c r="K117" s="6">
        <f t="shared" si="195"/>
        <v>1</v>
      </c>
      <c r="O117" s="1" t="str">
        <f t="shared" si="209"/>
        <v/>
      </c>
      <c r="P117" s="1" t="str">
        <f t="shared" si="202"/>
        <v/>
      </c>
    </row>
    <row r="118" spans="1:16">
      <c r="A118" s="2"/>
      <c r="B118" s="4"/>
      <c r="C118" s="34" t="str">
        <f>IF($A118="","",VLOOKUP($A118,$V$5:$X$41,3,FALSE))</f>
        <v/>
      </c>
      <c r="D118" s="4"/>
      <c r="H118" s="11"/>
      <c r="I118" s="6"/>
      <c r="K118" s="6">
        <f t="shared" si="195"/>
        <v>1</v>
      </c>
      <c r="O118" s="1" t="str">
        <f t="shared" si="209"/>
        <v/>
      </c>
      <c r="P118" s="1" t="str">
        <f t="shared" si="202"/>
        <v/>
      </c>
    </row>
    <row r="119" spans="1:16">
      <c r="A119" s="2"/>
      <c r="B119" s="35" t="str">
        <f>IF($A119="","",VLOOKUP($A119,$V$5:$X$41,2,FALSE))</f>
        <v/>
      </c>
      <c r="D119" s="33" t="str">
        <f t="shared" ref="D119" si="330">IF(B117="","",IF(OR(B117=0,C118=0),"",B117))</f>
        <v/>
      </c>
      <c r="F119" s="8" t="str">
        <f t="shared" ref="F119" si="331">IF(A119="","",IF(D119="","",IF(B119=D119,"W","L")))</f>
        <v/>
      </c>
      <c r="H119" s="11"/>
      <c r="I119" s="6" t="str">
        <f t="shared" ref="I119" si="332">IF(H116="","",IF(H116="bet",D119,""))</f>
        <v/>
      </c>
      <c r="K119" s="6">
        <f t="shared" si="195"/>
        <v>1</v>
      </c>
      <c r="L119" s="1" t="str">
        <f t="shared" ref="L119" si="333">IF(I119="","",VLOOKUP(K119,$Q$5:$R$24,2,FALSE))</f>
        <v/>
      </c>
      <c r="M119" s="1" t="str">
        <f t="shared" ref="M119" si="334">IF(I119="","",IF(D119=0,"L",F119))</f>
        <v/>
      </c>
      <c r="N119" s="1" t="str">
        <f t="shared" ref="N119:N120" si="335">IF(M119="","",IF(M119="L",L119*-1,L119*2))</f>
        <v/>
      </c>
      <c r="O119" s="1" t="str">
        <f t="shared" si="209"/>
        <v/>
      </c>
      <c r="P119" s="1" t="str">
        <f t="shared" si="202"/>
        <v/>
      </c>
    </row>
    <row r="120" spans="1:16">
      <c r="A120" s="2"/>
      <c r="B120" s="5"/>
      <c r="C120" s="35" t="str">
        <f>IF($A120="","",VLOOKUP($A120,$V$5:$X$41,3,FALSE))</f>
        <v/>
      </c>
      <c r="D120" s="5"/>
      <c r="E120" s="33" t="str">
        <f t="shared" ref="E120" si="336">IF(C118="","",IF(OR(B117=0,C118=0),"",C118))</f>
        <v/>
      </c>
      <c r="F120" s="8" t="str">
        <f t="shared" ref="F120" si="337">IF(A120="","",IF(E120="","",IF(C120=E120,"W","L")))</f>
        <v/>
      </c>
      <c r="G120" s="13" t="str">
        <f t="shared" ref="G120" si="338">IF(OR(D119="",E120=""),"",F119&amp;F120)</f>
        <v/>
      </c>
      <c r="H120" s="20" t="str">
        <f>IF(AND(G120="",H116="bet"),"bet",IF(AND($V$1="6 L Trigger",G116="LL",G120="LL",G112="LL"),"bet",IF(AND($V$1="4 L Trigger",G116="LL",G120="LL"),"bet",IF(AND($V$1="2 L Trigger",G120="LL"),"bet",""))))</f>
        <v/>
      </c>
      <c r="I120" s="21"/>
      <c r="J120" s="21" t="str">
        <f t="shared" ref="J120" si="339">IF(I119="","",IF(AND(I119&lt;&gt;"",F119="L"),E120,""))</f>
        <v/>
      </c>
      <c r="K120" s="21">
        <f t="shared" si="195"/>
        <v>1</v>
      </c>
      <c r="L120" s="21" t="str">
        <f t="shared" ref="L120" si="340">IF(J120="","",VLOOKUP(K120,$Q$5:$R$24,2,FALSE))</f>
        <v/>
      </c>
      <c r="M120" s="21" t="str">
        <f t="shared" ref="M120" si="341">IF(J120="","",IF(E120=0,"L",F120))</f>
        <v/>
      </c>
      <c r="N120" s="21" t="str">
        <f t="shared" si="335"/>
        <v/>
      </c>
      <c r="O120" s="1" t="str">
        <f t="shared" si="209"/>
        <v/>
      </c>
      <c r="P120" s="1" t="str">
        <f t="shared" si="202"/>
        <v/>
      </c>
    </row>
    <row r="121" spans="1:16">
      <c r="A121" s="2"/>
      <c r="B121" s="34" t="str">
        <f>IF($A121="","",VLOOKUP($A121,$V$5:$X$41,2,FALSE))</f>
        <v/>
      </c>
      <c r="D121" s="3"/>
      <c r="H121" s="11"/>
      <c r="I121" s="6"/>
      <c r="K121" s="6">
        <f t="shared" si="195"/>
        <v>1</v>
      </c>
      <c r="O121" s="1" t="str">
        <f t="shared" si="209"/>
        <v/>
      </c>
      <c r="P121" s="1" t="str">
        <f t="shared" si="202"/>
        <v/>
      </c>
    </row>
    <row r="122" spans="1:16">
      <c r="A122" s="2"/>
      <c r="B122" s="4"/>
      <c r="C122" s="34" t="str">
        <f>IF($A122="","",VLOOKUP($A122,$V$5:$X$41,3,FALSE))</f>
        <v/>
      </c>
      <c r="D122" s="4"/>
      <c r="H122" s="11"/>
      <c r="I122" s="6"/>
      <c r="K122" s="6">
        <f t="shared" si="195"/>
        <v>1</v>
      </c>
      <c r="O122" s="1" t="str">
        <f t="shared" si="209"/>
        <v/>
      </c>
      <c r="P122" s="1" t="str">
        <f t="shared" si="202"/>
        <v/>
      </c>
    </row>
    <row r="123" spans="1:16">
      <c r="A123" s="2"/>
      <c r="B123" s="35" t="str">
        <f>IF($A123="","",VLOOKUP($A123,$V$5:$X$41,2,FALSE))</f>
        <v/>
      </c>
      <c r="D123" s="33" t="str">
        <f t="shared" ref="D123" si="342">IF(B121="","",IF(OR(B121=0,C122=0),"",B121))</f>
        <v/>
      </c>
      <c r="F123" s="8" t="str">
        <f t="shared" ref="F123" si="343">IF(A123="","",IF(D123="","",IF(B123=D123,"W","L")))</f>
        <v/>
      </c>
      <c r="H123" s="11"/>
      <c r="I123" s="6" t="str">
        <f t="shared" ref="I123" si="344">IF(H120="","",IF(H120="bet",D123,""))</f>
        <v/>
      </c>
      <c r="K123" s="6">
        <f t="shared" si="195"/>
        <v>1</v>
      </c>
      <c r="L123" s="1" t="str">
        <f t="shared" ref="L123" si="345">IF(I123="","",VLOOKUP(K123,$Q$5:$R$24,2,FALSE))</f>
        <v/>
      </c>
      <c r="M123" s="1" t="str">
        <f t="shared" ref="M123" si="346">IF(I123="","",IF(D123=0,"L",F123))</f>
        <v/>
      </c>
      <c r="N123" s="1" t="str">
        <f t="shared" ref="N123:N124" si="347">IF(M123="","",IF(M123="L",L123*-1,L123*2))</f>
        <v/>
      </c>
      <c r="O123" s="1" t="str">
        <f t="shared" si="209"/>
        <v/>
      </c>
      <c r="P123" s="1" t="str">
        <f t="shared" si="202"/>
        <v/>
      </c>
    </row>
    <row r="124" spans="1:16">
      <c r="A124" s="2"/>
      <c r="B124" s="5"/>
      <c r="C124" s="35" t="str">
        <f>IF($A124="","",VLOOKUP($A124,$V$5:$X$41,3,FALSE))</f>
        <v/>
      </c>
      <c r="D124" s="5"/>
      <c r="E124" s="33" t="str">
        <f t="shared" ref="E124" si="348">IF(C122="","",IF(OR(B121=0,C122=0),"",C122))</f>
        <v/>
      </c>
      <c r="F124" s="8" t="str">
        <f t="shared" ref="F124" si="349">IF(A124="","",IF(E124="","",IF(C124=E124,"W","L")))</f>
        <v/>
      </c>
      <c r="G124" s="13" t="str">
        <f t="shared" ref="G124" si="350">IF(OR(D123="",E124=""),"",F123&amp;F124)</f>
        <v/>
      </c>
      <c r="H124" s="20" t="str">
        <f>IF(AND(G124="",H120="bet"),"bet",IF(AND($V$1="6 L Trigger",G120="LL",G124="LL",G116="LL"),"bet",IF(AND($V$1="4 L Trigger",G120="LL",G124="LL"),"bet",IF(AND($V$1="2 L Trigger",G124="LL"),"bet",""))))</f>
        <v/>
      </c>
      <c r="I124" s="21"/>
      <c r="J124" s="21" t="str">
        <f t="shared" ref="J124" si="351">IF(I123="","",IF(AND(I123&lt;&gt;"",F123="L"),E124,""))</f>
        <v/>
      </c>
      <c r="K124" s="21">
        <f t="shared" si="195"/>
        <v>1</v>
      </c>
      <c r="L124" s="21" t="str">
        <f t="shared" ref="L124" si="352">IF(J124="","",VLOOKUP(K124,$Q$5:$R$24,2,FALSE))</f>
        <v/>
      </c>
      <c r="M124" s="21" t="str">
        <f t="shared" ref="M124" si="353">IF(J124="","",IF(E124=0,"L",F124))</f>
        <v/>
      </c>
      <c r="N124" s="21" t="str">
        <f t="shared" si="347"/>
        <v/>
      </c>
      <c r="O124" s="1" t="str">
        <f t="shared" si="209"/>
        <v/>
      </c>
      <c r="P124" s="1" t="str">
        <f t="shared" si="202"/>
        <v/>
      </c>
    </row>
    <row r="125" spans="1:16">
      <c r="A125" s="2"/>
      <c r="B125" s="34" t="str">
        <f>IF($A125="","",VLOOKUP($A125,$V$5:$X$41,2,FALSE))</f>
        <v/>
      </c>
      <c r="D125" s="3"/>
      <c r="H125" s="11"/>
      <c r="I125" s="6"/>
      <c r="K125" s="6">
        <f t="shared" si="195"/>
        <v>1</v>
      </c>
      <c r="O125" s="1" t="str">
        <f t="shared" si="209"/>
        <v/>
      </c>
      <c r="P125" s="1" t="str">
        <f t="shared" si="202"/>
        <v/>
      </c>
    </row>
    <row r="126" spans="1:16">
      <c r="A126" s="2"/>
      <c r="B126" s="4"/>
      <c r="C126" s="34" t="str">
        <f>IF($A126="","",VLOOKUP($A126,$V$5:$X$41,3,FALSE))</f>
        <v/>
      </c>
      <c r="D126" s="4"/>
      <c r="H126" s="11"/>
      <c r="I126" s="6"/>
      <c r="K126" s="6">
        <f t="shared" si="195"/>
        <v>1</v>
      </c>
      <c r="O126" s="1" t="str">
        <f t="shared" si="209"/>
        <v/>
      </c>
      <c r="P126" s="1" t="str">
        <f t="shared" si="202"/>
        <v/>
      </c>
    </row>
    <row r="127" spans="1:16">
      <c r="A127" s="2"/>
      <c r="B127" s="35" t="str">
        <f>IF($A127="","",VLOOKUP($A127,$V$5:$X$41,2,FALSE))</f>
        <v/>
      </c>
      <c r="D127" s="33" t="str">
        <f t="shared" ref="D127" si="354">IF(B125="","",IF(OR(B125=0,C126=0),"",B125))</f>
        <v/>
      </c>
      <c r="F127" s="8" t="str">
        <f t="shared" ref="F127" si="355">IF(A127="","",IF(D127="","",IF(B127=D127,"W","L")))</f>
        <v/>
      </c>
      <c r="H127" s="11"/>
      <c r="I127" s="6" t="str">
        <f t="shared" ref="I127" si="356">IF(H124="","",IF(H124="bet",D127,""))</f>
        <v/>
      </c>
      <c r="K127" s="6">
        <f t="shared" si="195"/>
        <v>1</v>
      </c>
      <c r="L127" s="1" t="str">
        <f t="shared" ref="L127" si="357">IF(I127="","",VLOOKUP(K127,$Q$5:$R$24,2,FALSE))</f>
        <v/>
      </c>
      <c r="M127" s="1" t="str">
        <f t="shared" ref="M127" si="358">IF(I127="","",IF(D127=0,"L",F127))</f>
        <v/>
      </c>
      <c r="N127" s="1" t="str">
        <f t="shared" ref="N127:N128" si="359">IF(M127="","",IF(M127="L",L127*-1,L127*2))</f>
        <v/>
      </c>
      <c r="O127" s="1" t="str">
        <f t="shared" si="209"/>
        <v/>
      </c>
      <c r="P127" s="1" t="str">
        <f t="shared" si="202"/>
        <v/>
      </c>
    </row>
    <row r="128" spans="1:16">
      <c r="A128" s="2"/>
      <c r="B128" s="5"/>
      <c r="C128" s="35" t="str">
        <f>IF($A128="","",VLOOKUP($A128,$V$5:$X$41,3,FALSE))</f>
        <v/>
      </c>
      <c r="D128" s="5"/>
      <c r="E128" s="33" t="str">
        <f t="shared" ref="E128" si="360">IF(C126="","",IF(OR(B125=0,C126=0),"",C126))</f>
        <v/>
      </c>
      <c r="F128" s="8" t="str">
        <f t="shared" ref="F128" si="361">IF(A128="","",IF(E128="","",IF(C128=E128,"W","L")))</f>
        <v/>
      </c>
      <c r="G128" s="13" t="str">
        <f t="shared" ref="G128" si="362">IF(OR(D127="",E128=""),"",F127&amp;F128)</f>
        <v/>
      </c>
      <c r="H128" s="20" t="str">
        <f>IF(AND(G128="",H124="bet"),"bet",IF(AND($V$1="6 L Trigger",G124="LL",G128="LL",G120="LL"),"bet",IF(AND($V$1="4 L Trigger",G124="LL",G128="LL"),"bet",IF(AND($V$1="2 L Trigger",G128="LL"),"bet",""))))</f>
        <v/>
      </c>
      <c r="I128" s="21"/>
      <c r="J128" s="21" t="str">
        <f t="shared" ref="J128" si="363">IF(I127="","",IF(AND(I127&lt;&gt;"",F127="L"),E128,""))</f>
        <v/>
      </c>
      <c r="K128" s="21">
        <f t="shared" si="195"/>
        <v>1</v>
      </c>
      <c r="L128" s="21" t="str">
        <f t="shared" ref="L128" si="364">IF(J128="","",VLOOKUP(K128,$Q$5:$R$24,2,FALSE))</f>
        <v/>
      </c>
      <c r="M128" s="21" t="str">
        <f t="shared" ref="M128" si="365">IF(J128="","",IF(E128=0,"L",F128))</f>
        <v/>
      </c>
      <c r="N128" s="21" t="str">
        <f t="shared" si="359"/>
        <v/>
      </c>
      <c r="O128" s="1" t="str">
        <f t="shared" si="209"/>
        <v/>
      </c>
      <c r="P128" s="1" t="str">
        <f t="shared" si="202"/>
        <v/>
      </c>
    </row>
    <row r="129" spans="1:16">
      <c r="A129" s="2"/>
      <c r="B129" s="34" t="str">
        <f>IF($A129="","",VLOOKUP($A129,$V$5:$X$41,2,FALSE))</f>
        <v/>
      </c>
      <c r="D129" s="3"/>
      <c r="H129" s="11"/>
      <c r="I129" s="6"/>
      <c r="K129" s="6">
        <f t="shared" si="195"/>
        <v>1</v>
      </c>
      <c r="O129" s="1" t="str">
        <f t="shared" si="209"/>
        <v/>
      </c>
      <c r="P129" s="1" t="str">
        <f t="shared" si="202"/>
        <v/>
      </c>
    </row>
    <row r="130" spans="1:16">
      <c r="A130" s="2"/>
      <c r="B130" s="4"/>
      <c r="C130" s="34" t="str">
        <f>IF($A130="","",VLOOKUP($A130,$V$5:$X$41,3,FALSE))</f>
        <v/>
      </c>
      <c r="D130" s="4"/>
      <c r="H130" s="11"/>
      <c r="I130" s="6"/>
      <c r="K130" s="6">
        <f t="shared" si="195"/>
        <v>1</v>
      </c>
      <c r="O130" s="1" t="str">
        <f t="shared" si="209"/>
        <v/>
      </c>
      <c r="P130" s="1" t="str">
        <f t="shared" si="202"/>
        <v/>
      </c>
    </row>
    <row r="131" spans="1:16">
      <c r="A131" s="2"/>
      <c r="B131" s="35" t="str">
        <f>IF($A131="","",VLOOKUP($A131,$V$5:$X$41,2,FALSE))</f>
        <v/>
      </c>
      <c r="D131" s="33" t="str">
        <f t="shared" ref="D131" si="366">IF(B129="","",IF(OR(B129=0,C130=0),"",B129))</f>
        <v/>
      </c>
      <c r="F131" s="8" t="str">
        <f t="shared" ref="F131" si="367">IF(A131="","",IF(D131="","",IF(B131=D131,"W","L")))</f>
        <v/>
      </c>
      <c r="H131" s="11"/>
      <c r="I131" s="6" t="str">
        <f t="shared" ref="I131" si="368">IF(H128="","",IF(H128="bet",D131,""))</f>
        <v/>
      </c>
      <c r="K131" s="6">
        <f t="shared" si="195"/>
        <v>1</v>
      </c>
      <c r="L131" s="1" t="str">
        <f t="shared" ref="L131" si="369">IF(I131="","",VLOOKUP(K131,$Q$5:$R$24,2,FALSE))</f>
        <v/>
      </c>
      <c r="M131" s="1" t="str">
        <f t="shared" ref="M131" si="370">IF(I131="","",IF(D131=0,"L",F131))</f>
        <v/>
      </c>
      <c r="N131" s="1" t="str">
        <f t="shared" ref="N131:N132" si="371">IF(M131="","",IF(M131="L",L131*-1,L131*2))</f>
        <v/>
      </c>
      <c r="O131" s="1" t="str">
        <f t="shared" si="209"/>
        <v/>
      </c>
      <c r="P131" s="1" t="str">
        <f t="shared" si="202"/>
        <v/>
      </c>
    </row>
    <row r="132" spans="1:16">
      <c r="A132" s="2"/>
      <c r="B132" s="5"/>
      <c r="C132" s="35" t="str">
        <f>IF($A132="","",VLOOKUP($A132,$V$5:$X$41,3,FALSE))</f>
        <v/>
      </c>
      <c r="D132" s="5"/>
      <c r="E132" s="33" t="str">
        <f t="shared" ref="E132" si="372">IF(C130="","",IF(OR(B129=0,C130=0),"",C130))</f>
        <v/>
      </c>
      <c r="F132" s="8" t="str">
        <f t="shared" ref="F132" si="373">IF(A132="","",IF(E132="","",IF(C132=E132,"W","L")))</f>
        <v/>
      </c>
      <c r="G132" s="13" t="str">
        <f t="shared" ref="G132" si="374">IF(OR(D131="",E132=""),"",F131&amp;F132)</f>
        <v/>
      </c>
      <c r="H132" s="20" t="str">
        <f>IF(AND(G132="",H128="bet"),"bet",IF(AND($V$1="6 L Trigger",G128="LL",G132="LL",G124="LL"),"bet",IF(AND($V$1="4 L Trigger",G128="LL",G132="LL"),"bet",IF(AND($V$1="2 L Trigger",G132="LL"),"bet",""))))</f>
        <v/>
      </c>
      <c r="I132" s="21"/>
      <c r="J132" s="21" t="str">
        <f t="shared" ref="J132" si="375">IF(I131="","",IF(AND(I131&lt;&gt;"",F131="L"),E132,""))</f>
        <v/>
      </c>
      <c r="K132" s="21">
        <f t="shared" si="195"/>
        <v>1</v>
      </c>
      <c r="L132" s="21" t="str">
        <f t="shared" ref="L132" si="376">IF(J132="","",VLOOKUP(K132,$Q$5:$R$24,2,FALSE))</f>
        <v/>
      </c>
      <c r="M132" s="21" t="str">
        <f t="shared" ref="M132" si="377">IF(J132="","",IF(E132=0,"L",F132))</f>
        <v/>
      </c>
      <c r="N132" s="21" t="str">
        <f t="shared" si="371"/>
        <v/>
      </c>
      <c r="O132" s="1" t="str">
        <f t="shared" si="209"/>
        <v/>
      </c>
      <c r="P132" s="1" t="str">
        <f t="shared" si="202"/>
        <v/>
      </c>
    </row>
    <row r="133" spans="1:16">
      <c r="A133" s="2"/>
      <c r="B133" s="34" t="str">
        <f>IF($A133="","",VLOOKUP($A133,$V$5:$X$41,2,FALSE))</f>
        <v/>
      </c>
      <c r="D133" s="3"/>
      <c r="H133" s="11"/>
      <c r="I133" s="6"/>
      <c r="K133" s="6">
        <f t="shared" si="195"/>
        <v>1</v>
      </c>
      <c r="O133" s="1" t="str">
        <f t="shared" si="209"/>
        <v/>
      </c>
      <c r="P133" s="1" t="str">
        <f t="shared" si="202"/>
        <v/>
      </c>
    </row>
    <row r="134" spans="1:16">
      <c r="A134" s="2"/>
      <c r="B134" s="4"/>
      <c r="C134" s="34" t="str">
        <f>IF($A134="","",VLOOKUP($A134,$V$5:$X$41,3,FALSE))</f>
        <v/>
      </c>
      <c r="D134" s="4"/>
      <c r="H134" s="11"/>
      <c r="I134" s="6"/>
      <c r="K134" s="6">
        <f t="shared" si="195"/>
        <v>1</v>
      </c>
      <c r="O134" s="1" t="str">
        <f t="shared" si="209"/>
        <v/>
      </c>
      <c r="P134" s="1" t="str">
        <f t="shared" si="202"/>
        <v/>
      </c>
    </row>
    <row r="135" spans="1:16">
      <c r="A135" s="2"/>
      <c r="B135" s="35" t="str">
        <f>IF($A135="","",VLOOKUP($A135,$V$5:$X$41,2,FALSE))</f>
        <v/>
      </c>
      <c r="D135" s="33" t="str">
        <f t="shared" ref="D135" si="378">IF(B133="","",IF(OR(B133=0,C134=0),"",B133))</f>
        <v/>
      </c>
      <c r="F135" s="8" t="str">
        <f t="shared" ref="F135" si="379">IF(A135="","",IF(D135="","",IF(B135=D135,"W","L")))</f>
        <v/>
      </c>
      <c r="H135" s="11"/>
      <c r="I135" s="6" t="str">
        <f t="shared" ref="I135" si="380">IF(H132="","",IF(H132="bet",D135,""))</f>
        <v/>
      </c>
      <c r="K135" s="6">
        <f t="shared" si="195"/>
        <v>1</v>
      </c>
      <c r="L135" s="1" t="str">
        <f t="shared" ref="L135" si="381">IF(I135="","",VLOOKUP(K135,$Q$5:$R$24,2,FALSE))</f>
        <v/>
      </c>
      <c r="M135" s="1" t="str">
        <f t="shared" ref="M135" si="382">IF(I135="","",IF(D135=0,"L",F135))</f>
        <v/>
      </c>
      <c r="N135" s="1" t="str">
        <f t="shared" ref="N135:N136" si="383">IF(M135="","",IF(M135="L",L135*-1,L135*2))</f>
        <v/>
      </c>
      <c r="O135" s="1" t="str">
        <f t="shared" si="209"/>
        <v/>
      </c>
      <c r="P135" s="1" t="str">
        <f t="shared" si="202"/>
        <v/>
      </c>
    </row>
    <row r="136" spans="1:16">
      <c r="A136" s="2"/>
      <c r="B136" s="5"/>
      <c r="C136" s="35" t="str">
        <f>IF($A136="","",VLOOKUP($A136,$V$5:$X$41,3,FALSE))</f>
        <v/>
      </c>
      <c r="D136" s="5"/>
      <c r="E136" s="33" t="str">
        <f t="shared" ref="E136" si="384">IF(C134="","",IF(OR(B133=0,C134=0),"",C134))</f>
        <v/>
      </c>
      <c r="F136" s="8" t="str">
        <f t="shared" ref="F136" si="385">IF(A136="","",IF(E136="","",IF(C136=E136,"W","L")))</f>
        <v/>
      </c>
      <c r="G136" s="13" t="str">
        <f t="shared" ref="G136" si="386">IF(OR(D135="",E136=""),"",F135&amp;F136)</f>
        <v/>
      </c>
      <c r="H136" s="20" t="str">
        <f>IF(AND(G136="",H132="bet"),"bet",IF(AND($V$1="6 L Trigger",G132="LL",G136="LL",G128="LL"),"bet",IF(AND($V$1="4 L Trigger",G132="LL",G136="LL"),"bet",IF(AND($V$1="2 L Trigger",G136="LL"),"bet",""))))</f>
        <v/>
      </c>
      <c r="I136" s="21"/>
      <c r="J136" s="21" t="str">
        <f t="shared" ref="J136" si="387">IF(I135="","",IF(AND(I135&lt;&gt;"",F135="L"),E136,""))</f>
        <v/>
      </c>
      <c r="K136" s="21">
        <f t="shared" si="195"/>
        <v>1</v>
      </c>
      <c r="L136" s="21" t="str">
        <f t="shared" ref="L136" si="388">IF(J136="","",VLOOKUP(K136,$Q$5:$R$24,2,FALSE))</f>
        <v/>
      </c>
      <c r="M136" s="21" t="str">
        <f t="shared" ref="M136" si="389">IF(J136="","",IF(E136=0,"L",F136))</f>
        <v/>
      </c>
      <c r="N136" s="21" t="str">
        <f t="shared" si="383"/>
        <v/>
      </c>
      <c r="O136" s="1" t="str">
        <f t="shared" si="209"/>
        <v/>
      </c>
      <c r="P136" s="1" t="str">
        <f t="shared" si="202"/>
        <v/>
      </c>
    </row>
    <row r="137" spans="1:16">
      <c r="A137" s="2"/>
      <c r="B137" s="34" t="str">
        <f>IF($A137="","",VLOOKUP($A137,$V$5:$X$41,2,FALSE))</f>
        <v/>
      </c>
      <c r="D137" s="3"/>
      <c r="H137" s="11"/>
      <c r="I137" s="6"/>
      <c r="K137" s="6">
        <f t="shared" ref="K137:K200" si="390">IF(K136="","",IF(AND(M136="",K136&lt;&gt;""),K136,IF(M136="L",K136+1,1)))</f>
        <v>1</v>
      </c>
      <c r="O137" s="1" t="str">
        <f t="shared" si="209"/>
        <v/>
      </c>
      <c r="P137" s="1" t="str">
        <f t="shared" si="202"/>
        <v/>
      </c>
    </row>
    <row r="138" spans="1:16">
      <c r="A138" s="2"/>
      <c r="B138" s="4"/>
      <c r="C138" s="34" t="str">
        <f>IF($A138="","",VLOOKUP($A138,$V$5:$X$41,3,FALSE))</f>
        <v/>
      </c>
      <c r="D138" s="4"/>
      <c r="H138" s="11"/>
      <c r="I138" s="6"/>
      <c r="K138" s="6">
        <f t="shared" si="390"/>
        <v>1</v>
      </c>
      <c r="O138" s="1" t="str">
        <f t="shared" si="209"/>
        <v/>
      </c>
      <c r="P138" s="1" t="str">
        <f t="shared" si="202"/>
        <v/>
      </c>
    </row>
    <row r="139" spans="1:16">
      <c r="A139" s="2"/>
      <c r="B139" s="35" t="str">
        <f>IF($A139="","",VLOOKUP($A139,$V$5:$X$41,2,FALSE))</f>
        <v/>
      </c>
      <c r="D139" s="33" t="str">
        <f t="shared" ref="D139" si="391">IF(B137="","",IF(OR(B137=0,C138=0),"",B137))</f>
        <v/>
      </c>
      <c r="F139" s="8" t="str">
        <f t="shared" ref="F139" si="392">IF(A139="","",IF(D139="","",IF(B139=D139,"W","L")))</f>
        <v/>
      </c>
      <c r="H139" s="11"/>
      <c r="I139" s="6" t="str">
        <f t="shared" ref="I139" si="393">IF(H136="","",IF(H136="bet",D139,""))</f>
        <v/>
      </c>
      <c r="K139" s="6">
        <f t="shared" si="390"/>
        <v>1</v>
      </c>
      <c r="L139" s="1" t="str">
        <f t="shared" ref="L139" si="394">IF(I139="","",VLOOKUP(K139,$Q$5:$R$24,2,FALSE))</f>
        <v/>
      </c>
      <c r="M139" s="1" t="str">
        <f t="shared" ref="M139" si="395">IF(I139="","",IF(D139=0,"L",F139))</f>
        <v/>
      </c>
      <c r="N139" s="1" t="str">
        <f t="shared" ref="N139:N140" si="396">IF(M139="","",IF(M139="L",L139*-1,L139*2))</f>
        <v/>
      </c>
      <c r="O139" s="1" t="str">
        <f t="shared" si="209"/>
        <v/>
      </c>
      <c r="P139" s="1" t="str">
        <f t="shared" ref="P139:P202" si="397">IF(O139="","",IF(P138&lt;&gt;"",P138,IF(O139&gt;=$L$1,$I$1,IF(O139&lt;=$L$2,$I$2,""))))</f>
        <v/>
      </c>
    </row>
    <row r="140" spans="1:16">
      <c r="A140" s="2"/>
      <c r="B140" s="5"/>
      <c r="C140" s="35" t="str">
        <f>IF($A140="","",VLOOKUP($A140,$V$5:$X$41,3,FALSE))</f>
        <v/>
      </c>
      <c r="D140" s="5"/>
      <c r="E140" s="33" t="str">
        <f t="shared" ref="E140" si="398">IF(C138="","",IF(OR(B137=0,C138=0),"",C138))</f>
        <v/>
      </c>
      <c r="F140" s="8" t="str">
        <f t="shared" ref="F140" si="399">IF(A140="","",IF(E140="","",IF(C140=E140,"W","L")))</f>
        <v/>
      </c>
      <c r="G140" s="13" t="str">
        <f t="shared" ref="G140" si="400">IF(OR(D139="",E140=""),"",F139&amp;F140)</f>
        <v/>
      </c>
      <c r="H140" s="20" t="str">
        <f>IF(AND(G140="",H136="bet"),"bet",IF(AND($V$1="6 L Trigger",G136="LL",G140="LL",G132="LL"),"bet",IF(AND($V$1="4 L Trigger",G136="LL",G140="LL"),"bet",IF(AND($V$1="2 L Trigger",G140="LL"),"bet",""))))</f>
        <v/>
      </c>
      <c r="I140" s="21"/>
      <c r="J140" s="21" t="str">
        <f t="shared" ref="J140" si="401">IF(I139="","",IF(AND(I139&lt;&gt;"",F139="L"),E140,""))</f>
        <v/>
      </c>
      <c r="K140" s="21">
        <f t="shared" si="390"/>
        <v>1</v>
      </c>
      <c r="L140" s="21" t="str">
        <f t="shared" ref="L140" si="402">IF(J140="","",VLOOKUP(K140,$Q$5:$R$24,2,FALSE))</f>
        <v/>
      </c>
      <c r="M140" s="21" t="str">
        <f t="shared" ref="M140" si="403">IF(J140="","",IF(E140=0,"L",F140))</f>
        <v/>
      </c>
      <c r="N140" s="21" t="str">
        <f t="shared" si="396"/>
        <v/>
      </c>
      <c r="O140" s="1" t="str">
        <f t="shared" ref="O140:O203" si="404">IF(AND(N140="",O139=""),"",IF(AND(N140&lt;&gt;"",O139=""),N140,IF(AND(N140="",O139&lt;&gt;""),O139,N140+O139)))</f>
        <v/>
      </c>
      <c r="P140" s="1" t="str">
        <f t="shared" si="397"/>
        <v/>
      </c>
    </row>
    <row r="141" spans="1:16">
      <c r="A141" s="2"/>
      <c r="B141" s="34" t="str">
        <f>IF($A141="","",VLOOKUP($A141,$V$5:$X$41,2,FALSE))</f>
        <v/>
      </c>
      <c r="D141" s="3"/>
      <c r="H141" s="11"/>
      <c r="I141" s="6"/>
      <c r="K141" s="6">
        <f t="shared" si="390"/>
        <v>1</v>
      </c>
      <c r="O141" s="1" t="str">
        <f t="shared" si="404"/>
        <v/>
      </c>
      <c r="P141" s="1" t="str">
        <f t="shared" si="397"/>
        <v/>
      </c>
    </row>
    <row r="142" spans="1:16">
      <c r="A142" s="2"/>
      <c r="B142" s="4"/>
      <c r="C142" s="34" t="str">
        <f>IF($A142="","",VLOOKUP($A142,$V$5:$X$41,3,FALSE))</f>
        <v/>
      </c>
      <c r="D142" s="4"/>
      <c r="H142" s="11"/>
      <c r="I142" s="6"/>
      <c r="K142" s="6">
        <f t="shared" si="390"/>
        <v>1</v>
      </c>
      <c r="O142" s="1" t="str">
        <f t="shared" si="404"/>
        <v/>
      </c>
      <c r="P142" s="1" t="str">
        <f t="shared" si="397"/>
        <v/>
      </c>
    </row>
    <row r="143" spans="1:16">
      <c r="A143" s="2"/>
      <c r="B143" s="35" t="str">
        <f>IF($A143="","",VLOOKUP($A143,$V$5:$X$41,2,FALSE))</f>
        <v/>
      </c>
      <c r="D143" s="33" t="str">
        <f t="shared" ref="D143" si="405">IF(B141="","",IF(OR(B141=0,C142=0),"",B141))</f>
        <v/>
      </c>
      <c r="F143" s="8" t="str">
        <f t="shared" ref="F143" si="406">IF(A143="","",IF(D143="","",IF(B143=D143,"W","L")))</f>
        <v/>
      </c>
      <c r="H143" s="11"/>
      <c r="I143" s="6" t="str">
        <f t="shared" ref="I143" si="407">IF(H140="","",IF(H140="bet",D143,""))</f>
        <v/>
      </c>
      <c r="K143" s="6">
        <f t="shared" si="390"/>
        <v>1</v>
      </c>
      <c r="L143" s="1" t="str">
        <f t="shared" ref="L143" si="408">IF(I143="","",VLOOKUP(K143,$Q$5:$R$24,2,FALSE))</f>
        <v/>
      </c>
      <c r="M143" s="1" t="str">
        <f t="shared" ref="M143" si="409">IF(I143="","",IF(D143=0,"L",F143))</f>
        <v/>
      </c>
      <c r="N143" s="1" t="str">
        <f t="shared" ref="N143:N144" si="410">IF(M143="","",IF(M143="L",L143*-1,L143*2))</f>
        <v/>
      </c>
      <c r="O143" s="1" t="str">
        <f t="shared" si="404"/>
        <v/>
      </c>
      <c r="P143" s="1" t="str">
        <f t="shared" si="397"/>
        <v/>
      </c>
    </row>
    <row r="144" spans="1:16">
      <c r="A144" s="2"/>
      <c r="B144" s="5"/>
      <c r="C144" s="35" t="str">
        <f>IF($A144="","",VLOOKUP($A144,$V$5:$X$41,3,FALSE))</f>
        <v/>
      </c>
      <c r="D144" s="5"/>
      <c r="E144" s="33" t="str">
        <f t="shared" ref="E144" si="411">IF(C142="","",IF(OR(B141=0,C142=0),"",C142))</f>
        <v/>
      </c>
      <c r="F144" s="8" t="str">
        <f t="shared" ref="F144" si="412">IF(A144="","",IF(E144="","",IF(C144=E144,"W","L")))</f>
        <v/>
      </c>
      <c r="G144" s="13" t="str">
        <f t="shared" ref="G144" si="413">IF(OR(D143="",E144=""),"",F143&amp;F144)</f>
        <v/>
      </c>
      <c r="H144" s="20" t="str">
        <f>IF(AND(G144="",H140="bet"),"bet",IF(AND($V$1="6 L Trigger",G140="LL",G144="LL",G136="LL"),"bet",IF(AND($V$1="4 L Trigger",G140="LL",G144="LL"),"bet",IF(AND($V$1="2 L Trigger",G144="LL"),"bet",""))))</f>
        <v/>
      </c>
      <c r="I144" s="21"/>
      <c r="J144" s="21" t="str">
        <f t="shared" ref="J144" si="414">IF(I143="","",IF(AND(I143&lt;&gt;"",F143="L"),E144,""))</f>
        <v/>
      </c>
      <c r="K144" s="21">
        <f t="shared" si="390"/>
        <v>1</v>
      </c>
      <c r="L144" s="21" t="str">
        <f t="shared" ref="L144" si="415">IF(J144="","",VLOOKUP(K144,$Q$5:$R$24,2,FALSE))</f>
        <v/>
      </c>
      <c r="M144" s="21" t="str">
        <f t="shared" ref="M144" si="416">IF(J144="","",IF(E144=0,"L",F144))</f>
        <v/>
      </c>
      <c r="N144" s="21" t="str">
        <f t="shared" si="410"/>
        <v/>
      </c>
      <c r="O144" s="1" t="str">
        <f t="shared" si="404"/>
        <v/>
      </c>
      <c r="P144" s="1" t="str">
        <f t="shared" si="397"/>
        <v/>
      </c>
    </row>
    <row r="145" spans="1:16">
      <c r="A145" s="2"/>
      <c r="B145" s="34" t="str">
        <f>IF($A145="","",VLOOKUP($A145,$V$5:$X$41,2,FALSE))</f>
        <v/>
      </c>
      <c r="D145" s="3"/>
      <c r="H145" s="11"/>
      <c r="I145" s="6"/>
      <c r="K145" s="6">
        <f t="shared" si="390"/>
        <v>1</v>
      </c>
      <c r="O145" s="1" t="str">
        <f t="shared" si="404"/>
        <v/>
      </c>
      <c r="P145" s="1" t="str">
        <f t="shared" si="397"/>
        <v/>
      </c>
    </row>
    <row r="146" spans="1:16">
      <c r="A146" s="2"/>
      <c r="B146" s="4"/>
      <c r="C146" s="34" t="str">
        <f>IF($A146="","",VLOOKUP($A146,$V$5:$X$41,3,FALSE))</f>
        <v/>
      </c>
      <c r="D146" s="4"/>
      <c r="H146" s="11"/>
      <c r="I146" s="6"/>
      <c r="K146" s="6">
        <f t="shared" si="390"/>
        <v>1</v>
      </c>
      <c r="O146" s="1" t="str">
        <f t="shared" si="404"/>
        <v/>
      </c>
      <c r="P146" s="1" t="str">
        <f t="shared" si="397"/>
        <v/>
      </c>
    </row>
    <row r="147" spans="1:16">
      <c r="A147" s="2"/>
      <c r="B147" s="35" t="str">
        <f>IF($A147="","",VLOOKUP($A147,$V$5:$X$41,2,FALSE))</f>
        <v/>
      </c>
      <c r="D147" s="33" t="str">
        <f t="shared" ref="D147" si="417">IF(B145="","",IF(OR(B145=0,C146=0),"",B145))</f>
        <v/>
      </c>
      <c r="F147" s="8" t="str">
        <f t="shared" ref="F147" si="418">IF(A147="","",IF(D147="","",IF(B147=D147,"W","L")))</f>
        <v/>
      </c>
      <c r="H147" s="11"/>
      <c r="I147" s="6" t="str">
        <f t="shared" ref="I147" si="419">IF(H144="","",IF(H144="bet",D147,""))</f>
        <v/>
      </c>
      <c r="K147" s="6">
        <f t="shared" si="390"/>
        <v>1</v>
      </c>
      <c r="L147" s="1" t="str">
        <f t="shared" ref="L147" si="420">IF(I147="","",VLOOKUP(K147,$Q$5:$R$24,2,FALSE))</f>
        <v/>
      </c>
      <c r="M147" s="1" t="str">
        <f t="shared" ref="M147" si="421">IF(I147="","",IF(D147=0,"L",F147))</f>
        <v/>
      </c>
      <c r="N147" s="1" t="str">
        <f t="shared" ref="N147:N148" si="422">IF(M147="","",IF(M147="L",L147*-1,L147*2))</f>
        <v/>
      </c>
      <c r="O147" s="1" t="str">
        <f t="shared" si="404"/>
        <v/>
      </c>
      <c r="P147" s="1" t="str">
        <f t="shared" si="397"/>
        <v/>
      </c>
    </row>
    <row r="148" spans="1:16">
      <c r="A148" s="2"/>
      <c r="B148" s="5"/>
      <c r="C148" s="35" t="str">
        <f>IF($A148="","",VLOOKUP($A148,$V$5:$X$41,3,FALSE))</f>
        <v/>
      </c>
      <c r="D148" s="5"/>
      <c r="E148" s="33" t="str">
        <f t="shared" ref="E148" si="423">IF(C146="","",IF(OR(B145=0,C146=0),"",C146))</f>
        <v/>
      </c>
      <c r="F148" s="8" t="str">
        <f t="shared" ref="F148" si="424">IF(A148="","",IF(E148="","",IF(C148=E148,"W","L")))</f>
        <v/>
      </c>
      <c r="G148" s="13" t="str">
        <f t="shared" ref="G148" si="425">IF(OR(D147="",E148=""),"",F147&amp;F148)</f>
        <v/>
      </c>
      <c r="H148" s="20" t="str">
        <f>IF(AND(G148="",H144="bet"),"bet",IF(AND($V$1="6 L Trigger",G144="LL",G148="LL",G140="LL"),"bet",IF(AND($V$1="4 L Trigger",G144="LL",G148="LL"),"bet",IF(AND($V$1="2 L Trigger",G148="LL"),"bet",""))))</f>
        <v/>
      </c>
      <c r="I148" s="21"/>
      <c r="J148" s="21" t="str">
        <f t="shared" ref="J148" si="426">IF(I147="","",IF(AND(I147&lt;&gt;"",F147="L"),E148,""))</f>
        <v/>
      </c>
      <c r="K148" s="21">
        <f t="shared" si="390"/>
        <v>1</v>
      </c>
      <c r="L148" s="21" t="str">
        <f t="shared" ref="L148" si="427">IF(J148="","",VLOOKUP(K148,$Q$5:$R$24,2,FALSE))</f>
        <v/>
      </c>
      <c r="M148" s="21" t="str">
        <f t="shared" ref="M148" si="428">IF(J148="","",IF(E148=0,"L",F148))</f>
        <v/>
      </c>
      <c r="N148" s="21" t="str">
        <f t="shared" si="422"/>
        <v/>
      </c>
      <c r="O148" s="1" t="str">
        <f t="shared" si="404"/>
        <v/>
      </c>
      <c r="P148" s="1" t="str">
        <f t="shared" si="397"/>
        <v/>
      </c>
    </row>
    <row r="149" spans="1:16">
      <c r="A149" s="2"/>
      <c r="B149" s="34" t="str">
        <f>IF($A149="","",VLOOKUP($A149,$V$5:$X$41,2,FALSE))</f>
        <v/>
      </c>
      <c r="D149" s="3"/>
      <c r="H149" s="11"/>
      <c r="I149" s="6"/>
      <c r="K149" s="6">
        <f t="shared" si="390"/>
        <v>1</v>
      </c>
      <c r="O149" s="1" t="str">
        <f t="shared" si="404"/>
        <v/>
      </c>
      <c r="P149" s="1" t="str">
        <f t="shared" si="397"/>
        <v/>
      </c>
    </row>
    <row r="150" spans="1:16">
      <c r="A150" s="2"/>
      <c r="B150" s="4"/>
      <c r="C150" s="34" t="str">
        <f>IF($A150="","",VLOOKUP($A150,$V$5:$X$41,3,FALSE))</f>
        <v/>
      </c>
      <c r="D150" s="4"/>
      <c r="H150" s="11"/>
      <c r="I150" s="6"/>
      <c r="K150" s="6">
        <f t="shared" si="390"/>
        <v>1</v>
      </c>
      <c r="O150" s="1" t="str">
        <f t="shared" si="404"/>
        <v/>
      </c>
      <c r="P150" s="1" t="str">
        <f t="shared" si="397"/>
        <v/>
      </c>
    </row>
    <row r="151" spans="1:16">
      <c r="A151" s="2"/>
      <c r="B151" s="35" t="str">
        <f>IF($A151="","",VLOOKUP($A151,$V$5:$X$41,2,FALSE))</f>
        <v/>
      </c>
      <c r="D151" s="33" t="str">
        <f t="shared" ref="D151" si="429">IF(B149="","",IF(OR(B149=0,C150=0),"",B149))</f>
        <v/>
      </c>
      <c r="F151" s="8" t="str">
        <f t="shared" ref="F151" si="430">IF(A151="","",IF(D151="","",IF(B151=D151,"W","L")))</f>
        <v/>
      </c>
      <c r="H151" s="11"/>
      <c r="I151" s="6" t="str">
        <f t="shared" ref="I151" si="431">IF(H148="","",IF(H148="bet",D151,""))</f>
        <v/>
      </c>
      <c r="K151" s="6">
        <f t="shared" si="390"/>
        <v>1</v>
      </c>
      <c r="L151" s="1" t="str">
        <f t="shared" ref="L151" si="432">IF(I151="","",VLOOKUP(K151,$Q$5:$R$24,2,FALSE))</f>
        <v/>
      </c>
      <c r="M151" s="1" t="str">
        <f t="shared" ref="M151" si="433">IF(I151="","",IF(D151=0,"L",F151))</f>
        <v/>
      </c>
      <c r="N151" s="1" t="str">
        <f t="shared" ref="N151:N152" si="434">IF(M151="","",IF(M151="L",L151*-1,L151*2))</f>
        <v/>
      </c>
      <c r="O151" s="1" t="str">
        <f t="shared" si="404"/>
        <v/>
      </c>
      <c r="P151" s="1" t="str">
        <f t="shared" si="397"/>
        <v/>
      </c>
    </row>
    <row r="152" spans="1:16">
      <c r="A152" s="2"/>
      <c r="B152" s="5"/>
      <c r="C152" s="35" t="str">
        <f>IF($A152="","",VLOOKUP($A152,$V$5:$X$41,3,FALSE))</f>
        <v/>
      </c>
      <c r="D152" s="5"/>
      <c r="E152" s="33" t="str">
        <f t="shared" ref="E152" si="435">IF(C150="","",IF(OR(B149=0,C150=0),"",C150))</f>
        <v/>
      </c>
      <c r="F152" s="8" t="str">
        <f t="shared" ref="F152" si="436">IF(A152="","",IF(E152="","",IF(C152=E152,"W","L")))</f>
        <v/>
      </c>
      <c r="G152" s="13" t="str">
        <f t="shared" ref="G152" si="437">IF(OR(D151="",E152=""),"",F151&amp;F152)</f>
        <v/>
      </c>
      <c r="H152" s="20" t="str">
        <f>IF(AND(G152="",H148="bet"),"bet",IF(AND($V$1="6 L Trigger",G148="LL",G152="LL",G144="LL"),"bet",IF(AND($V$1="4 L Trigger",G148="LL",G152="LL"),"bet",IF(AND($V$1="2 L Trigger",G152="LL"),"bet",""))))</f>
        <v/>
      </c>
      <c r="I152" s="21"/>
      <c r="J152" s="21" t="str">
        <f t="shared" ref="J152" si="438">IF(I151="","",IF(AND(I151&lt;&gt;"",F151="L"),E152,""))</f>
        <v/>
      </c>
      <c r="K152" s="21">
        <f t="shared" si="390"/>
        <v>1</v>
      </c>
      <c r="L152" s="21" t="str">
        <f t="shared" ref="L152" si="439">IF(J152="","",VLOOKUP(K152,$Q$5:$R$24,2,FALSE))</f>
        <v/>
      </c>
      <c r="M152" s="21" t="str">
        <f t="shared" ref="M152" si="440">IF(J152="","",IF(E152=0,"L",F152))</f>
        <v/>
      </c>
      <c r="N152" s="21" t="str">
        <f t="shared" si="434"/>
        <v/>
      </c>
      <c r="O152" s="1" t="str">
        <f t="shared" si="404"/>
        <v/>
      </c>
      <c r="P152" s="1" t="str">
        <f t="shared" si="397"/>
        <v/>
      </c>
    </row>
    <row r="153" spans="1:16">
      <c r="A153" s="2"/>
      <c r="B153" s="34" t="str">
        <f>IF($A153="","",VLOOKUP($A153,$V$5:$X$41,2,FALSE))</f>
        <v/>
      </c>
      <c r="D153" s="3"/>
      <c r="H153" s="11"/>
      <c r="I153" s="6"/>
      <c r="K153" s="6">
        <f t="shared" si="390"/>
        <v>1</v>
      </c>
      <c r="O153" s="1" t="str">
        <f t="shared" si="404"/>
        <v/>
      </c>
      <c r="P153" s="1" t="str">
        <f t="shared" si="397"/>
        <v/>
      </c>
    </row>
    <row r="154" spans="1:16">
      <c r="A154" s="2"/>
      <c r="B154" s="4"/>
      <c r="C154" s="34" t="str">
        <f>IF($A154="","",VLOOKUP($A154,$V$5:$X$41,3,FALSE))</f>
        <v/>
      </c>
      <c r="D154" s="4"/>
      <c r="H154" s="11"/>
      <c r="I154" s="6"/>
      <c r="K154" s="6">
        <f t="shared" si="390"/>
        <v>1</v>
      </c>
      <c r="O154" s="1" t="str">
        <f t="shared" si="404"/>
        <v/>
      </c>
      <c r="P154" s="1" t="str">
        <f t="shared" si="397"/>
        <v/>
      </c>
    </row>
    <row r="155" spans="1:16">
      <c r="A155" s="2"/>
      <c r="B155" s="35" t="str">
        <f>IF($A155="","",VLOOKUP($A155,$V$5:$X$41,2,FALSE))</f>
        <v/>
      </c>
      <c r="D155" s="33" t="str">
        <f t="shared" ref="D155" si="441">IF(B153="","",IF(OR(B153=0,C154=0),"",B153))</f>
        <v/>
      </c>
      <c r="F155" s="8" t="str">
        <f t="shared" ref="F155" si="442">IF(A155="","",IF(D155="","",IF(B155=D155,"W","L")))</f>
        <v/>
      </c>
      <c r="H155" s="11"/>
      <c r="I155" s="6" t="str">
        <f t="shared" ref="I155" si="443">IF(H152="","",IF(H152="bet",D155,""))</f>
        <v/>
      </c>
      <c r="K155" s="6">
        <f t="shared" si="390"/>
        <v>1</v>
      </c>
      <c r="L155" s="1" t="str">
        <f t="shared" ref="L155" si="444">IF(I155="","",VLOOKUP(K155,$Q$5:$R$24,2,FALSE))</f>
        <v/>
      </c>
      <c r="M155" s="1" t="str">
        <f t="shared" ref="M155" si="445">IF(I155="","",IF(D155=0,"L",F155))</f>
        <v/>
      </c>
      <c r="N155" s="1" t="str">
        <f t="shared" ref="N155:N156" si="446">IF(M155="","",IF(M155="L",L155*-1,L155*2))</f>
        <v/>
      </c>
      <c r="O155" s="1" t="str">
        <f t="shared" si="404"/>
        <v/>
      </c>
      <c r="P155" s="1" t="str">
        <f t="shared" si="397"/>
        <v/>
      </c>
    </row>
    <row r="156" spans="1:16">
      <c r="A156" s="2"/>
      <c r="B156" s="5"/>
      <c r="C156" s="35" t="str">
        <f>IF($A156="","",VLOOKUP($A156,$V$5:$X$41,3,FALSE))</f>
        <v/>
      </c>
      <c r="D156" s="5"/>
      <c r="E156" s="33" t="str">
        <f t="shared" ref="E156" si="447">IF(C154="","",IF(OR(B153=0,C154=0),"",C154))</f>
        <v/>
      </c>
      <c r="F156" s="8" t="str">
        <f t="shared" ref="F156" si="448">IF(A156="","",IF(E156="","",IF(C156=E156,"W","L")))</f>
        <v/>
      </c>
      <c r="G156" s="13" t="str">
        <f t="shared" ref="G156" si="449">IF(OR(D155="",E156=""),"",F155&amp;F156)</f>
        <v/>
      </c>
      <c r="H156" s="20" t="str">
        <f>IF(AND(G156="",H152="bet"),"bet",IF(AND($V$1="6 L Trigger",G152="LL",G156="LL",G148="LL"),"bet",IF(AND($V$1="4 L Trigger",G152="LL",G156="LL"),"bet",IF(AND($V$1="2 L Trigger",G156="LL"),"bet",""))))</f>
        <v/>
      </c>
      <c r="I156" s="21"/>
      <c r="J156" s="21" t="str">
        <f t="shared" ref="J156" si="450">IF(I155="","",IF(AND(I155&lt;&gt;"",F155="L"),E156,""))</f>
        <v/>
      </c>
      <c r="K156" s="21">
        <f t="shared" si="390"/>
        <v>1</v>
      </c>
      <c r="L156" s="21" t="str">
        <f t="shared" ref="L156" si="451">IF(J156="","",VLOOKUP(K156,$Q$5:$R$24,2,FALSE))</f>
        <v/>
      </c>
      <c r="M156" s="21" t="str">
        <f t="shared" ref="M156" si="452">IF(J156="","",IF(E156=0,"L",F156))</f>
        <v/>
      </c>
      <c r="N156" s="21" t="str">
        <f t="shared" si="446"/>
        <v/>
      </c>
      <c r="O156" s="1" t="str">
        <f t="shared" si="404"/>
        <v/>
      </c>
      <c r="P156" s="1" t="str">
        <f t="shared" si="397"/>
        <v/>
      </c>
    </row>
    <row r="157" spans="1:16">
      <c r="A157" s="2"/>
      <c r="B157" s="34" t="str">
        <f>IF($A157="","",VLOOKUP($A157,$V$5:$X$41,2,FALSE))</f>
        <v/>
      </c>
      <c r="D157" s="3"/>
      <c r="H157" s="11"/>
      <c r="I157" s="6"/>
      <c r="K157" s="6">
        <f t="shared" si="390"/>
        <v>1</v>
      </c>
      <c r="O157" s="1" t="str">
        <f t="shared" si="404"/>
        <v/>
      </c>
      <c r="P157" s="1" t="str">
        <f t="shared" si="397"/>
        <v/>
      </c>
    </row>
    <row r="158" spans="1:16">
      <c r="A158" s="2"/>
      <c r="B158" s="4"/>
      <c r="C158" s="34" t="str">
        <f>IF($A158="","",VLOOKUP($A158,$V$5:$X$41,3,FALSE))</f>
        <v/>
      </c>
      <c r="D158" s="4"/>
      <c r="H158" s="11"/>
      <c r="I158" s="6"/>
      <c r="K158" s="6">
        <f t="shared" si="390"/>
        <v>1</v>
      </c>
      <c r="O158" s="1" t="str">
        <f t="shared" si="404"/>
        <v/>
      </c>
      <c r="P158" s="1" t="str">
        <f t="shared" si="397"/>
        <v/>
      </c>
    </row>
    <row r="159" spans="1:16">
      <c r="A159" s="2"/>
      <c r="B159" s="35" t="str">
        <f>IF($A159="","",VLOOKUP($A159,$V$5:$X$41,2,FALSE))</f>
        <v/>
      </c>
      <c r="D159" s="33" t="str">
        <f t="shared" ref="D159" si="453">IF(B157="","",IF(OR(B157=0,C158=0),"",B157))</f>
        <v/>
      </c>
      <c r="F159" s="8" t="str">
        <f t="shared" ref="F159" si="454">IF(A159="","",IF(D159="","",IF(B159=D159,"W","L")))</f>
        <v/>
      </c>
      <c r="H159" s="11"/>
      <c r="I159" s="6" t="str">
        <f t="shared" ref="I159" si="455">IF(H156="","",IF(H156="bet",D159,""))</f>
        <v/>
      </c>
      <c r="K159" s="6">
        <f t="shared" si="390"/>
        <v>1</v>
      </c>
      <c r="L159" s="1" t="str">
        <f t="shared" ref="L159" si="456">IF(I159="","",VLOOKUP(K159,$Q$5:$R$24,2,FALSE))</f>
        <v/>
      </c>
      <c r="M159" s="1" t="str">
        <f t="shared" ref="M159" si="457">IF(I159="","",IF(D159=0,"L",F159))</f>
        <v/>
      </c>
      <c r="N159" s="1" t="str">
        <f t="shared" ref="N159:N160" si="458">IF(M159="","",IF(M159="L",L159*-1,L159*2))</f>
        <v/>
      </c>
      <c r="O159" s="1" t="str">
        <f t="shared" si="404"/>
        <v/>
      </c>
      <c r="P159" s="1" t="str">
        <f t="shared" si="397"/>
        <v/>
      </c>
    </row>
    <row r="160" spans="1:16">
      <c r="A160" s="2"/>
      <c r="B160" s="5"/>
      <c r="C160" s="35" t="str">
        <f>IF($A160="","",VLOOKUP($A160,$V$5:$X$41,3,FALSE))</f>
        <v/>
      </c>
      <c r="D160" s="5"/>
      <c r="E160" s="33" t="str">
        <f t="shared" ref="E160" si="459">IF(C158="","",IF(OR(B157=0,C158=0),"",C158))</f>
        <v/>
      </c>
      <c r="F160" s="8" t="str">
        <f t="shared" ref="F160" si="460">IF(A160="","",IF(E160="","",IF(C160=E160,"W","L")))</f>
        <v/>
      </c>
      <c r="G160" s="13" t="str">
        <f t="shared" ref="G160" si="461">IF(OR(D159="",E160=""),"",F159&amp;F160)</f>
        <v/>
      </c>
      <c r="H160" s="20" t="str">
        <f>IF(AND(G160="",H156="bet"),"bet",IF(AND($V$1="6 L Trigger",G156="LL",G160="LL",G152="LL"),"bet",IF(AND($V$1="4 L Trigger",G156="LL",G160="LL"),"bet",IF(AND($V$1="2 L Trigger",G160="LL"),"bet",""))))</f>
        <v/>
      </c>
      <c r="I160" s="21"/>
      <c r="J160" s="21" t="str">
        <f t="shared" ref="J160" si="462">IF(I159="","",IF(AND(I159&lt;&gt;"",F159="L"),E160,""))</f>
        <v/>
      </c>
      <c r="K160" s="21">
        <f t="shared" si="390"/>
        <v>1</v>
      </c>
      <c r="L160" s="21" t="str">
        <f t="shared" ref="L160" si="463">IF(J160="","",VLOOKUP(K160,$Q$5:$R$24,2,FALSE))</f>
        <v/>
      </c>
      <c r="M160" s="21" t="str">
        <f t="shared" ref="M160" si="464">IF(J160="","",IF(E160=0,"L",F160))</f>
        <v/>
      </c>
      <c r="N160" s="21" t="str">
        <f t="shared" si="458"/>
        <v/>
      </c>
      <c r="O160" s="1" t="str">
        <f t="shared" si="404"/>
        <v/>
      </c>
      <c r="P160" s="1" t="str">
        <f t="shared" si="397"/>
        <v/>
      </c>
    </row>
    <row r="161" spans="1:16">
      <c r="A161" s="2"/>
      <c r="B161" s="34" t="str">
        <f>IF($A161="","",VLOOKUP($A161,$V$5:$X$41,2,FALSE))</f>
        <v/>
      </c>
      <c r="D161" s="3"/>
      <c r="H161" s="11"/>
      <c r="I161" s="6"/>
      <c r="K161" s="6">
        <f t="shared" si="390"/>
        <v>1</v>
      </c>
      <c r="O161" s="1" t="str">
        <f t="shared" si="404"/>
        <v/>
      </c>
      <c r="P161" s="1" t="str">
        <f t="shared" si="397"/>
        <v/>
      </c>
    </row>
    <row r="162" spans="1:16">
      <c r="A162" s="2"/>
      <c r="B162" s="4"/>
      <c r="C162" s="34" t="str">
        <f>IF($A162="","",VLOOKUP($A162,$V$5:$X$41,3,FALSE))</f>
        <v/>
      </c>
      <c r="D162" s="4"/>
      <c r="H162" s="11"/>
      <c r="I162" s="6"/>
      <c r="K162" s="6">
        <f t="shared" si="390"/>
        <v>1</v>
      </c>
      <c r="O162" s="1" t="str">
        <f t="shared" si="404"/>
        <v/>
      </c>
      <c r="P162" s="1" t="str">
        <f t="shared" si="397"/>
        <v/>
      </c>
    </row>
    <row r="163" spans="1:16">
      <c r="A163" s="2"/>
      <c r="B163" s="35" t="str">
        <f>IF($A163="","",VLOOKUP($A163,$V$5:$X$41,2,FALSE))</f>
        <v/>
      </c>
      <c r="D163" s="33" t="str">
        <f t="shared" ref="D163" si="465">IF(B161="","",IF(OR(B161=0,C162=0),"",B161))</f>
        <v/>
      </c>
      <c r="F163" s="8" t="str">
        <f t="shared" ref="F163" si="466">IF(A163="","",IF(D163="","",IF(B163=D163,"W","L")))</f>
        <v/>
      </c>
      <c r="H163" s="11"/>
      <c r="I163" s="6" t="str">
        <f t="shared" ref="I163" si="467">IF(H160="","",IF(H160="bet",D163,""))</f>
        <v/>
      </c>
      <c r="K163" s="6">
        <f t="shared" si="390"/>
        <v>1</v>
      </c>
      <c r="L163" s="1" t="str">
        <f t="shared" ref="L163" si="468">IF(I163="","",VLOOKUP(K163,$Q$5:$R$24,2,FALSE))</f>
        <v/>
      </c>
      <c r="M163" s="1" t="str">
        <f t="shared" ref="M163" si="469">IF(I163="","",IF(D163=0,"L",F163))</f>
        <v/>
      </c>
      <c r="N163" s="1" t="str">
        <f t="shared" ref="N163:N164" si="470">IF(M163="","",IF(M163="L",L163*-1,L163*2))</f>
        <v/>
      </c>
      <c r="O163" s="1" t="str">
        <f t="shared" si="404"/>
        <v/>
      </c>
      <c r="P163" s="1" t="str">
        <f t="shared" si="397"/>
        <v/>
      </c>
    </row>
    <row r="164" spans="1:16">
      <c r="A164" s="2"/>
      <c r="B164" s="5"/>
      <c r="C164" s="35" t="str">
        <f>IF($A164="","",VLOOKUP($A164,$V$5:$X$41,3,FALSE))</f>
        <v/>
      </c>
      <c r="D164" s="5"/>
      <c r="E164" s="33" t="str">
        <f t="shared" ref="E164" si="471">IF(C162="","",IF(OR(B161=0,C162=0),"",C162))</f>
        <v/>
      </c>
      <c r="F164" s="8" t="str">
        <f t="shared" ref="F164" si="472">IF(A164="","",IF(E164="","",IF(C164=E164,"W","L")))</f>
        <v/>
      </c>
      <c r="G164" s="13" t="str">
        <f t="shared" ref="G164" si="473">IF(OR(D163="",E164=""),"",F163&amp;F164)</f>
        <v/>
      </c>
      <c r="H164" s="20" t="str">
        <f>IF(AND(G164="",H160="bet"),"bet",IF(AND($V$1="6 L Trigger",G160="LL",G164="LL",G156="LL"),"bet",IF(AND($V$1="4 L Trigger",G160="LL",G164="LL"),"bet",IF(AND($V$1="2 L Trigger",G164="LL"),"bet",""))))</f>
        <v/>
      </c>
      <c r="I164" s="21"/>
      <c r="J164" s="21" t="str">
        <f t="shared" ref="J164" si="474">IF(I163="","",IF(AND(I163&lt;&gt;"",F163="L"),E164,""))</f>
        <v/>
      </c>
      <c r="K164" s="21">
        <f t="shared" si="390"/>
        <v>1</v>
      </c>
      <c r="L164" s="21" t="str">
        <f t="shared" ref="L164" si="475">IF(J164="","",VLOOKUP(K164,$Q$5:$R$24,2,FALSE))</f>
        <v/>
      </c>
      <c r="M164" s="21" t="str">
        <f t="shared" ref="M164" si="476">IF(J164="","",IF(E164=0,"L",F164))</f>
        <v/>
      </c>
      <c r="N164" s="21" t="str">
        <f t="shared" si="470"/>
        <v/>
      </c>
      <c r="O164" s="1" t="str">
        <f t="shared" si="404"/>
        <v/>
      </c>
      <c r="P164" s="1" t="str">
        <f t="shared" si="397"/>
        <v/>
      </c>
    </row>
    <row r="165" spans="1:16">
      <c r="A165" s="2"/>
      <c r="B165" s="34" t="str">
        <f>IF($A165="","",VLOOKUP($A165,$V$5:$X$41,2,FALSE))</f>
        <v/>
      </c>
      <c r="D165" s="3"/>
      <c r="H165" s="11"/>
      <c r="I165" s="6"/>
      <c r="K165" s="6">
        <f t="shared" si="390"/>
        <v>1</v>
      </c>
      <c r="O165" s="1" t="str">
        <f t="shared" si="404"/>
        <v/>
      </c>
      <c r="P165" s="1" t="str">
        <f t="shared" si="397"/>
        <v/>
      </c>
    </row>
    <row r="166" spans="1:16">
      <c r="A166" s="2"/>
      <c r="B166" s="4"/>
      <c r="C166" s="34" t="str">
        <f>IF($A166="","",VLOOKUP($A166,$V$5:$X$41,3,FALSE))</f>
        <v/>
      </c>
      <c r="D166" s="4"/>
      <c r="H166" s="11"/>
      <c r="I166" s="6"/>
      <c r="K166" s="6">
        <f t="shared" si="390"/>
        <v>1</v>
      </c>
      <c r="O166" s="1" t="str">
        <f t="shared" si="404"/>
        <v/>
      </c>
      <c r="P166" s="1" t="str">
        <f t="shared" si="397"/>
        <v/>
      </c>
    </row>
    <row r="167" spans="1:16">
      <c r="A167" s="2"/>
      <c r="B167" s="35" t="str">
        <f>IF($A167="","",VLOOKUP($A167,$V$5:$X$41,2,FALSE))</f>
        <v/>
      </c>
      <c r="D167" s="33" t="str">
        <f t="shared" ref="D167" si="477">IF(B165="","",IF(OR(B165=0,C166=0),"",B165))</f>
        <v/>
      </c>
      <c r="F167" s="8" t="str">
        <f t="shared" ref="F167" si="478">IF(A167="","",IF(D167="","",IF(B167=D167,"W","L")))</f>
        <v/>
      </c>
      <c r="H167" s="11"/>
      <c r="I167" s="6" t="str">
        <f t="shared" ref="I167" si="479">IF(H164="","",IF(H164="bet",D167,""))</f>
        <v/>
      </c>
      <c r="K167" s="6">
        <f t="shared" si="390"/>
        <v>1</v>
      </c>
      <c r="L167" s="1" t="str">
        <f t="shared" ref="L167" si="480">IF(I167="","",VLOOKUP(K167,$Q$5:$R$24,2,FALSE))</f>
        <v/>
      </c>
      <c r="M167" s="1" t="str">
        <f t="shared" ref="M167" si="481">IF(I167="","",IF(D167=0,"L",F167))</f>
        <v/>
      </c>
      <c r="N167" s="1" t="str">
        <f t="shared" ref="N167:N168" si="482">IF(M167="","",IF(M167="L",L167*-1,L167*2))</f>
        <v/>
      </c>
      <c r="O167" s="1" t="str">
        <f t="shared" si="404"/>
        <v/>
      </c>
      <c r="P167" s="1" t="str">
        <f t="shared" si="397"/>
        <v/>
      </c>
    </row>
    <row r="168" spans="1:16">
      <c r="A168" s="2"/>
      <c r="B168" s="5"/>
      <c r="C168" s="35" t="str">
        <f>IF($A168="","",VLOOKUP($A168,$V$5:$X$41,3,FALSE))</f>
        <v/>
      </c>
      <c r="D168" s="5"/>
      <c r="E168" s="33" t="str">
        <f t="shared" ref="E168" si="483">IF(C166="","",IF(OR(B165=0,C166=0),"",C166))</f>
        <v/>
      </c>
      <c r="F168" s="8" t="str">
        <f t="shared" ref="F168" si="484">IF(A168="","",IF(E168="","",IF(C168=E168,"W","L")))</f>
        <v/>
      </c>
      <c r="G168" s="13" t="str">
        <f t="shared" ref="G168" si="485">IF(OR(D167="",E168=""),"",F167&amp;F168)</f>
        <v/>
      </c>
      <c r="H168" s="20" t="str">
        <f>IF(AND(G168="",H164="bet"),"bet",IF(AND($V$1="6 L Trigger",G164="LL",G168="LL",G160="LL"),"bet",IF(AND($V$1="4 L Trigger",G164="LL",G168="LL"),"bet",IF(AND($V$1="2 L Trigger",G168="LL"),"bet",""))))</f>
        <v/>
      </c>
      <c r="I168" s="21"/>
      <c r="J168" s="21" t="str">
        <f t="shared" ref="J168" si="486">IF(I167="","",IF(AND(I167&lt;&gt;"",F167="L"),E168,""))</f>
        <v/>
      </c>
      <c r="K168" s="21">
        <f t="shared" si="390"/>
        <v>1</v>
      </c>
      <c r="L168" s="21" t="str">
        <f t="shared" ref="L168" si="487">IF(J168="","",VLOOKUP(K168,$Q$5:$R$24,2,FALSE))</f>
        <v/>
      </c>
      <c r="M168" s="21" t="str">
        <f t="shared" ref="M168" si="488">IF(J168="","",IF(E168=0,"L",F168))</f>
        <v/>
      </c>
      <c r="N168" s="21" t="str">
        <f t="shared" si="482"/>
        <v/>
      </c>
      <c r="O168" s="1" t="str">
        <f t="shared" si="404"/>
        <v/>
      </c>
      <c r="P168" s="1" t="str">
        <f t="shared" si="397"/>
        <v/>
      </c>
    </row>
    <row r="169" spans="1:16">
      <c r="A169" s="2"/>
      <c r="B169" s="34" t="str">
        <f>IF($A169="","",VLOOKUP($A169,$V$5:$X$41,2,FALSE))</f>
        <v/>
      </c>
      <c r="D169" s="3"/>
      <c r="H169" s="11"/>
      <c r="I169" s="6"/>
      <c r="K169" s="6">
        <f t="shared" si="390"/>
        <v>1</v>
      </c>
      <c r="O169" s="1" t="str">
        <f t="shared" si="404"/>
        <v/>
      </c>
      <c r="P169" s="1" t="str">
        <f t="shared" si="397"/>
        <v/>
      </c>
    </row>
    <row r="170" spans="1:16">
      <c r="A170" s="2"/>
      <c r="B170" s="4"/>
      <c r="C170" s="34" t="str">
        <f>IF($A170="","",VLOOKUP($A170,$V$5:$X$41,3,FALSE))</f>
        <v/>
      </c>
      <c r="D170" s="4"/>
      <c r="H170" s="11"/>
      <c r="I170" s="6"/>
      <c r="K170" s="6">
        <f t="shared" si="390"/>
        <v>1</v>
      </c>
      <c r="O170" s="1" t="str">
        <f t="shared" si="404"/>
        <v/>
      </c>
      <c r="P170" s="1" t="str">
        <f t="shared" si="397"/>
        <v/>
      </c>
    </row>
    <row r="171" spans="1:16">
      <c r="A171" s="2"/>
      <c r="B171" s="35" t="str">
        <f>IF($A171="","",VLOOKUP($A171,$V$5:$X$41,2,FALSE))</f>
        <v/>
      </c>
      <c r="D171" s="33" t="str">
        <f t="shared" ref="D171" si="489">IF(B169="","",IF(OR(B169=0,C170=0),"",B169))</f>
        <v/>
      </c>
      <c r="F171" s="8" t="str">
        <f t="shared" ref="F171" si="490">IF(A171="","",IF(D171="","",IF(B171=D171,"W","L")))</f>
        <v/>
      </c>
      <c r="H171" s="11"/>
      <c r="I171" s="6" t="str">
        <f t="shared" ref="I171" si="491">IF(H168="","",IF(H168="bet",D171,""))</f>
        <v/>
      </c>
      <c r="K171" s="6">
        <f t="shared" si="390"/>
        <v>1</v>
      </c>
      <c r="L171" s="1" t="str">
        <f t="shared" ref="L171" si="492">IF(I171="","",VLOOKUP(K171,$Q$5:$R$24,2,FALSE))</f>
        <v/>
      </c>
      <c r="M171" s="1" t="str">
        <f t="shared" ref="M171" si="493">IF(I171="","",IF(D171=0,"L",F171))</f>
        <v/>
      </c>
      <c r="N171" s="1" t="str">
        <f t="shared" ref="N171:N172" si="494">IF(M171="","",IF(M171="L",L171*-1,L171*2))</f>
        <v/>
      </c>
      <c r="O171" s="1" t="str">
        <f t="shared" si="404"/>
        <v/>
      </c>
      <c r="P171" s="1" t="str">
        <f t="shared" si="397"/>
        <v/>
      </c>
    </row>
    <row r="172" spans="1:16">
      <c r="A172" s="2"/>
      <c r="B172" s="5"/>
      <c r="C172" s="35" t="str">
        <f>IF($A172="","",VLOOKUP($A172,$V$5:$X$41,3,FALSE))</f>
        <v/>
      </c>
      <c r="D172" s="5"/>
      <c r="E172" s="33" t="str">
        <f t="shared" ref="E172" si="495">IF(C170="","",IF(OR(B169=0,C170=0),"",C170))</f>
        <v/>
      </c>
      <c r="F172" s="8" t="str">
        <f t="shared" ref="F172" si="496">IF(A172="","",IF(E172="","",IF(C172=E172,"W","L")))</f>
        <v/>
      </c>
      <c r="G172" s="13" t="str">
        <f t="shared" ref="G172" si="497">IF(OR(D171="",E172=""),"",F171&amp;F172)</f>
        <v/>
      </c>
      <c r="H172" s="20" t="str">
        <f>IF(AND(G172="",H168="bet"),"bet",IF(AND($V$1="6 L Trigger",G168="LL",G172="LL",G164="LL"),"bet",IF(AND($V$1="4 L Trigger",G168="LL",G172="LL"),"bet",IF(AND($V$1="2 L Trigger",G172="LL"),"bet",""))))</f>
        <v/>
      </c>
      <c r="I172" s="21"/>
      <c r="J172" s="21" t="str">
        <f t="shared" ref="J172" si="498">IF(I171="","",IF(AND(I171&lt;&gt;"",F171="L"),E172,""))</f>
        <v/>
      </c>
      <c r="K172" s="21">
        <f t="shared" si="390"/>
        <v>1</v>
      </c>
      <c r="L172" s="21" t="str">
        <f t="shared" ref="L172" si="499">IF(J172="","",VLOOKUP(K172,$Q$5:$R$24,2,FALSE))</f>
        <v/>
      </c>
      <c r="M172" s="21" t="str">
        <f t="shared" ref="M172" si="500">IF(J172="","",IF(E172=0,"L",F172))</f>
        <v/>
      </c>
      <c r="N172" s="21" t="str">
        <f t="shared" si="494"/>
        <v/>
      </c>
      <c r="O172" s="1" t="str">
        <f t="shared" si="404"/>
        <v/>
      </c>
      <c r="P172" s="1" t="str">
        <f t="shared" si="397"/>
        <v/>
      </c>
    </row>
    <row r="173" spans="1:16">
      <c r="A173" s="2"/>
      <c r="B173" s="34" t="str">
        <f>IF($A173="","",VLOOKUP($A173,$V$5:$X$41,2,FALSE))</f>
        <v/>
      </c>
      <c r="D173" s="3"/>
      <c r="H173" s="11"/>
      <c r="I173" s="6"/>
      <c r="K173" s="6">
        <f t="shared" si="390"/>
        <v>1</v>
      </c>
      <c r="O173" s="1" t="str">
        <f t="shared" si="404"/>
        <v/>
      </c>
      <c r="P173" s="1" t="str">
        <f t="shared" si="397"/>
        <v/>
      </c>
    </row>
    <row r="174" spans="1:16">
      <c r="A174" s="2"/>
      <c r="B174" s="4"/>
      <c r="C174" s="34" t="str">
        <f>IF($A174="","",VLOOKUP($A174,$V$5:$X$41,3,FALSE))</f>
        <v/>
      </c>
      <c r="D174" s="4"/>
      <c r="H174" s="11"/>
      <c r="I174" s="6"/>
      <c r="K174" s="6">
        <f t="shared" si="390"/>
        <v>1</v>
      </c>
      <c r="O174" s="1" t="str">
        <f t="shared" si="404"/>
        <v/>
      </c>
      <c r="P174" s="1" t="str">
        <f t="shared" si="397"/>
        <v/>
      </c>
    </row>
    <row r="175" spans="1:16">
      <c r="A175" s="2"/>
      <c r="B175" s="35" t="str">
        <f>IF($A175="","",VLOOKUP($A175,$V$5:$X$41,2,FALSE))</f>
        <v/>
      </c>
      <c r="D175" s="33" t="str">
        <f t="shared" ref="D175" si="501">IF(B173="","",IF(OR(B173=0,C174=0),"",B173))</f>
        <v/>
      </c>
      <c r="F175" s="8" t="str">
        <f t="shared" ref="F175" si="502">IF(A175="","",IF(D175="","",IF(B175=D175,"W","L")))</f>
        <v/>
      </c>
      <c r="H175" s="11"/>
      <c r="I175" s="6" t="str">
        <f t="shared" ref="I175" si="503">IF(H172="","",IF(H172="bet",D175,""))</f>
        <v/>
      </c>
      <c r="K175" s="6">
        <f t="shared" si="390"/>
        <v>1</v>
      </c>
      <c r="L175" s="1" t="str">
        <f t="shared" ref="L175" si="504">IF(I175="","",VLOOKUP(K175,$Q$5:$R$24,2,FALSE))</f>
        <v/>
      </c>
      <c r="M175" s="1" t="str">
        <f t="shared" ref="M175" si="505">IF(I175="","",IF(D175=0,"L",F175))</f>
        <v/>
      </c>
      <c r="N175" s="1" t="str">
        <f t="shared" ref="N175:N176" si="506">IF(M175="","",IF(M175="L",L175*-1,L175*2))</f>
        <v/>
      </c>
      <c r="O175" s="1" t="str">
        <f t="shared" si="404"/>
        <v/>
      </c>
      <c r="P175" s="1" t="str">
        <f t="shared" si="397"/>
        <v/>
      </c>
    </row>
    <row r="176" spans="1:16">
      <c r="A176" s="2"/>
      <c r="B176" s="5"/>
      <c r="C176" s="35" t="str">
        <f>IF($A176="","",VLOOKUP($A176,$V$5:$X$41,3,FALSE))</f>
        <v/>
      </c>
      <c r="D176" s="5"/>
      <c r="E176" s="33" t="str">
        <f t="shared" ref="E176" si="507">IF(C174="","",IF(OR(B173=0,C174=0),"",C174))</f>
        <v/>
      </c>
      <c r="F176" s="8" t="str">
        <f t="shared" ref="F176" si="508">IF(A176="","",IF(E176="","",IF(C176=E176,"W","L")))</f>
        <v/>
      </c>
      <c r="G176" s="13" t="str">
        <f t="shared" ref="G176" si="509">IF(OR(D175="",E176=""),"",F175&amp;F176)</f>
        <v/>
      </c>
      <c r="H176" s="20" t="str">
        <f>IF(AND(G176="",H172="bet"),"bet",IF(AND($V$1="6 L Trigger",G172="LL",G176="LL",G168="LL"),"bet",IF(AND($V$1="4 L Trigger",G172="LL",G176="LL"),"bet",IF(AND($V$1="2 L Trigger",G176="LL"),"bet",""))))</f>
        <v/>
      </c>
      <c r="I176" s="21"/>
      <c r="J176" s="21" t="str">
        <f t="shared" ref="J176" si="510">IF(I175="","",IF(AND(I175&lt;&gt;"",F175="L"),E176,""))</f>
        <v/>
      </c>
      <c r="K176" s="21">
        <f t="shared" si="390"/>
        <v>1</v>
      </c>
      <c r="L176" s="21" t="str">
        <f t="shared" ref="L176" si="511">IF(J176="","",VLOOKUP(K176,$Q$5:$R$24,2,FALSE))</f>
        <v/>
      </c>
      <c r="M176" s="21" t="str">
        <f t="shared" ref="M176" si="512">IF(J176="","",IF(E176=0,"L",F176))</f>
        <v/>
      </c>
      <c r="N176" s="21" t="str">
        <f t="shared" si="506"/>
        <v/>
      </c>
      <c r="O176" s="1" t="str">
        <f t="shared" si="404"/>
        <v/>
      </c>
      <c r="P176" s="1" t="str">
        <f t="shared" si="397"/>
        <v/>
      </c>
    </row>
    <row r="177" spans="1:16">
      <c r="A177" s="2"/>
      <c r="B177" s="34" t="str">
        <f>IF($A177="","",VLOOKUP($A177,$V$5:$X$41,2,FALSE))</f>
        <v/>
      </c>
      <c r="D177" s="3"/>
      <c r="H177" s="11"/>
      <c r="I177" s="6"/>
      <c r="K177" s="6">
        <f t="shared" si="390"/>
        <v>1</v>
      </c>
      <c r="O177" s="1" t="str">
        <f t="shared" si="404"/>
        <v/>
      </c>
      <c r="P177" s="1" t="str">
        <f t="shared" si="397"/>
        <v/>
      </c>
    </row>
    <row r="178" spans="1:16">
      <c r="A178" s="2"/>
      <c r="B178" s="4"/>
      <c r="C178" s="34" t="str">
        <f>IF($A178="","",VLOOKUP($A178,$V$5:$X$41,3,FALSE))</f>
        <v/>
      </c>
      <c r="D178" s="4"/>
      <c r="H178" s="11"/>
      <c r="I178" s="6"/>
      <c r="K178" s="6">
        <f t="shared" si="390"/>
        <v>1</v>
      </c>
      <c r="O178" s="1" t="str">
        <f t="shared" si="404"/>
        <v/>
      </c>
      <c r="P178" s="1" t="str">
        <f t="shared" si="397"/>
        <v/>
      </c>
    </row>
    <row r="179" spans="1:16">
      <c r="A179" s="2"/>
      <c r="B179" s="35" t="str">
        <f>IF($A179="","",VLOOKUP($A179,$V$5:$X$41,2,FALSE))</f>
        <v/>
      </c>
      <c r="D179" s="33" t="str">
        <f t="shared" ref="D179" si="513">IF(B177="","",IF(OR(B177=0,C178=0),"",B177))</f>
        <v/>
      </c>
      <c r="F179" s="8" t="str">
        <f t="shared" ref="F179" si="514">IF(A179="","",IF(D179="","",IF(B179=D179,"W","L")))</f>
        <v/>
      </c>
      <c r="H179" s="11"/>
      <c r="I179" s="6" t="str">
        <f t="shared" ref="I179" si="515">IF(H176="","",IF(H176="bet",D179,""))</f>
        <v/>
      </c>
      <c r="K179" s="6">
        <f t="shared" si="390"/>
        <v>1</v>
      </c>
      <c r="L179" s="1" t="str">
        <f t="shared" ref="L179" si="516">IF(I179="","",VLOOKUP(K179,$Q$5:$R$24,2,FALSE))</f>
        <v/>
      </c>
      <c r="M179" s="1" t="str">
        <f t="shared" ref="M179" si="517">IF(I179="","",IF(D179=0,"L",F179))</f>
        <v/>
      </c>
      <c r="N179" s="1" t="str">
        <f t="shared" ref="N179:N180" si="518">IF(M179="","",IF(M179="L",L179*-1,L179*2))</f>
        <v/>
      </c>
      <c r="O179" s="1" t="str">
        <f t="shared" si="404"/>
        <v/>
      </c>
      <c r="P179" s="1" t="str">
        <f t="shared" si="397"/>
        <v/>
      </c>
    </row>
    <row r="180" spans="1:16">
      <c r="A180" s="2"/>
      <c r="B180" s="5"/>
      <c r="C180" s="35" t="str">
        <f>IF($A180="","",VLOOKUP($A180,$V$5:$X$41,3,FALSE))</f>
        <v/>
      </c>
      <c r="D180" s="5"/>
      <c r="E180" s="33" t="str">
        <f t="shared" ref="E180" si="519">IF(C178="","",IF(OR(B177=0,C178=0),"",C178))</f>
        <v/>
      </c>
      <c r="F180" s="8" t="str">
        <f t="shared" ref="F180" si="520">IF(A180="","",IF(E180="","",IF(C180=E180,"W","L")))</f>
        <v/>
      </c>
      <c r="G180" s="13" t="str">
        <f t="shared" ref="G180" si="521">IF(OR(D179="",E180=""),"",F179&amp;F180)</f>
        <v/>
      </c>
      <c r="H180" s="20" t="str">
        <f>IF(AND(G180="",H176="bet"),"bet",IF(AND($V$1="6 L Trigger",G176="LL",G180="LL",G172="LL"),"bet",IF(AND($V$1="4 L Trigger",G176="LL",G180="LL"),"bet",IF(AND($V$1="2 L Trigger",G180="LL"),"bet",""))))</f>
        <v/>
      </c>
      <c r="I180" s="21"/>
      <c r="J180" s="21" t="str">
        <f t="shared" ref="J180" si="522">IF(I179="","",IF(AND(I179&lt;&gt;"",F179="L"),E180,""))</f>
        <v/>
      </c>
      <c r="K180" s="21">
        <f t="shared" si="390"/>
        <v>1</v>
      </c>
      <c r="L180" s="21" t="str">
        <f t="shared" ref="L180" si="523">IF(J180="","",VLOOKUP(K180,$Q$5:$R$24,2,FALSE))</f>
        <v/>
      </c>
      <c r="M180" s="21" t="str">
        <f t="shared" ref="M180" si="524">IF(J180="","",IF(E180=0,"L",F180))</f>
        <v/>
      </c>
      <c r="N180" s="21" t="str">
        <f t="shared" si="518"/>
        <v/>
      </c>
      <c r="O180" s="1" t="str">
        <f t="shared" si="404"/>
        <v/>
      </c>
      <c r="P180" s="1" t="str">
        <f t="shared" si="397"/>
        <v/>
      </c>
    </row>
    <row r="181" spans="1:16">
      <c r="A181" s="2"/>
      <c r="B181" s="34" t="str">
        <f>IF($A181="","",VLOOKUP($A181,$V$5:$X$41,2,FALSE))</f>
        <v/>
      </c>
      <c r="D181" s="3"/>
      <c r="H181" s="11"/>
      <c r="I181" s="6"/>
      <c r="K181" s="6">
        <f t="shared" si="390"/>
        <v>1</v>
      </c>
      <c r="O181" s="1" t="str">
        <f t="shared" si="404"/>
        <v/>
      </c>
      <c r="P181" s="1" t="str">
        <f t="shared" si="397"/>
        <v/>
      </c>
    </row>
    <row r="182" spans="1:16">
      <c r="A182" s="2"/>
      <c r="B182" s="4"/>
      <c r="C182" s="34" t="str">
        <f>IF($A182="","",VLOOKUP($A182,$V$5:$X$41,3,FALSE))</f>
        <v/>
      </c>
      <c r="D182" s="4"/>
      <c r="H182" s="11"/>
      <c r="I182" s="6"/>
      <c r="K182" s="6">
        <f t="shared" si="390"/>
        <v>1</v>
      </c>
      <c r="O182" s="1" t="str">
        <f t="shared" si="404"/>
        <v/>
      </c>
      <c r="P182" s="1" t="str">
        <f t="shared" si="397"/>
        <v/>
      </c>
    </row>
    <row r="183" spans="1:16">
      <c r="A183" s="2"/>
      <c r="B183" s="35" t="str">
        <f>IF($A183="","",VLOOKUP($A183,$V$5:$X$41,2,FALSE))</f>
        <v/>
      </c>
      <c r="D183" s="33" t="str">
        <f t="shared" ref="D183" si="525">IF(B181="","",IF(OR(B181=0,C182=0),"",B181))</f>
        <v/>
      </c>
      <c r="F183" s="8" t="str">
        <f t="shared" ref="F183" si="526">IF(A183="","",IF(D183="","",IF(B183=D183,"W","L")))</f>
        <v/>
      </c>
      <c r="H183" s="11"/>
      <c r="I183" s="6" t="str">
        <f t="shared" ref="I183" si="527">IF(H180="","",IF(H180="bet",D183,""))</f>
        <v/>
      </c>
      <c r="K183" s="6">
        <f t="shared" si="390"/>
        <v>1</v>
      </c>
      <c r="L183" s="1" t="str">
        <f t="shared" ref="L183" si="528">IF(I183="","",VLOOKUP(K183,$Q$5:$R$24,2,FALSE))</f>
        <v/>
      </c>
      <c r="M183" s="1" t="str">
        <f t="shared" ref="M183" si="529">IF(I183="","",IF(D183=0,"L",F183))</f>
        <v/>
      </c>
      <c r="N183" s="1" t="str">
        <f t="shared" ref="N183:N184" si="530">IF(M183="","",IF(M183="L",L183*-1,L183*2))</f>
        <v/>
      </c>
      <c r="O183" s="1" t="str">
        <f t="shared" si="404"/>
        <v/>
      </c>
      <c r="P183" s="1" t="str">
        <f t="shared" si="397"/>
        <v/>
      </c>
    </row>
    <row r="184" spans="1:16">
      <c r="A184" s="2"/>
      <c r="B184" s="5"/>
      <c r="C184" s="35" t="str">
        <f>IF($A184="","",VLOOKUP($A184,$V$5:$X$41,3,FALSE))</f>
        <v/>
      </c>
      <c r="D184" s="5"/>
      <c r="E184" s="33" t="str">
        <f t="shared" ref="E184" si="531">IF(C182="","",IF(OR(B181=0,C182=0),"",C182))</f>
        <v/>
      </c>
      <c r="F184" s="8" t="str">
        <f t="shared" ref="F184" si="532">IF(A184="","",IF(E184="","",IF(C184=E184,"W","L")))</f>
        <v/>
      </c>
      <c r="G184" s="13" t="str">
        <f t="shared" ref="G184" si="533">IF(OR(D183="",E184=""),"",F183&amp;F184)</f>
        <v/>
      </c>
      <c r="H184" s="20" t="str">
        <f>IF(AND(G184="",H180="bet"),"bet",IF(AND($V$1="6 L Trigger",G180="LL",G184="LL",G176="LL"),"bet",IF(AND($V$1="4 L Trigger",G180="LL",G184="LL"),"bet",IF(AND($V$1="2 L Trigger",G184="LL"),"bet",""))))</f>
        <v/>
      </c>
      <c r="I184" s="21"/>
      <c r="J184" s="21" t="str">
        <f t="shared" ref="J184" si="534">IF(I183="","",IF(AND(I183&lt;&gt;"",F183="L"),E184,""))</f>
        <v/>
      </c>
      <c r="K184" s="21">
        <f t="shared" si="390"/>
        <v>1</v>
      </c>
      <c r="L184" s="21" t="str">
        <f t="shared" ref="L184" si="535">IF(J184="","",VLOOKUP(K184,$Q$5:$R$24,2,FALSE))</f>
        <v/>
      </c>
      <c r="M184" s="21" t="str">
        <f t="shared" ref="M184" si="536">IF(J184="","",IF(E184=0,"L",F184))</f>
        <v/>
      </c>
      <c r="N184" s="21" t="str">
        <f t="shared" si="530"/>
        <v/>
      </c>
      <c r="O184" s="1" t="str">
        <f t="shared" si="404"/>
        <v/>
      </c>
      <c r="P184" s="1" t="str">
        <f t="shared" si="397"/>
        <v/>
      </c>
    </row>
    <row r="185" spans="1:16">
      <c r="A185" s="2"/>
      <c r="B185" s="34" t="str">
        <f>IF($A185="","",VLOOKUP($A185,$V$5:$X$41,2,FALSE))</f>
        <v/>
      </c>
      <c r="D185" s="3"/>
      <c r="H185" s="11"/>
      <c r="I185" s="6"/>
      <c r="K185" s="6">
        <f t="shared" si="390"/>
        <v>1</v>
      </c>
      <c r="O185" s="1" t="str">
        <f t="shared" si="404"/>
        <v/>
      </c>
      <c r="P185" s="1" t="str">
        <f t="shared" si="397"/>
        <v/>
      </c>
    </row>
    <row r="186" spans="1:16">
      <c r="A186" s="2"/>
      <c r="B186" s="4"/>
      <c r="C186" s="34" t="str">
        <f>IF($A186="","",VLOOKUP($A186,$V$5:$X$41,3,FALSE))</f>
        <v/>
      </c>
      <c r="D186" s="4"/>
      <c r="H186" s="11"/>
      <c r="I186" s="6"/>
      <c r="K186" s="6">
        <f t="shared" si="390"/>
        <v>1</v>
      </c>
      <c r="O186" s="1" t="str">
        <f t="shared" si="404"/>
        <v/>
      </c>
      <c r="P186" s="1" t="str">
        <f t="shared" si="397"/>
        <v/>
      </c>
    </row>
    <row r="187" spans="1:16">
      <c r="A187" s="2"/>
      <c r="B187" s="35" t="str">
        <f>IF($A187="","",VLOOKUP($A187,$V$5:$X$41,2,FALSE))</f>
        <v/>
      </c>
      <c r="D187" s="33" t="str">
        <f t="shared" ref="D187" si="537">IF(B185="","",IF(OR(B185=0,C186=0),"",B185))</f>
        <v/>
      </c>
      <c r="F187" s="8" t="str">
        <f t="shared" ref="F187" si="538">IF(A187="","",IF(D187="","",IF(B187=D187,"W","L")))</f>
        <v/>
      </c>
      <c r="H187" s="11"/>
      <c r="I187" s="6" t="str">
        <f t="shared" ref="I187" si="539">IF(H184="","",IF(H184="bet",D187,""))</f>
        <v/>
      </c>
      <c r="K187" s="6">
        <f t="shared" si="390"/>
        <v>1</v>
      </c>
      <c r="L187" s="1" t="str">
        <f t="shared" ref="L187" si="540">IF(I187="","",VLOOKUP(K187,$Q$5:$R$24,2,FALSE))</f>
        <v/>
      </c>
      <c r="M187" s="1" t="str">
        <f t="shared" ref="M187" si="541">IF(I187="","",IF(D187=0,"L",F187))</f>
        <v/>
      </c>
      <c r="N187" s="1" t="str">
        <f t="shared" ref="N187:N188" si="542">IF(M187="","",IF(M187="L",L187*-1,L187*2))</f>
        <v/>
      </c>
      <c r="O187" s="1" t="str">
        <f t="shared" si="404"/>
        <v/>
      </c>
      <c r="P187" s="1" t="str">
        <f t="shared" si="397"/>
        <v/>
      </c>
    </row>
    <row r="188" spans="1:16">
      <c r="A188" s="2"/>
      <c r="B188" s="5"/>
      <c r="C188" s="35" t="str">
        <f>IF($A188="","",VLOOKUP($A188,$V$5:$X$41,3,FALSE))</f>
        <v/>
      </c>
      <c r="D188" s="5"/>
      <c r="E188" s="33" t="str">
        <f t="shared" ref="E188" si="543">IF(C186="","",IF(OR(B185=0,C186=0),"",C186))</f>
        <v/>
      </c>
      <c r="F188" s="8" t="str">
        <f t="shared" ref="F188" si="544">IF(A188="","",IF(E188="","",IF(C188=E188,"W","L")))</f>
        <v/>
      </c>
      <c r="G188" s="13" t="str">
        <f t="shared" ref="G188" si="545">IF(OR(D187="",E188=""),"",F187&amp;F188)</f>
        <v/>
      </c>
      <c r="H188" s="20" t="str">
        <f>IF(AND(G188="",H184="bet"),"bet",IF(AND($V$1="6 L Trigger",G184="LL",G188="LL",G180="LL"),"bet",IF(AND($V$1="4 L Trigger",G184="LL",G188="LL"),"bet",IF(AND($V$1="2 L Trigger",G188="LL"),"bet",""))))</f>
        <v/>
      </c>
      <c r="I188" s="21"/>
      <c r="J188" s="21" t="str">
        <f t="shared" ref="J188" si="546">IF(I187="","",IF(AND(I187&lt;&gt;"",F187="L"),E188,""))</f>
        <v/>
      </c>
      <c r="K188" s="21">
        <f t="shared" si="390"/>
        <v>1</v>
      </c>
      <c r="L188" s="21" t="str">
        <f t="shared" ref="L188" si="547">IF(J188="","",VLOOKUP(K188,$Q$5:$R$24,2,FALSE))</f>
        <v/>
      </c>
      <c r="M188" s="21" t="str">
        <f t="shared" ref="M188" si="548">IF(J188="","",IF(E188=0,"L",F188))</f>
        <v/>
      </c>
      <c r="N188" s="21" t="str">
        <f t="shared" si="542"/>
        <v/>
      </c>
      <c r="O188" s="1" t="str">
        <f t="shared" si="404"/>
        <v/>
      </c>
      <c r="P188" s="1" t="str">
        <f t="shared" si="397"/>
        <v/>
      </c>
    </row>
    <row r="189" spans="1:16">
      <c r="A189" s="2"/>
      <c r="B189" s="34" t="str">
        <f>IF($A189="","",VLOOKUP($A189,$V$5:$X$41,2,FALSE))</f>
        <v/>
      </c>
      <c r="D189" s="3"/>
      <c r="H189" s="11"/>
      <c r="I189" s="6"/>
      <c r="K189" s="6">
        <f t="shared" si="390"/>
        <v>1</v>
      </c>
      <c r="O189" s="1" t="str">
        <f t="shared" si="404"/>
        <v/>
      </c>
      <c r="P189" s="1" t="str">
        <f t="shared" si="397"/>
        <v/>
      </c>
    </row>
    <row r="190" spans="1:16">
      <c r="A190" s="2"/>
      <c r="B190" s="4"/>
      <c r="C190" s="34" t="str">
        <f>IF($A190="","",VLOOKUP($A190,$V$5:$X$41,3,FALSE))</f>
        <v/>
      </c>
      <c r="D190" s="4"/>
      <c r="H190" s="11"/>
      <c r="I190" s="6"/>
      <c r="K190" s="6">
        <f t="shared" si="390"/>
        <v>1</v>
      </c>
      <c r="O190" s="1" t="str">
        <f t="shared" si="404"/>
        <v/>
      </c>
      <c r="P190" s="1" t="str">
        <f t="shared" si="397"/>
        <v/>
      </c>
    </row>
    <row r="191" spans="1:16">
      <c r="A191" s="2"/>
      <c r="B191" s="35" t="str">
        <f>IF($A191="","",VLOOKUP($A191,$V$5:$X$41,2,FALSE))</f>
        <v/>
      </c>
      <c r="D191" s="33" t="str">
        <f t="shared" ref="D191" si="549">IF(B189="","",IF(OR(B189=0,C190=0),"",B189))</f>
        <v/>
      </c>
      <c r="F191" s="8" t="str">
        <f t="shared" ref="F191" si="550">IF(A191="","",IF(D191="","",IF(B191=D191,"W","L")))</f>
        <v/>
      </c>
      <c r="H191" s="11"/>
      <c r="I191" s="6" t="str">
        <f t="shared" ref="I191" si="551">IF(H188="","",IF(H188="bet",D191,""))</f>
        <v/>
      </c>
      <c r="K191" s="6">
        <f t="shared" si="390"/>
        <v>1</v>
      </c>
      <c r="L191" s="1" t="str">
        <f t="shared" ref="L191" si="552">IF(I191="","",VLOOKUP(K191,$Q$5:$R$24,2,FALSE))</f>
        <v/>
      </c>
      <c r="M191" s="1" t="str">
        <f t="shared" ref="M191" si="553">IF(I191="","",IF(D191=0,"L",F191))</f>
        <v/>
      </c>
      <c r="N191" s="1" t="str">
        <f t="shared" ref="N191:N192" si="554">IF(M191="","",IF(M191="L",L191*-1,L191*2))</f>
        <v/>
      </c>
      <c r="O191" s="1" t="str">
        <f t="shared" si="404"/>
        <v/>
      </c>
      <c r="P191" s="1" t="str">
        <f t="shared" si="397"/>
        <v/>
      </c>
    </row>
    <row r="192" spans="1:16">
      <c r="A192" s="2"/>
      <c r="B192" s="5"/>
      <c r="C192" s="35" t="str">
        <f>IF($A192="","",VLOOKUP($A192,$V$5:$X$41,3,FALSE))</f>
        <v/>
      </c>
      <c r="D192" s="5"/>
      <c r="E192" s="33" t="str">
        <f t="shared" ref="E192" si="555">IF(C190="","",IF(OR(B189=0,C190=0),"",C190))</f>
        <v/>
      </c>
      <c r="F192" s="8" t="str">
        <f t="shared" ref="F192" si="556">IF(A192="","",IF(E192="","",IF(C192=E192,"W","L")))</f>
        <v/>
      </c>
      <c r="G192" s="13" t="str">
        <f t="shared" ref="G192" si="557">IF(OR(D191="",E192=""),"",F191&amp;F192)</f>
        <v/>
      </c>
      <c r="H192" s="20" t="str">
        <f>IF(AND(G192="",H188="bet"),"bet",IF(AND($V$1="6 L Trigger",G188="LL",G192="LL",G184="LL"),"bet",IF(AND($V$1="4 L Trigger",G188="LL",G192="LL"),"bet",IF(AND($V$1="2 L Trigger",G192="LL"),"bet",""))))</f>
        <v/>
      </c>
      <c r="I192" s="21"/>
      <c r="J192" s="21" t="str">
        <f t="shared" ref="J192" si="558">IF(I191="","",IF(AND(I191&lt;&gt;"",F191="L"),E192,""))</f>
        <v/>
      </c>
      <c r="K192" s="21">
        <f t="shared" si="390"/>
        <v>1</v>
      </c>
      <c r="L192" s="21" t="str">
        <f t="shared" ref="L192" si="559">IF(J192="","",VLOOKUP(K192,$Q$5:$R$24,2,FALSE))</f>
        <v/>
      </c>
      <c r="M192" s="21" t="str">
        <f t="shared" ref="M192" si="560">IF(J192="","",IF(E192=0,"L",F192))</f>
        <v/>
      </c>
      <c r="N192" s="21" t="str">
        <f t="shared" si="554"/>
        <v/>
      </c>
      <c r="O192" s="1" t="str">
        <f t="shared" si="404"/>
        <v/>
      </c>
      <c r="P192" s="1" t="str">
        <f t="shared" si="397"/>
        <v/>
      </c>
    </row>
    <row r="193" spans="1:16">
      <c r="A193" s="2"/>
      <c r="B193" s="34" t="str">
        <f>IF($A193="","",VLOOKUP($A193,$V$5:$X$41,2,FALSE))</f>
        <v/>
      </c>
      <c r="D193" s="3"/>
      <c r="H193" s="11"/>
      <c r="I193" s="6"/>
      <c r="K193" s="6">
        <f t="shared" si="390"/>
        <v>1</v>
      </c>
      <c r="O193" s="1" t="str">
        <f t="shared" si="404"/>
        <v/>
      </c>
      <c r="P193" s="1" t="str">
        <f t="shared" si="397"/>
        <v/>
      </c>
    </row>
    <row r="194" spans="1:16">
      <c r="A194" s="2"/>
      <c r="B194" s="4"/>
      <c r="C194" s="34" t="str">
        <f>IF($A194="","",VLOOKUP($A194,$V$5:$X$41,3,FALSE))</f>
        <v/>
      </c>
      <c r="D194" s="4"/>
      <c r="H194" s="11"/>
      <c r="I194" s="6"/>
      <c r="K194" s="6">
        <f t="shared" si="390"/>
        <v>1</v>
      </c>
      <c r="O194" s="1" t="str">
        <f t="shared" si="404"/>
        <v/>
      </c>
      <c r="P194" s="1" t="str">
        <f t="shared" si="397"/>
        <v/>
      </c>
    </row>
    <row r="195" spans="1:16">
      <c r="A195" s="2"/>
      <c r="B195" s="35" t="str">
        <f>IF($A195="","",VLOOKUP($A195,$V$5:$X$41,2,FALSE))</f>
        <v/>
      </c>
      <c r="D195" s="33" t="str">
        <f t="shared" ref="D195" si="561">IF(B193="","",IF(OR(B193=0,C194=0),"",B193))</f>
        <v/>
      </c>
      <c r="F195" s="8" t="str">
        <f t="shared" ref="F195" si="562">IF(A195="","",IF(D195="","",IF(B195=D195,"W","L")))</f>
        <v/>
      </c>
      <c r="H195" s="11"/>
      <c r="I195" s="6" t="str">
        <f t="shared" ref="I195" si="563">IF(H192="","",IF(H192="bet",D195,""))</f>
        <v/>
      </c>
      <c r="K195" s="6">
        <f t="shared" si="390"/>
        <v>1</v>
      </c>
      <c r="L195" s="1" t="str">
        <f t="shared" ref="L195" si="564">IF(I195="","",VLOOKUP(K195,$Q$5:$R$24,2,FALSE))</f>
        <v/>
      </c>
      <c r="M195" s="1" t="str">
        <f t="shared" ref="M195" si="565">IF(I195="","",IF(D195=0,"L",F195))</f>
        <v/>
      </c>
      <c r="N195" s="1" t="str">
        <f t="shared" ref="N195:N196" si="566">IF(M195="","",IF(M195="L",L195*-1,L195*2))</f>
        <v/>
      </c>
      <c r="O195" s="1" t="str">
        <f t="shared" si="404"/>
        <v/>
      </c>
      <c r="P195" s="1" t="str">
        <f t="shared" si="397"/>
        <v/>
      </c>
    </row>
    <row r="196" spans="1:16">
      <c r="A196" s="2"/>
      <c r="B196" s="5"/>
      <c r="C196" s="35" t="str">
        <f>IF($A196="","",VLOOKUP($A196,$V$5:$X$41,3,FALSE))</f>
        <v/>
      </c>
      <c r="D196" s="5"/>
      <c r="E196" s="33" t="str">
        <f t="shared" ref="E196" si="567">IF(C194="","",IF(OR(B193=0,C194=0),"",C194))</f>
        <v/>
      </c>
      <c r="F196" s="8" t="str">
        <f t="shared" ref="F196" si="568">IF(A196="","",IF(E196="","",IF(C196=E196,"W","L")))</f>
        <v/>
      </c>
      <c r="G196" s="13" t="str">
        <f t="shared" ref="G196" si="569">IF(OR(D195="",E196=""),"",F195&amp;F196)</f>
        <v/>
      </c>
      <c r="H196" s="20" t="str">
        <f>IF(AND(G196="",H192="bet"),"bet",IF(AND($V$1="6 L Trigger",G192="LL",G196="LL",G188="LL"),"bet",IF(AND($V$1="4 L Trigger",G192="LL",G196="LL"),"bet",IF(AND($V$1="2 L Trigger",G196="LL"),"bet",""))))</f>
        <v/>
      </c>
      <c r="I196" s="21"/>
      <c r="J196" s="21" t="str">
        <f t="shared" ref="J196" si="570">IF(I195="","",IF(AND(I195&lt;&gt;"",F195="L"),E196,""))</f>
        <v/>
      </c>
      <c r="K196" s="21">
        <f t="shared" si="390"/>
        <v>1</v>
      </c>
      <c r="L196" s="21" t="str">
        <f t="shared" ref="L196" si="571">IF(J196="","",VLOOKUP(K196,$Q$5:$R$24,2,FALSE))</f>
        <v/>
      </c>
      <c r="M196" s="21" t="str">
        <f t="shared" ref="M196" si="572">IF(J196="","",IF(E196=0,"L",F196))</f>
        <v/>
      </c>
      <c r="N196" s="21" t="str">
        <f t="shared" si="566"/>
        <v/>
      </c>
      <c r="O196" s="1" t="str">
        <f t="shared" si="404"/>
        <v/>
      </c>
      <c r="P196" s="1" t="str">
        <f t="shared" si="397"/>
        <v/>
      </c>
    </row>
    <row r="197" spans="1:16">
      <c r="A197" s="2"/>
      <c r="B197" s="34" t="str">
        <f>IF($A197="","",VLOOKUP($A197,$V$5:$X$41,2,FALSE))</f>
        <v/>
      </c>
      <c r="D197" s="3"/>
      <c r="H197" s="11"/>
      <c r="I197" s="6"/>
      <c r="K197" s="6">
        <f t="shared" si="390"/>
        <v>1</v>
      </c>
      <c r="O197" s="1" t="str">
        <f t="shared" si="404"/>
        <v/>
      </c>
      <c r="P197" s="1" t="str">
        <f t="shared" si="397"/>
        <v/>
      </c>
    </row>
    <row r="198" spans="1:16">
      <c r="A198" s="2"/>
      <c r="B198" s="4"/>
      <c r="C198" s="34" t="str">
        <f>IF($A198="","",VLOOKUP($A198,$V$5:$X$41,3,FALSE))</f>
        <v/>
      </c>
      <c r="D198" s="4"/>
      <c r="H198" s="11"/>
      <c r="I198" s="6"/>
      <c r="K198" s="6">
        <f t="shared" si="390"/>
        <v>1</v>
      </c>
      <c r="O198" s="1" t="str">
        <f t="shared" si="404"/>
        <v/>
      </c>
      <c r="P198" s="1" t="str">
        <f t="shared" si="397"/>
        <v/>
      </c>
    </row>
    <row r="199" spans="1:16">
      <c r="A199" s="2"/>
      <c r="B199" s="35" t="str">
        <f>IF($A199="","",VLOOKUP($A199,$V$5:$X$41,2,FALSE))</f>
        <v/>
      </c>
      <c r="D199" s="33" t="str">
        <f t="shared" ref="D199" si="573">IF(B197="","",IF(OR(B197=0,C198=0),"",B197))</f>
        <v/>
      </c>
      <c r="F199" s="8" t="str">
        <f t="shared" ref="F199" si="574">IF(A199="","",IF(D199="","",IF(B199=D199,"W","L")))</f>
        <v/>
      </c>
      <c r="H199" s="11"/>
      <c r="I199" s="6" t="str">
        <f t="shared" ref="I199" si="575">IF(H196="","",IF(H196="bet",D199,""))</f>
        <v/>
      </c>
      <c r="K199" s="6">
        <f t="shared" si="390"/>
        <v>1</v>
      </c>
      <c r="L199" s="1" t="str">
        <f t="shared" ref="L199" si="576">IF(I199="","",VLOOKUP(K199,$Q$5:$R$24,2,FALSE))</f>
        <v/>
      </c>
      <c r="M199" s="1" t="str">
        <f t="shared" ref="M199" si="577">IF(I199="","",IF(D199=0,"L",F199))</f>
        <v/>
      </c>
      <c r="N199" s="1" t="str">
        <f t="shared" ref="N199:N200" si="578">IF(M199="","",IF(M199="L",L199*-1,L199*2))</f>
        <v/>
      </c>
      <c r="O199" s="1" t="str">
        <f t="shared" si="404"/>
        <v/>
      </c>
      <c r="P199" s="1" t="str">
        <f t="shared" si="397"/>
        <v/>
      </c>
    </row>
    <row r="200" spans="1:16">
      <c r="A200" s="2"/>
      <c r="B200" s="5"/>
      <c r="C200" s="35" t="str">
        <f>IF($A200="","",VLOOKUP($A200,$V$5:$X$41,3,FALSE))</f>
        <v/>
      </c>
      <c r="D200" s="5"/>
      <c r="E200" s="33" t="str">
        <f t="shared" ref="E200" si="579">IF(C198="","",IF(OR(B197=0,C198=0),"",C198))</f>
        <v/>
      </c>
      <c r="F200" s="8" t="str">
        <f t="shared" ref="F200" si="580">IF(A200="","",IF(E200="","",IF(C200=E200,"W","L")))</f>
        <v/>
      </c>
      <c r="G200" s="13" t="str">
        <f t="shared" ref="G200" si="581">IF(OR(D199="",E200=""),"",F199&amp;F200)</f>
        <v/>
      </c>
      <c r="H200" s="20" t="str">
        <f>IF(AND(G200="",H196="bet"),"bet",IF(AND($V$1="6 L Trigger",G196="LL",G200="LL",G192="LL"),"bet",IF(AND($V$1="4 L Trigger",G196="LL",G200="LL"),"bet",IF(AND($V$1="2 L Trigger",G200="LL"),"bet",""))))</f>
        <v/>
      </c>
      <c r="I200" s="21"/>
      <c r="J200" s="21" t="str">
        <f t="shared" ref="J200" si="582">IF(I199="","",IF(AND(I199&lt;&gt;"",F199="L"),E200,""))</f>
        <v/>
      </c>
      <c r="K200" s="21">
        <f t="shared" si="390"/>
        <v>1</v>
      </c>
      <c r="L200" s="21" t="str">
        <f t="shared" ref="L200" si="583">IF(J200="","",VLOOKUP(K200,$Q$5:$R$24,2,FALSE))</f>
        <v/>
      </c>
      <c r="M200" s="21" t="str">
        <f t="shared" ref="M200" si="584">IF(J200="","",IF(E200=0,"L",F200))</f>
        <v/>
      </c>
      <c r="N200" s="21" t="str">
        <f t="shared" si="578"/>
        <v/>
      </c>
      <c r="O200" s="1" t="str">
        <f t="shared" si="404"/>
        <v/>
      </c>
      <c r="P200" s="1" t="str">
        <f t="shared" si="397"/>
        <v/>
      </c>
    </row>
    <row r="201" spans="1:16">
      <c r="A201" s="2"/>
      <c r="B201" s="34" t="str">
        <f>IF($A201="","",VLOOKUP($A201,$V$5:$X$41,2,FALSE))</f>
        <v/>
      </c>
      <c r="D201" s="3"/>
      <c r="H201" s="11"/>
      <c r="I201" s="6"/>
      <c r="K201" s="6">
        <f t="shared" ref="K201:K264" si="585">IF(K200="","",IF(AND(M200="",K200&lt;&gt;""),K200,IF(M200="L",K200+1,1)))</f>
        <v>1</v>
      </c>
      <c r="O201" s="1" t="str">
        <f t="shared" si="404"/>
        <v/>
      </c>
      <c r="P201" s="1" t="str">
        <f t="shared" si="397"/>
        <v/>
      </c>
    </row>
    <row r="202" spans="1:16">
      <c r="A202" s="2"/>
      <c r="B202" s="4"/>
      <c r="C202" s="34" t="str">
        <f>IF($A202="","",VLOOKUP($A202,$V$5:$X$41,3,FALSE))</f>
        <v/>
      </c>
      <c r="D202" s="4"/>
      <c r="H202" s="11"/>
      <c r="I202" s="6"/>
      <c r="K202" s="6">
        <f t="shared" si="585"/>
        <v>1</v>
      </c>
      <c r="O202" s="1" t="str">
        <f t="shared" si="404"/>
        <v/>
      </c>
      <c r="P202" s="1" t="str">
        <f t="shared" si="397"/>
        <v/>
      </c>
    </row>
    <row r="203" spans="1:16">
      <c r="A203" s="2"/>
      <c r="B203" s="35" t="str">
        <f>IF($A203="","",VLOOKUP($A203,$V$5:$X$41,2,FALSE))</f>
        <v/>
      </c>
      <c r="D203" s="33" t="str">
        <f t="shared" ref="D203" si="586">IF(B201="","",IF(OR(B201=0,C202=0),"",B201))</f>
        <v/>
      </c>
      <c r="F203" s="8" t="str">
        <f t="shared" ref="F203" si="587">IF(A203="","",IF(D203="","",IF(B203=D203,"W","L")))</f>
        <v/>
      </c>
      <c r="H203" s="11"/>
      <c r="I203" s="6" t="str">
        <f t="shared" ref="I203" si="588">IF(H200="","",IF(H200="bet",D203,""))</f>
        <v/>
      </c>
      <c r="K203" s="6">
        <f t="shared" si="585"/>
        <v>1</v>
      </c>
      <c r="L203" s="1" t="str">
        <f t="shared" ref="L203" si="589">IF(I203="","",VLOOKUP(K203,$Q$5:$R$24,2,FALSE))</f>
        <v/>
      </c>
      <c r="M203" s="1" t="str">
        <f t="shared" ref="M203" si="590">IF(I203="","",IF(D203=0,"L",F203))</f>
        <v/>
      </c>
      <c r="N203" s="1" t="str">
        <f t="shared" ref="N203:N204" si="591">IF(M203="","",IF(M203="L",L203*-1,L203*2))</f>
        <v/>
      </c>
      <c r="O203" s="1" t="str">
        <f t="shared" si="404"/>
        <v/>
      </c>
      <c r="P203" s="1" t="str">
        <f t="shared" ref="P203:P266" si="592">IF(O203="","",IF(P202&lt;&gt;"",P202,IF(O203&gt;=$L$1,$I$1,IF(O203&lt;=$L$2,$I$2,""))))</f>
        <v/>
      </c>
    </row>
    <row r="204" spans="1:16">
      <c r="A204" s="2"/>
      <c r="B204" s="5"/>
      <c r="C204" s="35" t="str">
        <f>IF($A204="","",VLOOKUP($A204,$V$5:$X$41,3,FALSE))</f>
        <v/>
      </c>
      <c r="D204" s="5"/>
      <c r="E204" s="33" t="str">
        <f t="shared" ref="E204" si="593">IF(C202="","",IF(OR(B201=0,C202=0),"",C202))</f>
        <v/>
      </c>
      <c r="F204" s="8" t="str">
        <f t="shared" ref="F204" si="594">IF(A204="","",IF(E204="","",IF(C204=E204,"W","L")))</f>
        <v/>
      </c>
      <c r="G204" s="13" t="str">
        <f t="shared" ref="G204" si="595">IF(OR(D203="",E204=""),"",F203&amp;F204)</f>
        <v/>
      </c>
      <c r="H204" s="20" t="str">
        <f>IF(AND(G204="",H200="bet"),"bet",IF(AND($V$1="6 L Trigger",G200="LL",G204="LL",G196="LL"),"bet",IF(AND($V$1="4 L Trigger",G200="LL",G204="LL"),"bet",IF(AND($V$1="2 L Trigger",G204="LL"),"bet",""))))</f>
        <v/>
      </c>
      <c r="I204" s="21"/>
      <c r="J204" s="21" t="str">
        <f t="shared" ref="J204" si="596">IF(I203="","",IF(AND(I203&lt;&gt;"",F203="L"),E204,""))</f>
        <v/>
      </c>
      <c r="K204" s="21">
        <f t="shared" si="585"/>
        <v>1</v>
      </c>
      <c r="L204" s="21" t="str">
        <f t="shared" ref="L204" si="597">IF(J204="","",VLOOKUP(K204,$Q$5:$R$24,2,FALSE))</f>
        <v/>
      </c>
      <c r="M204" s="21" t="str">
        <f t="shared" ref="M204" si="598">IF(J204="","",IF(E204=0,"L",F204))</f>
        <v/>
      </c>
      <c r="N204" s="21" t="str">
        <f t="shared" si="591"/>
        <v/>
      </c>
      <c r="O204" s="1" t="str">
        <f t="shared" ref="O204:O267" si="599">IF(AND(N204="",O203=""),"",IF(AND(N204&lt;&gt;"",O203=""),N204,IF(AND(N204="",O203&lt;&gt;""),O203,N204+O203)))</f>
        <v/>
      </c>
      <c r="P204" s="1" t="str">
        <f t="shared" si="592"/>
        <v/>
      </c>
    </row>
    <row r="205" spans="1:16">
      <c r="A205" s="2"/>
      <c r="B205" s="34" t="str">
        <f>IF($A205="","",VLOOKUP($A205,$V$5:$X$41,2,FALSE))</f>
        <v/>
      </c>
      <c r="D205" s="3"/>
      <c r="H205" s="11"/>
      <c r="I205" s="6"/>
      <c r="K205" s="6">
        <f t="shared" si="585"/>
        <v>1</v>
      </c>
      <c r="O205" s="1" t="str">
        <f t="shared" si="599"/>
        <v/>
      </c>
      <c r="P205" s="1" t="str">
        <f t="shared" si="592"/>
        <v/>
      </c>
    </row>
    <row r="206" spans="1:16">
      <c r="A206" s="2"/>
      <c r="B206" s="4"/>
      <c r="C206" s="34" t="str">
        <f>IF($A206="","",VLOOKUP($A206,$V$5:$X$41,3,FALSE))</f>
        <v/>
      </c>
      <c r="D206" s="4"/>
      <c r="H206" s="11"/>
      <c r="I206" s="6"/>
      <c r="K206" s="6">
        <f t="shared" si="585"/>
        <v>1</v>
      </c>
      <c r="O206" s="1" t="str">
        <f t="shared" si="599"/>
        <v/>
      </c>
      <c r="P206" s="1" t="str">
        <f t="shared" si="592"/>
        <v/>
      </c>
    </row>
    <row r="207" spans="1:16">
      <c r="A207" s="2"/>
      <c r="B207" s="35" t="str">
        <f>IF($A207="","",VLOOKUP($A207,$V$5:$X$41,2,FALSE))</f>
        <v/>
      </c>
      <c r="D207" s="33" t="str">
        <f t="shared" ref="D207" si="600">IF(B205="","",IF(OR(B205=0,C206=0),"",B205))</f>
        <v/>
      </c>
      <c r="F207" s="8" t="str">
        <f t="shared" ref="F207" si="601">IF(A207="","",IF(D207="","",IF(B207=D207,"W","L")))</f>
        <v/>
      </c>
      <c r="H207" s="11"/>
      <c r="I207" s="6" t="str">
        <f t="shared" ref="I207" si="602">IF(H204="","",IF(H204="bet",D207,""))</f>
        <v/>
      </c>
      <c r="K207" s="6">
        <f t="shared" si="585"/>
        <v>1</v>
      </c>
      <c r="L207" s="1" t="str">
        <f t="shared" ref="L207" si="603">IF(I207="","",VLOOKUP(K207,$Q$5:$R$24,2,FALSE))</f>
        <v/>
      </c>
      <c r="M207" s="1" t="str">
        <f t="shared" ref="M207" si="604">IF(I207="","",IF(D207=0,"L",F207))</f>
        <v/>
      </c>
      <c r="N207" s="1" t="str">
        <f t="shared" ref="N207:N208" si="605">IF(M207="","",IF(M207="L",L207*-1,L207*2))</f>
        <v/>
      </c>
      <c r="O207" s="1" t="str">
        <f t="shared" si="599"/>
        <v/>
      </c>
      <c r="P207" s="1" t="str">
        <f t="shared" si="592"/>
        <v/>
      </c>
    </row>
    <row r="208" spans="1:16">
      <c r="A208" s="2"/>
      <c r="B208" s="5"/>
      <c r="C208" s="35" t="str">
        <f>IF($A208="","",VLOOKUP($A208,$V$5:$X$41,3,FALSE))</f>
        <v/>
      </c>
      <c r="D208" s="5"/>
      <c r="E208" s="33" t="str">
        <f t="shared" ref="E208" si="606">IF(C206="","",IF(OR(B205=0,C206=0),"",C206))</f>
        <v/>
      </c>
      <c r="F208" s="8" t="str">
        <f t="shared" ref="F208" si="607">IF(A208="","",IF(E208="","",IF(C208=E208,"W","L")))</f>
        <v/>
      </c>
      <c r="G208" s="13" t="str">
        <f t="shared" ref="G208" si="608">IF(OR(D207="",E208=""),"",F207&amp;F208)</f>
        <v/>
      </c>
      <c r="H208" s="20" t="str">
        <f>IF(AND(G208="",H204="bet"),"bet",IF(AND($V$1="6 L Trigger",G204="LL",G208="LL",G200="LL"),"bet",IF(AND($V$1="4 L Trigger",G204="LL",G208="LL"),"bet",IF(AND($V$1="2 L Trigger",G208="LL"),"bet",""))))</f>
        <v/>
      </c>
      <c r="I208" s="21"/>
      <c r="J208" s="21" t="str">
        <f t="shared" ref="J208" si="609">IF(I207="","",IF(AND(I207&lt;&gt;"",F207="L"),E208,""))</f>
        <v/>
      </c>
      <c r="K208" s="21">
        <f t="shared" si="585"/>
        <v>1</v>
      </c>
      <c r="L208" s="21" t="str">
        <f t="shared" ref="L208" si="610">IF(J208="","",VLOOKUP(K208,$Q$5:$R$24,2,FALSE))</f>
        <v/>
      </c>
      <c r="M208" s="21" t="str">
        <f t="shared" ref="M208" si="611">IF(J208="","",IF(E208=0,"L",F208))</f>
        <v/>
      </c>
      <c r="N208" s="21" t="str">
        <f t="shared" si="605"/>
        <v/>
      </c>
      <c r="O208" s="1" t="str">
        <f t="shared" si="599"/>
        <v/>
      </c>
      <c r="P208" s="1" t="str">
        <f t="shared" si="592"/>
        <v/>
      </c>
    </row>
    <row r="209" spans="1:16">
      <c r="A209" s="2"/>
      <c r="B209" s="34" t="str">
        <f>IF($A209="","",VLOOKUP($A209,$V$5:$X$41,2,FALSE))</f>
        <v/>
      </c>
      <c r="D209" s="3"/>
      <c r="H209" s="11"/>
      <c r="I209" s="6"/>
      <c r="K209" s="6">
        <f t="shared" si="585"/>
        <v>1</v>
      </c>
      <c r="O209" s="1" t="str">
        <f t="shared" si="599"/>
        <v/>
      </c>
      <c r="P209" s="1" t="str">
        <f t="shared" si="592"/>
        <v/>
      </c>
    </row>
    <row r="210" spans="1:16">
      <c r="A210" s="2"/>
      <c r="B210" s="4"/>
      <c r="C210" s="34" t="str">
        <f>IF($A210="","",VLOOKUP($A210,$V$5:$X$41,3,FALSE))</f>
        <v/>
      </c>
      <c r="D210" s="4"/>
      <c r="H210" s="11"/>
      <c r="I210" s="6"/>
      <c r="K210" s="6">
        <f t="shared" si="585"/>
        <v>1</v>
      </c>
      <c r="O210" s="1" t="str">
        <f t="shared" si="599"/>
        <v/>
      </c>
      <c r="P210" s="1" t="str">
        <f t="shared" si="592"/>
        <v/>
      </c>
    </row>
    <row r="211" spans="1:16">
      <c r="A211" s="2"/>
      <c r="B211" s="35" t="str">
        <f>IF($A211="","",VLOOKUP($A211,$V$5:$X$41,2,FALSE))</f>
        <v/>
      </c>
      <c r="D211" s="33" t="str">
        <f t="shared" ref="D211" si="612">IF(B209="","",IF(OR(B209=0,C210=0),"",B209))</f>
        <v/>
      </c>
      <c r="F211" s="8" t="str">
        <f t="shared" ref="F211" si="613">IF(A211="","",IF(D211="","",IF(B211=D211,"W","L")))</f>
        <v/>
      </c>
      <c r="H211" s="11"/>
      <c r="I211" s="6" t="str">
        <f t="shared" ref="I211" si="614">IF(H208="","",IF(H208="bet",D211,""))</f>
        <v/>
      </c>
      <c r="K211" s="6">
        <f t="shared" si="585"/>
        <v>1</v>
      </c>
      <c r="L211" s="1" t="str">
        <f t="shared" ref="L211" si="615">IF(I211="","",VLOOKUP(K211,$Q$5:$R$24,2,FALSE))</f>
        <v/>
      </c>
      <c r="M211" s="1" t="str">
        <f t="shared" ref="M211" si="616">IF(I211="","",IF(D211=0,"L",F211))</f>
        <v/>
      </c>
      <c r="N211" s="1" t="str">
        <f t="shared" ref="N211:N212" si="617">IF(M211="","",IF(M211="L",L211*-1,L211*2))</f>
        <v/>
      </c>
      <c r="O211" s="1" t="str">
        <f t="shared" si="599"/>
        <v/>
      </c>
      <c r="P211" s="1" t="str">
        <f t="shared" si="592"/>
        <v/>
      </c>
    </row>
    <row r="212" spans="1:16">
      <c r="A212" s="2"/>
      <c r="B212" s="5"/>
      <c r="C212" s="35" t="str">
        <f>IF($A212="","",VLOOKUP($A212,$V$5:$X$41,3,FALSE))</f>
        <v/>
      </c>
      <c r="D212" s="5"/>
      <c r="E212" s="33" t="str">
        <f t="shared" ref="E212" si="618">IF(C210="","",IF(OR(B209=0,C210=0),"",C210))</f>
        <v/>
      </c>
      <c r="F212" s="8" t="str">
        <f t="shared" ref="F212" si="619">IF(A212="","",IF(E212="","",IF(C212=E212,"W","L")))</f>
        <v/>
      </c>
      <c r="G212" s="13" t="str">
        <f t="shared" ref="G212" si="620">IF(OR(D211="",E212=""),"",F211&amp;F212)</f>
        <v/>
      </c>
      <c r="H212" s="20" t="str">
        <f>IF(AND(G212="",H208="bet"),"bet",IF(AND($V$1="6 L Trigger",G208="LL",G212="LL",G204="LL"),"bet",IF(AND($V$1="4 L Trigger",G208="LL",G212="LL"),"bet",IF(AND($V$1="2 L Trigger",G212="LL"),"bet",""))))</f>
        <v/>
      </c>
      <c r="I212" s="21"/>
      <c r="J212" s="21" t="str">
        <f t="shared" ref="J212" si="621">IF(I211="","",IF(AND(I211&lt;&gt;"",F211="L"),E212,""))</f>
        <v/>
      </c>
      <c r="K212" s="21">
        <f t="shared" si="585"/>
        <v>1</v>
      </c>
      <c r="L212" s="21" t="str">
        <f t="shared" ref="L212" si="622">IF(J212="","",VLOOKUP(K212,$Q$5:$R$24,2,FALSE))</f>
        <v/>
      </c>
      <c r="M212" s="21" t="str">
        <f t="shared" ref="M212" si="623">IF(J212="","",IF(E212=0,"L",F212))</f>
        <v/>
      </c>
      <c r="N212" s="21" t="str">
        <f t="shared" si="617"/>
        <v/>
      </c>
      <c r="O212" s="1" t="str">
        <f t="shared" si="599"/>
        <v/>
      </c>
      <c r="P212" s="1" t="str">
        <f t="shared" si="592"/>
        <v/>
      </c>
    </row>
    <row r="213" spans="1:16">
      <c r="A213" s="2"/>
      <c r="B213" s="34" t="str">
        <f>IF($A213="","",VLOOKUP($A213,$V$5:$X$41,2,FALSE))</f>
        <v/>
      </c>
      <c r="D213" s="3"/>
      <c r="H213" s="11"/>
      <c r="I213" s="6"/>
      <c r="K213" s="6">
        <f t="shared" si="585"/>
        <v>1</v>
      </c>
      <c r="O213" s="1" t="str">
        <f t="shared" si="599"/>
        <v/>
      </c>
      <c r="P213" s="1" t="str">
        <f t="shared" si="592"/>
        <v/>
      </c>
    </row>
    <row r="214" spans="1:16">
      <c r="A214" s="2"/>
      <c r="B214" s="4"/>
      <c r="C214" s="34" t="str">
        <f>IF($A214="","",VLOOKUP($A214,$V$5:$X$41,3,FALSE))</f>
        <v/>
      </c>
      <c r="D214" s="4"/>
      <c r="H214" s="11"/>
      <c r="I214" s="6"/>
      <c r="K214" s="6">
        <f t="shared" si="585"/>
        <v>1</v>
      </c>
      <c r="O214" s="1" t="str">
        <f t="shared" si="599"/>
        <v/>
      </c>
      <c r="P214" s="1" t="str">
        <f t="shared" si="592"/>
        <v/>
      </c>
    </row>
    <row r="215" spans="1:16">
      <c r="A215" s="2"/>
      <c r="B215" s="35" t="str">
        <f>IF($A215="","",VLOOKUP($A215,$V$5:$X$41,2,FALSE))</f>
        <v/>
      </c>
      <c r="D215" s="33" t="str">
        <f t="shared" ref="D215" si="624">IF(B213="","",IF(OR(B213=0,C214=0),"",B213))</f>
        <v/>
      </c>
      <c r="F215" s="8" t="str">
        <f t="shared" ref="F215" si="625">IF(A215="","",IF(D215="","",IF(B215=D215,"W","L")))</f>
        <v/>
      </c>
      <c r="H215" s="11"/>
      <c r="I215" s="6" t="str">
        <f t="shared" ref="I215" si="626">IF(H212="","",IF(H212="bet",D215,""))</f>
        <v/>
      </c>
      <c r="K215" s="6">
        <f t="shared" si="585"/>
        <v>1</v>
      </c>
      <c r="L215" s="1" t="str">
        <f t="shared" ref="L215" si="627">IF(I215="","",VLOOKUP(K215,$Q$5:$R$24,2,FALSE))</f>
        <v/>
      </c>
      <c r="M215" s="1" t="str">
        <f t="shared" ref="M215" si="628">IF(I215="","",IF(D215=0,"L",F215))</f>
        <v/>
      </c>
      <c r="N215" s="1" t="str">
        <f t="shared" ref="N215:N216" si="629">IF(M215="","",IF(M215="L",L215*-1,L215*2))</f>
        <v/>
      </c>
      <c r="O215" s="1" t="str">
        <f t="shared" si="599"/>
        <v/>
      </c>
      <c r="P215" s="1" t="str">
        <f t="shared" si="592"/>
        <v/>
      </c>
    </row>
    <row r="216" spans="1:16">
      <c r="A216" s="2"/>
      <c r="B216" s="5"/>
      <c r="C216" s="35" t="str">
        <f>IF($A216="","",VLOOKUP($A216,$V$5:$X$41,3,FALSE))</f>
        <v/>
      </c>
      <c r="D216" s="5"/>
      <c r="E216" s="33" t="str">
        <f t="shared" ref="E216" si="630">IF(C214="","",IF(OR(B213=0,C214=0),"",C214))</f>
        <v/>
      </c>
      <c r="F216" s="8" t="str">
        <f t="shared" ref="F216" si="631">IF(A216="","",IF(E216="","",IF(C216=E216,"W","L")))</f>
        <v/>
      </c>
      <c r="G216" s="13" t="str">
        <f t="shared" ref="G216" si="632">IF(OR(D215="",E216=""),"",F215&amp;F216)</f>
        <v/>
      </c>
      <c r="H216" s="20" t="str">
        <f>IF(AND(G216="",H212="bet"),"bet",IF(AND($V$1="6 L Trigger",G212="LL",G216="LL",G208="LL"),"bet",IF(AND($V$1="4 L Trigger",G212="LL",G216="LL"),"bet",IF(AND($V$1="2 L Trigger",G216="LL"),"bet",""))))</f>
        <v/>
      </c>
      <c r="I216" s="21"/>
      <c r="J216" s="21" t="str">
        <f t="shared" ref="J216" si="633">IF(I215="","",IF(AND(I215&lt;&gt;"",F215="L"),E216,""))</f>
        <v/>
      </c>
      <c r="K216" s="21">
        <f t="shared" si="585"/>
        <v>1</v>
      </c>
      <c r="L216" s="21" t="str">
        <f t="shared" ref="L216" si="634">IF(J216="","",VLOOKUP(K216,$Q$5:$R$24,2,FALSE))</f>
        <v/>
      </c>
      <c r="M216" s="21" t="str">
        <f t="shared" ref="M216" si="635">IF(J216="","",IF(E216=0,"L",F216))</f>
        <v/>
      </c>
      <c r="N216" s="21" t="str">
        <f t="shared" si="629"/>
        <v/>
      </c>
      <c r="O216" s="1" t="str">
        <f t="shared" si="599"/>
        <v/>
      </c>
      <c r="P216" s="1" t="str">
        <f t="shared" si="592"/>
        <v/>
      </c>
    </row>
    <row r="217" spans="1:16">
      <c r="A217" s="2"/>
      <c r="B217" s="34" t="str">
        <f>IF($A217="","",VLOOKUP($A217,$V$5:$X$41,2,FALSE))</f>
        <v/>
      </c>
      <c r="D217" s="3"/>
      <c r="H217" s="11"/>
      <c r="I217" s="6"/>
      <c r="K217" s="6">
        <f t="shared" si="585"/>
        <v>1</v>
      </c>
      <c r="O217" s="1" t="str">
        <f t="shared" si="599"/>
        <v/>
      </c>
      <c r="P217" s="1" t="str">
        <f t="shared" si="592"/>
        <v/>
      </c>
    </row>
    <row r="218" spans="1:16">
      <c r="A218" s="2"/>
      <c r="B218" s="4"/>
      <c r="C218" s="34" t="str">
        <f>IF($A218="","",VLOOKUP($A218,$V$5:$X$41,3,FALSE))</f>
        <v/>
      </c>
      <c r="D218" s="4"/>
      <c r="H218" s="11"/>
      <c r="I218" s="6"/>
      <c r="K218" s="6">
        <f t="shared" si="585"/>
        <v>1</v>
      </c>
      <c r="O218" s="1" t="str">
        <f t="shared" si="599"/>
        <v/>
      </c>
      <c r="P218" s="1" t="str">
        <f t="shared" si="592"/>
        <v/>
      </c>
    </row>
    <row r="219" spans="1:16">
      <c r="A219" s="2"/>
      <c r="B219" s="35" t="str">
        <f>IF($A219="","",VLOOKUP($A219,$V$5:$X$41,2,FALSE))</f>
        <v/>
      </c>
      <c r="D219" s="33" t="str">
        <f t="shared" ref="D219" si="636">IF(B217="","",IF(OR(B217=0,C218=0),"",B217))</f>
        <v/>
      </c>
      <c r="F219" s="8" t="str">
        <f t="shared" ref="F219" si="637">IF(A219="","",IF(D219="","",IF(B219=D219,"W","L")))</f>
        <v/>
      </c>
      <c r="H219" s="11"/>
      <c r="I219" s="6" t="str">
        <f t="shared" ref="I219" si="638">IF(H216="","",IF(H216="bet",D219,""))</f>
        <v/>
      </c>
      <c r="K219" s="6">
        <f t="shared" si="585"/>
        <v>1</v>
      </c>
      <c r="L219" s="1" t="str">
        <f t="shared" ref="L219" si="639">IF(I219="","",VLOOKUP(K219,$Q$5:$R$24,2,FALSE))</f>
        <v/>
      </c>
      <c r="M219" s="1" t="str">
        <f t="shared" ref="M219" si="640">IF(I219="","",IF(D219=0,"L",F219))</f>
        <v/>
      </c>
      <c r="N219" s="1" t="str">
        <f t="shared" ref="N219:N220" si="641">IF(M219="","",IF(M219="L",L219*-1,L219*2))</f>
        <v/>
      </c>
      <c r="O219" s="1" t="str">
        <f t="shared" si="599"/>
        <v/>
      </c>
      <c r="P219" s="1" t="str">
        <f t="shared" si="592"/>
        <v/>
      </c>
    </row>
    <row r="220" spans="1:16">
      <c r="A220" s="2"/>
      <c r="B220" s="5"/>
      <c r="C220" s="35" t="str">
        <f>IF($A220="","",VLOOKUP($A220,$V$5:$X$41,3,FALSE))</f>
        <v/>
      </c>
      <c r="D220" s="5"/>
      <c r="E220" s="33" t="str">
        <f t="shared" ref="E220" si="642">IF(C218="","",IF(OR(B217=0,C218=0),"",C218))</f>
        <v/>
      </c>
      <c r="F220" s="8" t="str">
        <f t="shared" ref="F220" si="643">IF(A220="","",IF(E220="","",IF(C220=E220,"W","L")))</f>
        <v/>
      </c>
      <c r="G220" s="13" t="str">
        <f t="shared" ref="G220" si="644">IF(OR(D219="",E220=""),"",F219&amp;F220)</f>
        <v/>
      </c>
      <c r="H220" s="20" t="str">
        <f>IF(AND(G220="",H216="bet"),"bet",IF(AND($V$1="6 L Trigger",G216="LL",G220="LL",G212="LL"),"bet",IF(AND($V$1="4 L Trigger",G216="LL",G220="LL"),"bet",IF(AND($V$1="2 L Trigger",G220="LL"),"bet",""))))</f>
        <v/>
      </c>
      <c r="I220" s="21"/>
      <c r="J220" s="21" t="str">
        <f t="shared" ref="J220" si="645">IF(I219="","",IF(AND(I219&lt;&gt;"",F219="L"),E220,""))</f>
        <v/>
      </c>
      <c r="K220" s="21">
        <f t="shared" si="585"/>
        <v>1</v>
      </c>
      <c r="L220" s="21" t="str">
        <f t="shared" ref="L220" si="646">IF(J220="","",VLOOKUP(K220,$Q$5:$R$24,2,FALSE))</f>
        <v/>
      </c>
      <c r="M220" s="21" t="str">
        <f t="shared" ref="M220" si="647">IF(J220="","",IF(E220=0,"L",F220))</f>
        <v/>
      </c>
      <c r="N220" s="21" t="str">
        <f t="shared" si="641"/>
        <v/>
      </c>
      <c r="O220" s="1" t="str">
        <f t="shared" si="599"/>
        <v/>
      </c>
      <c r="P220" s="1" t="str">
        <f t="shared" si="592"/>
        <v/>
      </c>
    </row>
    <row r="221" spans="1:16">
      <c r="A221" s="2"/>
      <c r="B221" s="34" t="str">
        <f>IF($A221="","",VLOOKUP($A221,$V$5:$X$41,2,FALSE))</f>
        <v/>
      </c>
      <c r="D221" s="3"/>
      <c r="H221" s="11"/>
      <c r="I221" s="6"/>
      <c r="K221" s="6">
        <f t="shared" si="585"/>
        <v>1</v>
      </c>
      <c r="O221" s="1" t="str">
        <f t="shared" si="599"/>
        <v/>
      </c>
      <c r="P221" s="1" t="str">
        <f t="shared" si="592"/>
        <v/>
      </c>
    </row>
    <row r="222" spans="1:16">
      <c r="A222" s="2"/>
      <c r="B222" s="4"/>
      <c r="C222" s="34" t="str">
        <f>IF($A222="","",VLOOKUP($A222,$V$5:$X$41,3,FALSE))</f>
        <v/>
      </c>
      <c r="D222" s="4"/>
      <c r="H222" s="11"/>
      <c r="I222" s="6"/>
      <c r="K222" s="6">
        <f t="shared" si="585"/>
        <v>1</v>
      </c>
      <c r="O222" s="1" t="str">
        <f t="shared" si="599"/>
        <v/>
      </c>
      <c r="P222" s="1" t="str">
        <f t="shared" si="592"/>
        <v/>
      </c>
    </row>
    <row r="223" spans="1:16">
      <c r="A223" s="2"/>
      <c r="B223" s="35" t="str">
        <f>IF($A223="","",VLOOKUP($A223,$V$5:$X$41,2,FALSE))</f>
        <v/>
      </c>
      <c r="D223" s="33" t="str">
        <f t="shared" ref="D223" si="648">IF(B221="","",IF(OR(B221=0,C222=0),"",B221))</f>
        <v/>
      </c>
      <c r="F223" s="8" t="str">
        <f t="shared" ref="F223" si="649">IF(A223="","",IF(D223="","",IF(B223=D223,"W","L")))</f>
        <v/>
      </c>
      <c r="H223" s="11"/>
      <c r="I223" s="6" t="str">
        <f t="shared" ref="I223" si="650">IF(H220="","",IF(H220="bet",D223,""))</f>
        <v/>
      </c>
      <c r="K223" s="6">
        <f t="shared" si="585"/>
        <v>1</v>
      </c>
      <c r="L223" s="1" t="str">
        <f t="shared" ref="L223" si="651">IF(I223="","",VLOOKUP(K223,$Q$5:$R$24,2,FALSE))</f>
        <v/>
      </c>
      <c r="M223" s="1" t="str">
        <f t="shared" ref="M223" si="652">IF(I223="","",IF(D223=0,"L",F223))</f>
        <v/>
      </c>
      <c r="N223" s="1" t="str">
        <f t="shared" ref="N223:N224" si="653">IF(M223="","",IF(M223="L",L223*-1,L223*2))</f>
        <v/>
      </c>
      <c r="O223" s="1" t="str">
        <f t="shared" si="599"/>
        <v/>
      </c>
      <c r="P223" s="1" t="str">
        <f t="shared" si="592"/>
        <v/>
      </c>
    </row>
    <row r="224" spans="1:16">
      <c r="A224" s="2"/>
      <c r="B224" s="5"/>
      <c r="C224" s="35" t="str">
        <f>IF($A224="","",VLOOKUP($A224,$V$5:$X$41,3,FALSE))</f>
        <v/>
      </c>
      <c r="D224" s="5"/>
      <c r="E224" s="33" t="str">
        <f t="shared" ref="E224" si="654">IF(C222="","",IF(OR(B221=0,C222=0),"",C222))</f>
        <v/>
      </c>
      <c r="F224" s="8" t="str">
        <f t="shared" ref="F224" si="655">IF(A224="","",IF(E224="","",IF(C224=E224,"W","L")))</f>
        <v/>
      </c>
      <c r="G224" s="13" t="str">
        <f t="shared" ref="G224" si="656">IF(OR(D223="",E224=""),"",F223&amp;F224)</f>
        <v/>
      </c>
      <c r="H224" s="20" t="str">
        <f>IF(AND(G224="",H220="bet"),"bet",IF(AND($V$1="6 L Trigger",G220="LL",G224="LL",G216="LL"),"bet",IF(AND($V$1="4 L Trigger",G220="LL",G224="LL"),"bet",IF(AND($V$1="2 L Trigger",G224="LL"),"bet",""))))</f>
        <v/>
      </c>
      <c r="I224" s="21"/>
      <c r="J224" s="21" t="str">
        <f t="shared" ref="J224" si="657">IF(I223="","",IF(AND(I223&lt;&gt;"",F223="L"),E224,""))</f>
        <v/>
      </c>
      <c r="K224" s="21">
        <f t="shared" si="585"/>
        <v>1</v>
      </c>
      <c r="L224" s="21" t="str">
        <f t="shared" ref="L224" si="658">IF(J224="","",VLOOKUP(K224,$Q$5:$R$24,2,FALSE))</f>
        <v/>
      </c>
      <c r="M224" s="21" t="str">
        <f t="shared" ref="M224" si="659">IF(J224="","",IF(E224=0,"L",F224))</f>
        <v/>
      </c>
      <c r="N224" s="21" t="str">
        <f t="shared" si="653"/>
        <v/>
      </c>
      <c r="O224" s="1" t="str">
        <f t="shared" si="599"/>
        <v/>
      </c>
      <c r="P224" s="1" t="str">
        <f t="shared" si="592"/>
        <v/>
      </c>
    </row>
    <row r="225" spans="1:16">
      <c r="A225" s="2"/>
      <c r="B225" s="34" t="str">
        <f>IF($A225="","",VLOOKUP($A225,$V$5:$X$41,2,FALSE))</f>
        <v/>
      </c>
      <c r="D225" s="3"/>
      <c r="H225" s="11"/>
      <c r="I225" s="6"/>
      <c r="K225" s="6">
        <f t="shared" si="585"/>
        <v>1</v>
      </c>
      <c r="O225" s="1" t="str">
        <f t="shared" si="599"/>
        <v/>
      </c>
      <c r="P225" s="1" t="str">
        <f t="shared" si="592"/>
        <v/>
      </c>
    </row>
    <row r="226" spans="1:16">
      <c r="A226" s="2"/>
      <c r="B226" s="4"/>
      <c r="C226" s="34" t="str">
        <f>IF($A226="","",VLOOKUP($A226,$V$5:$X$41,3,FALSE))</f>
        <v/>
      </c>
      <c r="D226" s="4"/>
      <c r="H226" s="11"/>
      <c r="I226" s="6"/>
      <c r="K226" s="6">
        <f t="shared" si="585"/>
        <v>1</v>
      </c>
      <c r="O226" s="1" t="str">
        <f t="shared" si="599"/>
        <v/>
      </c>
      <c r="P226" s="1" t="str">
        <f t="shared" si="592"/>
        <v/>
      </c>
    </row>
    <row r="227" spans="1:16">
      <c r="A227" s="2"/>
      <c r="B227" s="35" t="str">
        <f>IF($A227="","",VLOOKUP($A227,$V$5:$X$41,2,FALSE))</f>
        <v/>
      </c>
      <c r="D227" s="33" t="str">
        <f t="shared" ref="D227" si="660">IF(B225="","",IF(OR(B225=0,C226=0),"",B225))</f>
        <v/>
      </c>
      <c r="F227" s="8" t="str">
        <f t="shared" ref="F227" si="661">IF(A227="","",IF(D227="","",IF(B227=D227,"W","L")))</f>
        <v/>
      </c>
      <c r="H227" s="11"/>
      <c r="I227" s="6" t="str">
        <f t="shared" ref="I227" si="662">IF(H224="","",IF(H224="bet",D227,""))</f>
        <v/>
      </c>
      <c r="K227" s="6">
        <f t="shared" si="585"/>
        <v>1</v>
      </c>
      <c r="L227" s="1" t="str">
        <f t="shared" ref="L227" si="663">IF(I227="","",VLOOKUP(K227,$Q$5:$R$24,2,FALSE))</f>
        <v/>
      </c>
      <c r="M227" s="1" t="str">
        <f t="shared" ref="M227" si="664">IF(I227="","",IF(D227=0,"L",F227))</f>
        <v/>
      </c>
      <c r="N227" s="1" t="str">
        <f t="shared" ref="N227:N228" si="665">IF(M227="","",IF(M227="L",L227*-1,L227*2))</f>
        <v/>
      </c>
      <c r="O227" s="1" t="str">
        <f t="shared" si="599"/>
        <v/>
      </c>
      <c r="P227" s="1" t="str">
        <f t="shared" si="592"/>
        <v/>
      </c>
    </row>
    <row r="228" spans="1:16">
      <c r="A228" s="2"/>
      <c r="B228" s="5"/>
      <c r="C228" s="35" t="str">
        <f>IF($A228="","",VLOOKUP($A228,$V$5:$X$41,3,FALSE))</f>
        <v/>
      </c>
      <c r="D228" s="5"/>
      <c r="E228" s="33" t="str">
        <f t="shared" ref="E228" si="666">IF(C226="","",IF(OR(B225=0,C226=0),"",C226))</f>
        <v/>
      </c>
      <c r="F228" s="8" t="str">
        <f t="shared" ref="F228" si="667">IF(A228="","",IF(E228="","",IF(C228=E228,"W","L")))</f>
        <v/>
      </c>
      <c r="G228" s="13" t="str">
        <f t="shared" ref="G228" si="668">IF(OR(D227="",E228=""),"",F227&amp;F228)</f>
        <v/>
      </c>
      <c r="H228" s="20" t="str">
        <f>IF(AND(G228="",H224="bet"),"bet",IF(AND($V$1="6 L Trigger",G224="LL",G228="LL",G220="LL"),"bet",IF(AND($V$1="4 L Trigger",G224="LL",G228="LL"),"bet",IF(AND($V$1="2 L Trigger",G228="LL"),"bet",""))))</f>
        <v/>
      </c>
      <c r="I228" s="21"/>
      <c r="J228" s="21" t="str">
        <f t="shared" ref="J228" si="669">IF(I227="","",IF(AND(I227&lt;&gt;"",F227="L"),E228,""))</f>
        <v/>
      </c>
      <c r="K228" s="21">
        <f t="shared" si="585"/>
        <v>1</v>
      </c>
      <c r="L228" s="21" t="str">
        <f t="shared" ref="L228" si="670">IF(J228="","",VLOOKUP(K228,$Q$5:$R$24,2,FALSE))</f>
        <v/>
      </c>
      <c r="M228" s="21" t="str">
        <f t="shared" ref="M228" si="671">IF(J228="","",IF(E228=0,"L",F228))</f>
        <v/>
      </c>
      <c r="N228" s="21" t="str">
        <f t="shared" si="665"/>
        <v/>
      </c>
      <c r="O228" s="1" t="str">
        <f t="shared" si="599"/>
        <v/>
      </c>
      <c r="P228" s="1" t="str">
        <f t="shared" si="592"/>
        <v/>
      </c>
    </row>
    <row r="229" spans="1:16">
      <c r="A229" s="2"/>
      <c r="B229" s="34" t="str">
        <f>IF($A229="","",VLOOKUP($A229,$V$5:$X$41,2,FALSE))</f>
        <v/>
      </c>
      <c r="D229" s="3"/>
      <c r="H229" s="11"/>
      <c r="I229" s="6"/>
      <c r="K229" s="6">
        <f t="shared" si="585"/>
        <v>1</v>
      </c>
      <c r="O229" s="1" t="str">
        <f t="shared" si="599"/>
        <v/>
      </c>
      <c r="P229" s="1" t="str">
        <f t="shared" si="592"/>
        <v/>
      </c>
    </row>
    <row r="230" spans="1:16">
      <c r="A230" s="2"/>
      <c r="B230" s="4"/>
      <c r="C230" s="34" t="str">
        <f>IF($A230="","",VLOOKUP($A230,$V$5:$X$41,3,FALSE))</f>
        <v/>
      </c>
      <c r="D230" s="4"/>
      <c r="H230" s="11"/>
      <c r="I230" s="6"/>
      <c r="K230" s="6">
        <f t="shared" si="585"/>
        <v>1</v>
      </c>
      <c r="O230" s="1" t="str">
        <f t="shared" si="599"/>
        <v/>
      </c>
      <c r="P230" s="1" t="str">
        <f t="shared" si="592"/>
        <v/>
      </c>
    </row>
    <row r="231" spans="1:16">
      <c r="A231" s="2"/>
      <c r="B231" s="35" t="str">
        <f>IF($A231="","",VLOOKUP($A231,$V$5:$X$41,2,FALSE))</f>
        <v/>
      </c>
      <c r="D231" s="33" t="str">
        <f t="shared" ref="D231" si="672">IF(B229="","",IF(OR(B229=0,C230=0),"",B229))</f>
        <v/>
      </c>
      <c r="F231" s="8" t="str">
        <f t="shared" ref="F231" si="673">IF(A231="","",IF(D231="","",IF(B231=D231,"W","L")))</f>
        <v/>
      </c>
      <c r="H231" s="11"/>
      <c r="I231" s="6" t="str">
        <f t="shared" ref="I231" si="674">IF(H228="","",IF(H228="bet",D231,""))</f>
        <v/>
      </c>
      <c r="K231" s="6">
        <f t="shared" si="585"/>
        <v>1</v>
      </c>
      <c r="L231" s="1" t="str">
        <f t="shared" ref="L231" si="675">IF(I231="","",VLOOKUP(K231,$Q$5:$R$24,2,FALSE))</f>
        <v/>
      </c>
      <c r="M231" s="1" t="str">
        <f t="shared" ref="M231" si="676">IF(I231="","",IF(D231=0,"L",F231))</f>
        <v/>
      </c>
      <c r="N231" s="1" t="str">
        <f t="shared" ref="N231:N232" si="677">IF(M231="","",IF(M231="L",L231*-1,L231*2))</f>
        <v/>
      </c>
      <c r="O231" s="1" t="str">
        <f t="shared" si="599"/>
        <v/>
      </c>
      <c r="P231" s="1" t="str">
        <f t="shared" si="592"/>
        <v/>
      </c>
    </row>
    <row r="232" spans="1:16">
      <c r="A232" s="2"/>
      <c r="B232" s="5"/>
      <c r="C232" s="35" t="str">
        <f>IF($A232="","",VLOOKUP($A232,$V$5:$X$41,3,FALSE))</f>
        <v/>
      </c>
      <c r="D232" s="5"/>
      <c r="E232" s="33" t="str">
        <f t="shared" ref="E232" si="678">IF(C230="","",IF(OR(B229=0,C230=0),"",C230))</f>
        <v/>
      </c>
      <c r="F232" s="8" t="str">
        <f t="shared" ref="F232" si="679">IF(A232="","",IF(E232="","",IF(C232=E232,"W","L")))</f>
        <v/>
      </c>
      <c r="G232" s="13" t="str">
        <f t="shared" ref="G232" si="680">IF(OR(D231="",E232=""),"",F231&amp;F232)</f>
        <v/>
      </c>
      <c r="H232" s="20" t="str">
        <f>IF(AND(G232="",H228="bet"),"bet",IF(AND($V$1="6 L Trigger",G228="LL",G232="LL",G224="LL"),"bet",IF(AND($V$1="4 L Trigger",G228="LL",G232="LL"),"bet",IF(AND($V$1="2 L Trigger",G232="LL"),"bet",""))))</f>
        <v/>
      </c>
      <c r="I232" s="21"/>
      <c r="J232" s="21" t="str">
        <f t="shared" ref="J232" si="681">IF(I231="","",IF(AND(I231&lt;&gt;"",F231="L"),E232,""))</f>
        <v/>
      </c>
      <c r="K232" s="21">
        <f t="shared" si="585"/>
        <v>1</v>
      </c>
      <c r="L232" s="21" t="str">
        <f t="shared" ref="L232" si="682">IF(J232="","",VLOOKUP(K232,$Q$5:$R$24,2,FALSE))</f>
        <v/>
      </c>
      <c r="M232" s="21" t="str">
        <f t="shared" ref="M232" si="683">IF(J232="","",IF(E232=0,"L",F232))</f>
        <v/>
      </c>
      <c r="N232" s="21" t="str">
        <f t="shared" si="677"/>
        <v/>
      </c>
      <c r="O232" s="1" t="str">
        <f t="shared" si="599"/>
        <v/>
      </c>
      <c r="P232" s="1" t="str">
        <f t="shared" si="592"/>
        <v/>
      </c>
    </row>
    <row r="233" spans="1:16">
      <c r="A233" s="2"/>
      <c r="B233" s="34" t="str">
        <f>IF($A233="","",VLOOKUP($A233,$V$5:$X$41,2,FALSE))</f>
        <v/>
      </c>
      <c r="D233" s="3"/>
      <c r="H233" s="11"/>
      <c r="I233" s="6"/>
      <c r="K233" s="6">
        <f t="shared" si="585"/>
        <v>1</v>
      </c>
      <c r="O233" s="1" t="str">
        <f t="shared" si="599"/>
        <v/>
      </c>
      <c r="P233" s="1" t="str">
        <f t="shared" si="592"/>
        <v/>
      </c>
    </row>
    <row r="234" spans="1:16">
      <c r="A234" s="2"/>
      <c r="B234" s="4"/>
      <c r="C234" s="34" t="str">
        <f>IF($A234="","",VLOOKUP($A234,$V$5:$X$41,3,FALSE))</f>
        <v/>
      </c>
      <c r="D234" s="4"/>
      <c r="H234" s="11"/>
      <c r="I234" s="6"/>
      <c r="K234" s="6">
        <f t="shared" si="585"/>
        <v>1</v>
      </c>
      <c r="O234" s="1" t="str">
        <f t="shared" si="599"/>
        <v/>
      </c>
      <c r="P234" s="1" t="str">
        <f t="shared" si="592"/>
        <v/>
      </c>
    </row>
    <row r="235" spans="1:16">
      <c r="A235" s="2"/>
      <c r="B235" s="35" t="str">
        <f>IF($A235="","",VLOOKUP($A235,$V$5:$X$41,2,FALSE))</f>
        <v/>
      </c>
      <c r="D235" s="33" t="str">
        <f t="shared" ref="D235" si="684">IF(B233="","",IF(OR(B233=0,C234=0),"",B233))</f>
        <v/>
      </c>
      <c r="F235" s="8" t="str">
        <f t="shared" ref="F235" si="685">IF(A235="","",IF(D235="","",IF(B235=D235,"W","L")))</f>
        <v/>
      </c>
      <c r="H235" s="11"/>
      <c r="I235" s="6" t="str">
        <f t="shared" ref="I235" si="686">IF(H232="","",IF(H232="bet",D235,""))</f>
        <v/>
      </c>
      <c r="K235" s="6">
        <f t="shared" si="585"/>
        <v>1</v>
      </c>
      <c r="L235" s="1" t="str">
        <f t="shared" ref="L235" si="687">IF(I235="","",VLOOKUP(K235,$Q$5:$R$24,2,FALSE))</f>
        <v/>
      </c>
      <c r="M235" s="1" t="str">
        <f t="shared" ref="M235" si="688">IF(I235="","",IF(D235=0,"L",F235))</f>
        <v/>
      </c>
      <c r="N235" s="1" t="str">
        <f t="shared" ref="N235:N236" si="689">IF(M235="","",IF(M235="L",L235*-1,L235*2))</f>
        <v/>
      </c>
      <c r="O235" s="1" t="str">
        <f t="shared" si="599"/>
        <v/>
      </c>
      <c r="P235" s="1" t="str">
        <f t="shared" si="592"/>
        <v/>
      </c>
    </row>
    <row r="236" spans="1:16">
      <c r="A236" s="2"/>
      <c r="B236" s="5"/>
      <c r="C236" s="35" t="str">
        <f>IF($A236="","",VLOOKUP($A236,$V$5:$X$41,3,FALSE))</f>
        <v/>
      </c>
      <c r="D236" s="5"/>
      <c r="E236" s="33" t="str">
        <f t="shared" ref="E236" si="690">IF(C234="","",IF(OR(B233=0,C234=0),"",C234))</f>
        <v/>
      </c>
      <c r="F236" s="8" t="str">
        <f t="shared" ref="F236" si="691">IF(A236="","",IF(E236="","",IF(C236=E236,"W","L")))</f>
        <v/>
      </c>
      <c r="G236" s="13" t="str">
        <f t="shared" ref="G236" si="692">IF(OR(D235="",E236=""),"",F235&amp;F236)</f>
        <v/>
      </c>
      <c r="H236" s="20" t="str">
        <f>IF(AND(G236="",H232="bet"),"bet",IF(AND($V$1="6 L Trigger",G232="LL",G236="LL",G228="LL"),"bet",IF(AND($V$1="4 L Trigger",G232="LL",G236="LL"),"bet",IF(AND($V$1="2 L Trigger",G236="LL"),"bet",""))))</f>
        <v/>
      </c>
      <c r="I236" s="21"/>
      <c r="J236" s="21" t="str">
        <f t="shared" ref="J236" si="693">IF(I235="","",IF(AND(I235&lt;&gt;"",F235="L"),E236,""))</f>
        <v/>
      </c>
      <c r="K236" s="21">
        <f t="shared" si="585"/>
        <v>1</v>
      </c>
      <c r="L236" s="21" t="str">
        <f t="shared" ref="L236" si="694">IF(J236="","",VLOOKUP(K236,$Q$5:$R$24,2,FALSE))</f>
        <v/>
      </c>
      <c r="M236" s="21" t="str">
        <f t="shared" ref="M236" si="695">IF(J236="","",IF(E236=0,"L",F236))</f>
        <v/>
      </c>
      <c r="N236" s="21" t="str">
        <f t="shared" si="689"/>
        <v/>
      </c>
      <c r="O236" s="1" t="str">
        <f t="shared" si="599"/>
        <v/>
      </c>
      <c r="P236" s="1" t="str">
        <f t="shared" si="592"/>
        <v/>
      </c>
    </row>
    <row r="237" spans="1:16">
      <c r="A237" s="2"/>
      <c r="B237" s="34" t="str">
        <f>IF($A237="","",VLOOKUP($A237,$V$5:$X$41,2,FALSE))</f>
        <v/>
      </c>
      <c r="D237" s="3"/>
      <c r="H237" s="11"/>
      <c r="I237" s="6"/>
      <c r="K237" s="6">
        <f t="shared" si="585"/>
        <v>1</v>
      </c>
      <c r="O237" s="1" t="str">
        <f t="shared" si="599"/>
        <v/>
      </c>
      <c r="P237" s="1" t="str">
        <f t="shared" si="592"/>
        <v/>
      </c>
    </row>
    <row r="238" spans="1:16">
      <c r="A238" s="2"/>
      <c r="B238" s="4"/>
      <c r="C238" s="34" t="str">
        <f>IF($A238="","",VLOOKUP($A238,$V$5:$X$41,3,FALSE))</f>
        <v/>
      </c>
      <c r="D238" s="4"/>
      <c r="H238" s="11"/>
      <c r="I238" s="6"/>
      <c r="K238" s="6">
        <f t="shared" si="585"/>
        <v>1</v>
      </c>
      <c r="O238" s="1" t="str">
        <f t="shared" si="599"/>
        <v/>
      </c>
      <c r="P238" s="1" t="str">
        <f t="shared" si="592"/>
        <v/>
      </c>
    </row>
    <row r="239" spans="1:16">
      <c r="A239" s="2"/>
      <c r="B239" s="35" t="str">
        <f>IF($A239="","",VLOOKUP($A239,$V$5:$X$41,2,FALSE))</f>
        <v/>
      </c>
      <c r="D239" s="33" t="str">
        <f t="shared" ref="D239" si="696">IF(B237="","",IF(OR(B237=0,C238=0),"",B237))</f>
        <v/>
      </c>
      <c r="F239" s="8" t="str">
        <f t="shared" ref="F239" si="697">IF(A239="","",IF(D239="","",IF(B239=D239,"W","L")))</f>
        <v/>
      </c>
      <c r="H239" s="11"/>
      <c r="I239" s="6" t="str">
        <f t="shared" ref="I239" si="698">IF(H236="","",IF(H236="bet",D239,""))</f>
        <v/>
      </c>
      <c r="K239" s="6">
        <f t="shared" si="585"/>
        <v>1</v>
      </c>
      <c r="L239" s="1" t="str">
        <f t="shared" ref="L239" si="699">IF(I239="","",VLOOKUP(K239,$Q$5:$R$24,2,FALSE))</f>
        <v/>
      </c>
      <c r="M239" s="1" t="str">
        <f t="shared" ref="M239" si="700">IF(I239="","",IF(D239=0,"L",F239))</f>
        <v/>
      </c>
      <c r="N239" s="1" t="str">
        <f t="shared" ref="N239:N240" si="701">IF(M239="","",IF(M239="L",L239*-1,L239*2))</f>
        <v/>
      </c>
      <c r="O239" s="1" t="str">
        <f t="shared" si="599"/>
        <v/>
      </c>
      <c r="P239" s="1" t="str">
        <f t="shared" si="592"/>
        <v/>
      </c>
    </row>
    <row r="240" spans="1:16">
      <c r="A240" s="2"/>
      <c r="B240" s="5"/>
      <c r="C240" s="35" t="str">
        <f>IF($A240="","",VLOOKUP($A240,$V$5:$X$41,3,FALSE))</f>
        <v/>
      </c>
      <c r="D240" s="5"/>
      <c r="E240" s="33" t="str">
        <f t="shared" ref="E240" si="702">IF(C238="","",IF(OR(B237=0,C238=0),"",C238))</f>
        <v/>
      </c>
      <c r="F240" s="8" t="str">
        <f t="shared" ref="F240" si="703">IF(A240="","",IF(E240="","",IF(C240=E240,"W","L")))</f>
        <v/>
      </c>
      <c r="G240" s="13" t="str">
        <f t="shared" ref="G240" si="704">IF(OR(D239="",E240=""),"",F239&amp;F240)</f>
        <v/>
      </c>
      <c r="H240" s="20" t="str">
        <f>IF(AND(G240="",H236="bet"),"bet",IF(AND($V$1="6 L Trigger",G236="LL",G240="LL",G232="LL"),"bet",IF(AND($V$1="4 L Trigger",G236="LL",G240="LL"),"bet",IF(AND($V$1="2 L Trigger",G240="LL"),"bet",""))))</f>
        <v/>
      </c>
      <c r="I240" s="21"/>
      <c r="J240" s="21" t="str">
        <f t="shared" ref="J240" si="705">IF(I239="","",IF(AND(I239&lt;&gt;"",F239="L"),E240,""))</f>
        <v/>
      </c>
      <c r="K240" s="21">
        <f t="shared" si="585"/>
        <v>1</v>
      </c>
      <c r="L240" s="21" t="str">
        <f t="shared" ref="L240" si="706">IF(J240="","",VLOOKUP(K240,$Q$5:$R$24,2,FALSE))</f>
        <v/>
      </c>
      <c r="M240" s="21" t="str">
        <f t="shared" ref="M240" si="707">IF(J240="","",IF(E240=0,"L",F240))</f>
        <v/>
      </c>
      <c r="N240" s="21" t="str">
        <f t="shared" si="701"/>
        <v/>
      </c>
      <c r="O240" s="1" t="str">
        <f t="shared" si="599"/>
        <v/>
      </c>
      <c r="P240" s="1" t="str">
        <f t="shared" si="592"/>
        <v/>
      </c>
    </row>
    <row r="241" spans="1:16">
      <c r="A241" s="2"/>
      <c r="B241" s="34" t="str">
        <f>IF($A241="","",VLOOKUP($A241,$V$5:$X$41,2,FALSE))</f>
        <v/>
      </c>
      <c r="D241" s="3"/>
      <c r="H241" s="11"/>
      <c r="I241" s="6"/>
      <c r="K241" s="6">
        <f t="shared" si="585"/>
        <v>1</v>
      </c>
      <c r="O241" s="1" t="str">
        <f t="shared" si="599"/>
        <v/>
      </c>
      <c r="P241" s="1" t="str">
        <f t="shared" si="592"/>
        <v/>
      </c>
    </row>
    <row r="242" spans="1:16">
      <c r="A242" s="2"/>
      <c r="B242" s="4"/>
      <c r="C242" s="34" t="str">
        <f>IF($A242="","",VLOOKUP($A242,$V$5:$X$41,3,FALSE))</f>
        <v/>
      </c>
      <c r="D242" s="4"/>
      <c r="H242" s="11"/>
      <c r="I242" s="6"/>
      <c r="K242" s="6">
        <f t="shared" si="585"/>
        <v>1</v>
      </c>
      <c r="O242" s="1" t="str">
        <f t="shared" si="599"/>
        <v/>
      </c>
      <c r="P242" s="1" t="str">
        <f t="shared" si="592"/>
        <v/>
      </c>
    </row>
    <row r="243" spans="1:16">
      <c r="A243" s="2"/>
      <c r="B243" s="35" t="str">
        <f>IF($A243="","",VLOOKUP($A243,$V$5:$X$41,2,FALSE))</f>
        <v/>
      </c>
      <c r="D243" s="33" t="str">
        <f t="shared" ref="D243" si="708">IF(B241="","",IF(OR(B241=0,C242=0),"",B241))</f>
        <v/>
      </c>
      <c r="F243" s="8" t="str">
        <f t="shared" ref="F243" si="709">IF(A243="","",IF(D243="","",IF(B243=D243,"W","L")))</f>
        <v/>
      </c>
      <c r="H243" s="11"/>
      <c r="I243" s="6" t="str">
        <f t="shared" ref="I243" si="710">IF(H240="","",IF(H240="bet",D243,""))</f>
        <v/>
      </c>
      <c r="K243" s="6">
        <f t="shared" si="585"/>
        <v>1</v>
      </c>
      <c r="L243" s="1" t="str">
        <f t="shared" ref="L243" si="711">IF(I243="","",VLOOKUP(K243,$Q$5:$R$24,2,FALSE))</f>
        <v/>
      </c>
      <c r="M243" s="1" t="str">
        <f t="shared" ref="M243" si="712">IF(I243="","",IF(D243=0,"L",F243))</f>
        <v/>
      </c>
      <c r="N243" s="1" t="str">
        <f t="shared" ref="N243:N244" si="713">IF(M243="","",IF(M243="L",L243*-1,L243*2))</f>
        <v/>
      </c>
      <c r="O243" s="1" t="str">
        <f t="shared" si="599"/>
        <v/>
      </c>
      <c r="P243" s="1" t="str">
        <f t="shared" si="592"/>
        <v/>
      </c>
    </row>
    <row r="244" spans="1:16">
      <c r="A244" s="2"/>
      <c r="B244" s="5"/>
      <c r="C244" s="35" t="str">
        <f>IF($A244="","",VLOOKUP($A244,$V$5:$X$41,3,FALSE))</f>
        <v/>
      </c>
      <c r="D244" s="5"/>
      <c r="E244" s="33" t="str">
        <f t="shared" ref="E244" si="714">IF(C242="","",IF(OR(B241=0,C242=0),"",C242))</f>
        <v/>
      </c>
      <c r="F244" s="8" t="str">
        <f t="shared" ref="F244" si="715">IF(A244="","",IF(E244="","",IF(C244=E244,"W","L")))</f>
        <v/>
      </c>
      <c r="G244" s="13" t="str">
        <f t="shared" ref="G244" si="716">IF(OR(D243="",E244=""),"",F243&amp;F244)</f>
        <v/>
      </c>
      <c r="H244" s="20" t="str">
        <f>IF(AND(G244="",H240="bet"),"bet",IF(AND($V$1="6 L Trigger",G240="LL",G244="LL",G236="LL"),"bet",IF(AND($V$1="4 L Trigger",G240="LL",G244="LL"),"bet",IF(AND($V$1="2 L Trigger",G244="LL"),"bet",""))))</f>
        <v/>
      </c>
      <c r="I244" s="21"/>
      <c r="J244" s="21" t="str">
        <f t="shared" ref="J244" si="717">IF(I243="","",IF(AND(I243&lt;&gt;"",F243="L"),E244,""))</f>
        <v/>
      </c>
      <c r="K244" s="21">
        <f t="shared" si="585"/>
        <v>1</v>
      </c>
      <c r="L244" s="21" t="str">
        <f t="shared" ref="L244" si="718">IF(J244="","",VLOOKUP(K244,$Q$5:$R$24,2,FALSE))</f>
        <v/>
      </c>
      <c r="M244" s="21" t="str">
        <f t="shared" ref="M244" si="719">IF(J244="","",IF(E244=0,"L",F244))</f>
        <v/>
      </c>
      <c r="N244" s="21" t="str">
        <f t="shared" si="713"/>
        <v/>
      </c>
      <c r="O244" s="1" t="str">
        <f t="shared" si="599"/>
        <v/>
      </c>
      <c r="P244" s="1" t="str">
        <f t="shared" si="592"/>
        <v/>
      </c>
    </row>
    <row r="245" spans="1:16">
      <c r="A245" s="2"/>
      <c r="B245" s="34" t="str">
        <f>IF($A245="","",VLOOKUP($A245,$V$5:$X$41,2,FALSE))</f>
        <v/>
      </c>
      <c r="D245" s="3"/>
      <c r="H245" s="11"/>
      <c r="I245" s="6"/>
      <c r="K245" s="6">
        <f t="shared" si="585"/>
        <v>1</v>
      </c>
      <c r="O245" s="1" t="str">
        <f t="shared" si="599"/>
        <v/>
      </c>
      <c r="P245" s="1" t="str">
        <f t="shared" si="592"/>
        <v/>
      </c>
    </row>
    <row r="246" spans="1:16">
      <c r="A246" s="2"/>
      <c r="B246" s="4"/>
      <c r="C246" s="34" t="str">
        <f>IF($A246="","",VLOOKUP($A246,$V$5:$X$41,3,FALSE))</f>
        <v/>
      </c>
      <c r="D246" s="4"/>
      <c r="H246" s="11"/>
      <c r="I246" s="6"/>
      <c r="K246" s="6">
        <f t="shared" si="585"/>
        <v>1</v>
      </c>
      <c r="O246" s="1" t="str">
        <f t="shared" si="599"/>
        <v/>
      </c>
      <c r="P246" s="1" t="str">
        <f t="shared" si="592"/>
        <v/>
      </c>
    </row>
    <row r="247" spans="1:16">
      <c r="A247" s="2"/>
      <c r="B247" s="35" t="str">
        <f>IF($A247="","",VLOOKUP($A247,$V$5:$X$41,2,FALSE))</f>
        <v/>
      </c>
      <c r="D247" s="33" t="str">
        <f t="shared" ref="D247" si="720">IF(B245="","",IF(OR(B245=0,C246=0),"",B245))</f>
        <v/>
      </c>
      <c r="F247" s="8" t="str">
        <f t="shared" ref="F247" si="721">IF(A247="","",IF(D247="","",IF(B247=D247,"W","L")))</f>
        <v/>
      </c>
      <c r="H247" s="11"/>
      <c r="I247" s="6" t="str">
        <f t="shared" ref="I247" si="722">IF(H244="","",IF(H244="bet",D247,""))</f>
        <v/>
      </c>
      <c r="K247" s="6">
        <f t="shared" si="585"/>
        <v>1</v>
      </c>
      <c r="L247" s="1" t="str">
        <f t="shared" ref="L247" si="723">IF(I247="","",VLOOKUP(K247,$Q$5:$R$24,2,FALSE))</f>
        <v/>
      </c>
      <c r="M247" s="1" t="str">
        <f t="shared" ref="M247" si="724">IF(I247="","",IF(D247=0,"L",F247))</f>
        <v/>
      </c>
      <c r="N247" s="1" t="str">
        <f t="shared" ref="N247:N248" si="725">IF(M247="","",IF(M247="L",L247*-1,L247*2))</f>
        <v/>
      </c>
      <c r="O247" s="1" t="str">
        <f t="shared" si="599"/>
        <v/>
      </c>
      <c r="P247" s="1" t="str">
        <f t="shared" si="592"/>
        <v/>
      </c>
    </row>
    <row r="248" spans="1:16">
      <c r="A248" s="2"/>
      <c r="B248" s="5"/>
      <c r="C248" s="35" t="str">
        <f>IF($A248="","",VLOOKUP($A248,$V$5:$X$41,3,FALSE))</f>
        <v/>
      </c>
      <c r="D248" s="5"/>
      <c r="E248" s="33" t="str">
        <f t="shared" ref="E248" si="726">IF(C246="","",IF(OR(B245=0,C246=0),"",C246))</f>
        <v/>
      </c>
      <c r="F248" s="8" t="str">
        <f t="shared" ref="F248" si="727">IF(A248="","",IF(E248="","",IF(C248=E248,"W","L")))</f>
        <v/>
      </c>
      <c r="G248" s="13" t="str">
        <f t="shared" ref="G248" si="728">IF(OR(D247="",E248=""),"",F247&amp;F248)</f>
        <v/>
      </c>
      <c r="H248" s="20" t="str">
        <f>IF(AND(G248="",H244="bet"),"bet",IF(AND($V$1="6 L Trigger",G244="LL",G248="LL",G240="LL"),"bet",IF(AND($V$1="4 L Trigger",G244="LL",G248="LL"),"bet",IF(AND($V$1="2 L Trigger",G248="LL"),"bet",""))))</f>
        <v/>
      </c>
      <c r="I248" s="21"/>
      <c r="J248" s="21" t="str">
        <f t="shared" ref="J248" si="729">IF(I247="","",IF(AND(I247&lt;&gt;"",F247="L"),E248,""))</f>
        <v/>
      </c>
      <c r="K248" s="21">
        <f t="shared" si="585"/>
        <v>1</v>
      </c>
      <c r="L248" s="21" t="str">
        <f t="shared" ref="L248" si="730">IF(J248="","",VLOOKUP(K248,$Q$5:$R$24,2,FALSE))</f>
        <v/>
      </c>
      <c r="M248" s="21" t="str">
        <f t="shared" ref="M248" si="731">IF(J248="","",IF(E248=0,"L",F248))</f>
        <v/>
      </c>
      <c r="N248" s="21" t="str">
        <f t="shared" si="725"/>
        <v/>
      </c>
      <c r="O248" s="1" t="str">
        <f t="shared" si="599"/>
        <v/>
      </c>
      <c r="P248" s="1" t="str">
        <f t="shared" si="592"/>
        <v/>
      </c>
    </row>
    <row r="249" spans="1:16">
      <c r="A249" s="2"/>
      <c r="B249" s="34" t="str">
        <f>IF($A249="","",VLOOKUP($A249,$V$5:$X$41,2,FALSE))</f>
        <v/>
      </c>
      <c r="D249" s="3"/>
      <c r="H249" s="11"/>
      <c r="I249" s="6"/>
      <c r="K249" s="6">
        <f t="shared" si="585"/>
        <v>1</v>
      </c>
      <c r="O249" s="1" t="str">
        <f t="shared" si="599"/>
        <v/>
      </c>
      <c r="P249" s="1" t="str">
        <f t="shared" si="592"/>
        <v/>
      </c>
    </row>
    <row r="250" spans="1:16">
      <c r="A250" s="2"/>
      <c r="B250" s="4"/>
      <c r="C250" s="34" t="str">
        <f>IF($A250="","",VLOOKUP($A250,$V$5:$X$41,3,FALSE))</f>
        <v/>
      </c>
      <c r="D250" s="4"/>
      <c r="H250" s="11"/>
      <c r="I250" s="6"/>
      <c r="K250" s="6">
        <f t="shared" si="585"/>
        <v>1</v>
      </c>
      <c r="O250" s="1" t="str">
        <f t="shared" si="599"/>
        <v/>
      </c>
      <c r="P250" s="1" t="str">
        <f t="shared" si="592"/>
        <v/>
      </c>
    </row>
    <row r="251" spans="1:16">
      <c r="A251" s="2"/>
      <c r="B251" s="35" t="str">
        <f>IF($A251="","",VLOOKUP($A251,$V$5:$X$41,2,FALSE))</f>
        <v/>
      </c>
      <c r="D251" s="33" t="str">
        <f t="shared" ref="D251" si="732">IF(B249="","",IF(OR(B249=0,C250=0),"",B249))</f>
        <v/>
      </c>
      <c r="F251" s="8" t="str">
        <f t="shared" ref="F251" si="733">IF(A251="","",IF(D251="","",IF(B251=D251,"W","L")))</f>
        <v/>
      </c>
      <c r="H251" s="11"/>
      <c r="I251" s="6" t="str">
        <f t="shared" ref="I251" si="734">IF(H248="","",IF(H248="bet",D251,""))</f>
        <v/>
      </c>
      <c r="K251" s="6">
        <f t="shared" si="585"/>
        <v>1</v>
      </c>
      <c r="L251" s="1" t="str">
        <f t="shared" ref="L251" si="735">IF(I251="","",VLOOKUP(K251,$Q$5:$R$24,2,FALSE))</f>
        <v/>
      </c>
      <c r="M251" s="1" t="str">
        <f t="shared" ref="M251" si="736">IF(I251="","",IF(D251=0,"L",F251))</f>
        <v/>
      </c>
      <c r="N251" s="1" t="str">
        <f t="shared" ref="N251:N252" si="737">IF(M251="","",IF(M251="L",L251*-1,L251*2))</f>
        <v/>
      </c>
      <c r="O251" s="1" t="str">
        <f t="shared" si="599"/>
        <v/>
      </c>
      <c r="P251" s="1" t="str">
        <f t="shared" si="592"/>
        <v/>
      </c>
    </row>
    <row r="252" spans="1:16">
      <c r="A252" s="2"/>
      <c r="B252" s="5"/>
      <c r="C252" s="35" t="str">
        <f>IF($A252="","",VLOOKUP($A252,$V$5:$X$41,3,FALSE))</f>
        <v/>
      </c>
      <c r="D252" s="5"/>
      <c r="E252" s="33" t="str">
        <f t="shared" ref="E252" si="738">IF(C250="","",IF(OR(B249=0,C250=0),"",C250))</f>
        <v/>
      </c>
      <c r="F252" s="8" t="str">
        <f t="shared" ref="F252" si="739">IF(A252="","",IF(E252="","",IF(C252=E252,"W","L")))</f>
        <v/>
      </c>
      <c r="G252" s="13" t="str">
        <f t="shared" ref="G252" si="740">IF(OR(D251="",E252=""),"",F251&amp;F252)</f>
        <v/>
      </c>
      <c r="H252" s="20" t="str">
        <f>IF(AND(G252="",H248="bet"),"bet",IF(AND($V$1="6 L Trigger",G248="LL",G252="LL",G244="LL"),"bet",IF(AND($V$1="4 L Trigger",G248="LL",G252="LL"),"bet",IF(AND($V$1="2 L Trigger",G252="LL"),"bet",""))))</f>
        <v/>
      </c>
      <c r="I252" s="21"/>
      <c r="J252" s="21" t="str">
        <f t="shared" ref="J252" si="741">IF(I251="","",IF(AND(I251&lt;&gt;"",F251="L"),E252,""))</f>
        <v/>
      </c>
      <c r="K252" s="21">
        <f t="shared" si="585"/>
        <v>1</v>
      </c>
      <c r="L252" s="21" t="str">
        <f t="shared" ref="L252" si="742">IF(J252="","",VLOOKUP(K252,$Q$5:$R$24,2,FALSE))</f>
        <v/>
      </c>
      <c r="M252" s="21" t="str">
        <f t="shared" ref="M252" si="743">IF(J252="","",IF(E252=0,"L",F252))</f>
        <v/>
      </c>
      <c r="N252" s="21" t="str">
        <f t="shared" si="737"/>
        <v/>
      </c>
      <c r="O252" s="1" t="str">
        <f t="shared" si="599"/>
        <v/>
      </c>
      <c r="P252" s="1" t="str">
        <f t="shared" si="592"/>
        <v/>
      </c>
    </row>
    <row r="253" spans="1:16">
      <c r="A253" s="2"/>
      <c r="B253" s="34" t="str">
        <f>IF($A253="","",VLOOKUP($A253,$V$5:$X$41,2,FALSE))</f>
        <v/>
      </c>
      <c r="D253" s="3"/>
      <c r="H253" s="11"/>
      <c r="I253" s="6"/>
      <c r="K253" s="6">
        <f t="shared" si="585"/>
        <v>1</v>
      </c>
      <c r="O253" s="1" t="str">
        <f t="shared" si="599"/>
        <v/>
      </c>
      <c r="P253" s="1" t="str">
        <f t="shared" si="592"/>
        <v/>
      </c>
    </row>
    <row r="254" spans="1:16">
      <c r="A254" s="2"/>
      <c r="B254" s="4"/>
      <c r="C254" s="34" t="str">
        <f>IF($A254="","",VLOOKUP($A254,$V$5:$X$41,3,FALSE))</f>
        <v/>
      </c>
      <c r="D254" s="4"/>
      <c r="H254" s="11"/>
      <c r="I254" s="6"/>
      <c r="K254" s="6">
        <f t="shared" si="585"/>
        <v>1</v>
      </c>
      <c r="O254" s="1" t="str">
        <f t="shared" si="599"/>
        <v/>
      </c>
      <c r="P254" s="1" t="str">
        <f t="shared" si="592"/>
        <v/>
      </c>
    </row>
    <row r="255" spans="1:16">
      <c r="A255" s="2"/>
      <c r="B255" s="35" t="str">
        <f>IF($A255="","",VLOOKUP($A255,$V$5:$X$41,2,FALSE))</f>
        <v/>
      </c>
      <c r="D255" s="33" t="str">
        <f t="shared" ref="D255" si="744">IF(B253="","",IF(OR(B253=0,C254=0),"",B253))</f>
        <v/>
      </c>
      <c r="F255" s="8" t="str">
        <f t="shared" ref="F255" si="745">IF(A255="","",IF(D255="","",IF(B255=D255,"W","L")))</f>
        <v/>
      </c>
      <c r="H255" s="11"/>
      <c r="I255" s="6" t="str">
        <f t="shared" ref="I255" si="746">IF(H252="","",IF(H252="bet",D255,""))</f>
        <v/>
      </c>
      <c r="K255" s="6">
        <f t="shared" si="585"/>
        <v>1</v>
      </c>
      <c r="L255" s="1" t="str">
        <f t="shared" ref="L255" si="747">IF(I255="","",VLOOKUP(K255,$Q$5:$R$24,2,FALSE))</f>
        <v/>
      </c>
      <c r="M255" s="1" t="str">
        <f t="shared" ref="M255" si="748">IF(I255="","",IF(D255=0,"L",F255))</f>
        <v/>
      </c>
      <c r="N255" s="1" t="str">
        <f t="shared" ref="N255:N256" si="749">IF(M255="","",IF(M255="L",L255*-1,L255*2))</f>
        <v/>
      </c>
      <c r="O255" s="1" t="str">
        <f t="shared" si="599"/>
        <v/>
      </c>
      <c r="P255" s="1" t="str">
        <f t="shared" si="592"/>
        <v/>
      </c>
    </row>
    <row r="256" spans="1:16">
      <c r="A256" s="2"/>
      <c r="B256" s="5"/>
      <c r="C256" s="35" t="str">
        <f>IF($A256="","",VLOOKUP($A256,$V$5:$X$41,3,FALSE))</f>
        <v/>
      </c>
      <c r="D256" s="5"/>
      <c r="E256" s="33" t="str">
        <f t="shared" ref="E256" si="750">IF(C254="","",IF(OR(B253=0,C254=0),"",C254))</f>
        <v/>
      </c>
      <c r="F256" s="8" t="str">
        <f t="shared" ref="F256" si="751">IF(A256="","",IF(E256="","",IF(C256=E256,"W","L")))</f>
        <v/>
      </c>
      <c r="G256" s="13" t="str">
        <f t="shared" ref="G256" si="752">IF(OR(D255="",E256=""),"",F255&amp;F256)</f>
        <v/>
      </c>
      <c r="H256" s="20" t="str">
        <f>IF(AND(G256="",H252="bet"),"bet",IF(AND($V$1="6 L Trigger",G252="LL",G256="LL",G248="LL"),"bet",IF(AND($V$1="4 L Trigger",G252="LL",G256="LL"),"bet",IF(AND($V$1="2 L Trigger",G256="LL"),"bet",""))))</f>
        <v/>
      </c>
      <c r="I256" s="21"/>
      <c r="J256" s="21" t="str">
        <f t="shared" ref="J256" si="753">IF(I255="","",IF(AND(I255&lt;&gt;"",F255="L"),E256,""))</f>
        <v/>
      </c>
      <c r="K256" s="21">
        <f t="shared" si="585"/>
        <v>1</v>
      </c>
      <c r="L256" s="21" t="str">
        <f t="shared" ref="L256" si="754">IF(J256="","",VLOOKUP(K256,$Q$5:$R$24,2,FALSE))</f>
        <v/>
      </c>
      <c r="M256" s="21" t="str">
        <f t="shared" ref="M256" si="755">IF(J256="","",IF(E256=0,"L",F256))</f>
        <v/>
      </c>
      <c r="N256" s="21" t="str">
        <f t="shared" si="749"/>
        <v/>
      </c>
      <c r="O256" s="1" t="str">
        <f t="shared" si="599"/>
        <v/>
      </c>
      <c r="P256" s="1" t="str">
        <f t="shared" si="592"/>
        <v/>
      </c>
    </row>
    <row r="257" spans="1:16">
      <c r="A257" s="2"/>
      <c r="B257" s="34" t="str">
        <f>IF($A257="","",VLOOKUP($A257,$V$5:$X$41,2,FALSE))</f>
        <v/>
      </c>
      <c r="D257" s="3"/>
      <c r="H257" s="11"/>
      <c r="I257" s="6"/>
      <c r="K257" s="6">
        <f t="shared" si="585"/>
        <v>1</v>
      </c>
      <c r="O257" s="1" t="str">
        <f t="shared" si="599"/>
        <v/>
      </c>
      <c r="P257" s="1" t="str">
        <f t="shared" si="592"/>
        <v/>
      </c>
    </row>
    <row r="258" spans="1:16">
      <c r="A258" s="2"/>
      <c r="B258" s="4"/>
      <c r="C258" s="34" t="str">
        <f>IF($A258="","",VLOOKUP($A258,$V$5:$X$41,3,FALSE))</f>
        <v/>
      </c>
      <c r="D258" s="4"/>
      <c r="H258" s="11"/>
      <c r="I258" s="6"/>
      <c r="K258" s="6">
        <f t="shared" si="585"/>
        <v>1</v>
      </c>
      <c r="O258" s="1" t="str">
        <f t="shared" si="599"/>
        <v/>
      </c>
      <c r="P258" s="1" t="str">
        <f t="shared" si="592"/>
        <v/>
      </c>
    </row>
    <row r="259" spans="1:16">
      <c r="A259" s="2"/>
      <c r="B259" s="35" t="str">
        <f>IF($A259="","",VLOOKUP($A259,$V$5:$X$41,2,FALSE))</f>
        <v/>
      </c>
      <c r="D259" s="33" t="str">
        <f t="shared" ref="D259" si="756">IF(B257="","",IF(OR(B257=0,C258=0),"",B257))</f>
        <v/>
      </c>
      <c r="F259" s="8" t="str">
        <f t="shared" ref="F259" si="757">IF(A259="","",IF(D259="","",IF(B259=D259,"W","L")))</f>
        <v/>
      </c>
      <c r="H259" s="11"/>
      <c r="I259" s="6" t="str">
        <f t="shared" ref="I259" si="758">IF(H256="","",IF(H256="bet",D259,""))</f>
        <v/>
      </c>
      <c r="K259" s="6">
        <f t="shared" si="585"/>
        <v>1</v>
      </c>
      <c r="L259" s="1" t="str">
        <f t="shared" ref="L259" si="759">IF(I259="","",VLOOKUP(K259,$Q$5:$R$24,2,FALSE))</f>
        <v/>
      </c>
      <c r="M259" s="1" t="str">
        <f t="shared" ref="M259" si="760">IF(I259="","",IF(D259=0,"L",F259))</f>
        <v/>
      </c>
      <c r="N259" s="1" t="str">
        <f t="shared" ref="N259:N260" si="761">IF(M259="","",IF(M259="L",L259*-1,L259*2))</f>
        <v/>
      </c>
      <c r="O259" s="1" t="str">
        <f t="shared" si="599"/>
        <v/>
      </c>
      <c r="P259" s="1" t="str">
        <f t="shared" si="592"/>
        <v/>
      </c>
    </row>
    <row r="260" spans="1:16">
      <c r="A260" s="2"/>
      <c r="B260" s="5"/>
      <c r="C260" s="35" t="str">
        <f>IF($A260="","",VLOOKUP($A260,$V$5:$X$41,3,FALSE))</f>
        <v/>
      </c>
      <c r="D260" s="5"/>
      <c r="E260" s="33" t="str">
        <f t="shared" ref="E260" si="762">IF(C258="","",IF(OR(B257=0,C258=0),"",C258))</f>
        <v/>
      </c>
      <c r="F260" s="8" t="str">
        <f t="shared" ref="F260" si="763">IF(A260="","",IF(E260="","",IF(C260=E260,"W","L")))</f>
        <v/>
      </c>
      <c r="G260" s="13" t="str">
        <f t="shared" ref="G260" si="764">IF(OR(D259="",E260=""),"",F259&amp;F260)</f>
        <v/>
      </c>
      <c r="H260" s="20" t="str">
        <f>IF(AND(G260="",H256="bet"),"bet",IF(AND($V$1="6 L Trigger",G256="LL",G260="LL",G252="LL"),"bet",IF(AND($V$1="4 L Trigger",G256="LL",G260="LL"),"bet",IF(AND($V$1="2 L Trigger",G260="LL"),"bet",""))))</f>
        <v/>
      </c>
      <c r="I260" s="21"/>
      <c r="J260" s="21" t="str">
        <f t="shared" ref="J260" si="765">IF(I259="","",IF(AND(I259&lt;&gt;"",F259="L"),E260,""))</f>
        <v/>
      </c>
      <c r="K260" s="21">
        <f t="shared" si="585"/>
        <v>1</v>
      </c>
      <c r="L260" s="21" t="str">
        <f t="shared" ref="L260" si="766">IF(J260="","",VLOOKUP(K260,$Q$5:$R$24,2,FALSE))</f>
        <v/>
      </c>
      <c r="M260" s="21" t="str">
        <f t="shared" ref="M260" si="767">IF(J260="","",IF(E260=0,"L",F260))</f>
        <v/>
      </c>
      <c r="N260" s="21" t="str">
        <f t="shared" si="761"/>
        <v/>
      </c>
      <c r="O260" s="1" t="str">
        <f t="shared" si="599"/>
        <v/>
      </c>
      <c r="P260" s="1" t="str">
        <f t="shared" si="592"/>
        <v/>
      </c>
    </row>
    <row r="261" spans="1:16">
      <c r="A261" s="2"/>
      <c r="B261" s="34" t="str">
        <f>IF($A261="","",VLOOKUP($A261,$V$5:$X$41,2,FALSE))</f>
        <v/>
      </c>
      <c r="D261" s="3"/>
      <c r="H261" s="11"/>
      <c r="I261" s="6"/>
      <c r="K261" s="6">
        <f t="shared" si="585"/>
        <v>1</v>
      </c>
      <c r="O261" s="1" t="str">
        <f t="shared" si="599"/>
        <v/>
      </c>
      <c r="P261" s="1" t="str">
        <f t="shared" si="592"/>
        <v/>
      </c>
    </row>
    <row r="262" spans="1:16">
      <c r="A262" s="2"/>
      <c r="B262" s="4"/>
      <c r="C262" s="34" t="str">
        <f>IF($A262="","",VLOOKUP($A262,$V$5:$X$41,3,FALSE))</f>
        <v/>
      </c>
      <c r="D262" s="4"/>
      <c r="H262" s="11"/>
      <c r="I262" s="6"/>
      <c r="K262" s="6">
        <f t="shared" si="585"/>
        <v>1</v>
      </c>
      <c r="O262" s="1" t="str">
        <f t="shared" si="599"/>
        <v/>
      </c>
      <c r="P262" s="1" t="str">
        <f t="shared" si="592"/>
        <v/>
      </c>
    </row>
    <row r="263" spans="1:16">
      <c r="A263" s="2"/>
      <c r="B263" s="35" t="str">
        <f>IF($A263="","",VLOOKUP($A263,$V$5:$X$41,2,FALSE))</f>
        <v/>
      </c>
      <c r="D263" s="33" t="str">
        <f t="shared" ref="D263" si="768">IF(B261="","",IF(OR(B261=0,C262=0),"",B261))</f>
        <v/>
      </c>
      <c r="F263" s="8" t="str">
        <f t="shared" ref="F263" si="769">IF(A263="","",IF(D263="","",IF(B263=D263,"W","L")))</f>
        <v/>
      </c>
      <c r="H263" s="11"/>
      <c r="I263" s="6" t="str">
        <f t="shared" ref="I263" si="770">IF(H260="","",IF(H260="bet",D263,""))</f>
        <v/>
      </c>
      <c r="K263" s="6">
        <f t="shared" si="585"/>
        <v>1</v>
      </c>
      <c r="L263" s="1" t="str">
        <f t="shared" ref="L263" si="771">IF(I263="","",VLOOKUP(K263,$Q$5:$R$24,2,FALSE))</f>
        <v/>
      </c>
      <c r="M263" s="1" t="str">
        <f t="shared" ref="M263" si="772">IF(I263="","",IF(D263=0,"L",F263))</f>
        <v/>
      </c>
      <c r="N263" s="1" t="str">
        <f t="shared" ref="N263:N264" si="773">IF(M263="","",IF(M263="L",L263*-1,L263*2))</f>
        <v/>
      </c>
      <c r="O263" s="1" t="str">
        <f t="shared" si="599"/>
        <v/>
      </c>
      <c r="P263" s="1" t="str">
        <f t="shared" si="592"/>
        <v/>
      </c>
    </row>
    <row r="264" spans="1:16">
      <c r="A264" s="2"/>
      <c r="B264" s="5"/>
      <c r="C264" s="35" t="str">
        <f>IF($A264="","",VLOOKUP($A264,$V$5:$X$41,3,FALSE))</f>
        <v/>
      </c>
      <c r="D264" s="5"/>
      <c r="E264" s="33" t="str">
        <f t="shared" ref="E264" si="774">IF(C262="","",IF(OR(B261=0,C262=0),"",C262))</f>
        <v/>
      </c>
      <c r="F264" s="8" t="str">
        <f t="shared" ref="F264" si="775">IF(A264="","",IF(E264="","",IF(C264=E264,"W","L")))</f>
        <v/>
      </c>
      <c r="G264" s="13" t="str">
        <f t="shared" ref="G264" si="776">IF(OR(D263="",E264=""),"",F263&amp;F264)</f>
        <v/>
      </c>
      <c r="H264" s="20" t="str">
        <f>IF(AND(G264="",H260="bet"),"bet",IF(AND($V$1="6 L Trigger",G260="LL",G264="LL",G256="LL"),"bet",IF(AND($V$1="4 L Trigger",G260="LL",G264="LL"),"bet",IF(AND($V$1="2 L Trigger",G264="LL"),"bet",""))))</f>
        <v/>
      </c>
      <c r="I264" s="21"/>
      <c r="J264" s="21" t="str">
        <f t="shared" ref="J264" si="777">IF(I263="","",IF(AND(I263&lt;&gt;"",F263="L"),E264,""))</f>
        <v/>
      </c>
      <c r="K264" s="21">
        <f t="shared" si="585"/>
        <v>1</v>
      </c>
      <c r="L264" s="21" t="str">
        <f t="shared" ref="L264" si="778">IF(J264="","",VLOOKUP(K264,$Q$5:$R$24,2,FALSE))</f>
        <v/>
      </c>
      <c r="M264" s="21" t="str">
        <f t="shared" ref="M264" si="779">IF(J264="","",IF(E264=0,"L",F264))</f>
        <v/>
      </c>
      <c r="N264" s="21" t="str">
        <f t="shared" si="773"/>
        <v/>
      </c>
      <c r="O264" s="1" t="str">
        <f t="shared" si="599"/>
        <v/>
      </c>
      <c r="P264" s="1" t="str">
        <f t="shared" si="592"/>
        <v/>
      </c>
    </row>
    <row r="265" spans="1:16">
      <c r="A265" s="2"/>
      <c r="B265" s="34" t="str">
        <f>IF($A265="","",VLOOKUP($A265,$V$5:$X$41,2,FALSE))</f>
        <v/>
      </c>
      <c r="D265" s="3"/>
      <c r="H265" s="11"/>
      <c r="I265" s="6"/>
      <c r="K265" s="6">
        <f t="shared" ref="K265:K304" si="780">IF(K264="","",IF(AND(M264="",K264&lt;&gt;""),K264,IF(M264="L",K264+1,1)))</f>
        <v>1</v>
      </c>
      <c r="O265" s="1" t="str">
        <f t="shared" si="599"/>
        <v/>
      </c>
      <c r="P265" s="1" t="str">
        <f t="shared" si="592"/>
        <v/>
      </c>
    </row>
    <row r="266" spans="1:16">
      <c r="A266" s="2"/>
      <c r="B266" s="4"/>
      <c r="C266" s="34" t="str">
        <f>IF($A266="","",VLOOKUP($A266,$V$5:$X$41,3,FALSE))</f>
        <v/>
      </c>
      <c r="D266" s="4"/>
      <c r="H266" s="11"/>
      <c r="I266" s="6"/>
      <c r="K266" s="6">
        <f t="shared" si="780"/>
        <v>1</v>
      </c>
      <c r="O266" s="1" t="str">
        <f t="shared" si="599"/>
        <v/>
      </c>
      <c r="P266" s="1" t="str">
        <f t="shared" si="592"/>
        <v/>
      </c>
    </row>
    <row r="267" spans="1:16">
      <c r="A267" s="2"/>
      <c r="B267" s="35" t="str">
        <f>IF($A267="","",VLOOKUP($A267,$V$5:$X$41,2,FALSE))</f>
        <v/>
      </c>
      <c r="D267" s="33" t="str">
        <f t="shared" ref="D267" si="781">IF(B265="","",IF(OR(B265=0,C266=0),"",B265))</f>
        <v/>
      </c>
      <c r="F267" s="8" t="str">
        <f t="shared" ref="F267" si="782">IF(A267="","",IF(D267="","",IF(B267=D267,"W","L")))</f>
        <v/>
      </c>
      <c r="H267" s="11"/>
      <c r="I267" s="6" t="str">
        <f t="shared" ref="I267" si="783">IF(H264="","",IF(H264="bet",D267,""))</f>
        <v/>
      </c>
      <c r="K267" s="6">
        <f t="shared" si="780"/>
        <v>1</v>
      </c>
      <c r="L267" s="1" t="str">
        <f t="shared" ref="L267" si="784">IF(I267="","",VLOOKUP(K267,$Q$5:$R$24,2,FALSE))</f>
        <v/>
      </c>
      <c r="M267" s="1" t="str">
        <f t="shared" ref="M267" si="785">IF(I267="","",IF(D267=0,"L",F267))</f>
        <v/>
      </c>
      <c r="N267" s="1" t="str">
        <f t="shared" ref="N267:N268" si="786">IF(M267="","",IF(M267="L",L267*-1,L267*2))</f>
        <v/>
      </c>
      <c r="O267" s="1" t="str">
        <f t="shared" si="599"/>
        <v/>
      </c>
      <c r="P267" s="1" t="str">
        <f t="shared" ref="P267:P304" si="787">IF(O267="","",IF(P266&lt;&gt;"",P266,IF(O267&gt;=$L$1,$I$1,IF(O267&lt;=$L$2,$I$2,""))))</f>
        <v/>
      </c>
    </row>
    <row r="268" spans="1:16">
      <c r="A268" s="2"/>
      <c r="B268" s="5"/>
      <c r="C268" s="35" t="str">
        <f>IF($A268="","",VLOOKUP($A268,$V$5:$X$41,3,FALSE))</f>
        <v/>
      </c>
      <c r="D268" s="5"/>
      <c r="E268" s="33" t="str">
        <f t="shared" ref="E268" si="788">IF(C266="","",IF(OR(B265=0,C266=0),"",C266))</f>
        <v/>
      </c>
      <c r="F268" s="8" t="str">
        <f t="shared" ref="F268" si="789">IF(A268="","",IF(E268="","",IF(C268=E268,"W","L")))</f>
        <v/>
      </c>
      <c r="G268" s="13" t="str">
        <f t="shared" ref="G268" si="790">IF(OR(D267="",E268=""),"",F267&amp;F268)</f>
        <v/>
      </c>
      <c r="H268" s="20" t="str">
        <f>IF(AND(G268="",H264="bet"),"bet",IF(AND($V$1="6 L Trigger",G264="LL",G268="LL",G260="LL"),"bet",IF(AND($V$1="4 L Trigger",G264="LL",G268="LL"),"bet",IF(AND($V$1="2 L Trigger",G268="LL"),"bet",""))))</f>
        <v/>
      </c>
      <c r="I268" s="21"/>
      <c r="J268" s="21" t="str">
        <f t="shared" ref="J268" si="791">IF(I267="","",IF(AND(I267&lt;&gt;"",F267="L"),E268,""))</f>
        <v/>
      </c>
      <c r="K268" s="21">
        <f t="shared" si="780"/>
        <v>1</v>
      </c>
      <c r="L268" s="21" t="str">
        <f t="shared" ref="L268" si="792">IF(J268="","",VLOOKUP(K268,$Q$5:$R$24,2,FALSE))</f>
        <v/>
      </c>
      <c r="M268" s="21" t="str">
        <f t="shared" ref="M268" si="793">IF(J268="","",IF(E268=0,"L",F268))</f>
        <v/>
      </c>
      <c r="N268" s="21" t="str">
        <f t="shared" si="786"/>
        <v/>
      </c>
      <c r="O268" s="1" t="str">
        <f t="shared" ref="O268:O304" si="794">IF(AND(N268="",O267=""),"",IF(AND(N268&lt;&gt;"",O267=""),N268,IF(AND(N268="",O267&lt;&gt;""),O267,N268+O267)))</f>
        <v/>
      </c>
      <c r="P268" s="1" t="str">
        <f t="shared" si="787"/>
        <v/>
      </c>
    </row>
    <row r="269" spans="1:16">
      <c r="A269" s="2"/>
      <c r="B269" s="34" t="str">
        <f>IF($A269="","",VLOOKUP($A269,$V$5:$X$41,2,FALSE))</f>
        <v/>
      </c>
      <c r="D269" s="3"/>
      <c r="H269" s="11"/>
      <c r="I269" s="6"/>
      <c r="K269" s="6">
        <f t="shared" si="780"/>
        <v>1</v>
      </c>
      <c r="O269" s="1" t="str">
        <f t="shared" si="794"/>
        <v/>
      </c>
      <c r="P269" s="1" t="str">
        <f t="shared" si="787"/>
        <v/>
      </c>
    </row>
    <row r="270" spans="1:16">
      <c r="A270" s="2"/>
      <c r="B270" s="4"/>
      <c r="C270" s="34" t="str">
        <f>IF($A270="","",VLOOKUP($A270,$V$5:$X$41,3,FALSE))</f>
        <v/>
      </c>
      <c r="D270" s="4"/>
      <c r="H270" s="11"/>
      <c r="I270" s="6"/>
      <c r="K270" s="6">
        <f t="shared" si="780"/>
        <v>1</v>
      </c>
      <c r="O270" s="1" t="str">
        <f t="shared" si="794"/>
        <v/>
      </c>
      <c r="P270" s="1" t="str">
        <f t="shared" si="787"/>
        <v/>
      </c>
    </row>
    <row r="271" spans="1:16">
      <c r="A271" s="2"/>
      <c r="B271" s="35" t="str">
        <f>IF($A271="","",VLOOKUP($A271,$V$5:$X$41,2,FALSE))</f>
        <v/>
      </c>
      <c r="D271" s="33" t="str">
        <f t="shared" ref="D271" si="795">IF(B269="","",IF(OR(B269=0,C270=0),"",B269))</f>
        <v/>
      </c>
      <c r="F271" s="8" t="str">
        <f t="shared" ref="F271" si="796">IF(A271="","",IF(D271="","",IF(B271=D271,"W","L")))</f>
        <v/>
      </c>
      <c r="H271" s="11"/>
      <c r="I271" s="6" t="str">
        <f t="shared" ref="I271" si="797">IF(H268="","",IF(H268="bet",D271,""))</f>
        <v/>
      </c>
      <c r="K271" s="6">
        <f t="shared" si="780"/>
        <v>1</v>
      </c>
      <c r="L271" s="1" t="str">
        <f t="shared" ref="L271" si="798">IF(I271="","",VLOOKUP(K271,$Q$5:$R$24,2,FALSE))</f>
        <v/>
      </c>
      <c r="M271" s="1" t="str">
        <f t="shared" ref="M271" si="799">IF(I271="","",IF(D271=0,"L",F271))</f>
        <v/>
      </c>
      <c r="N271" s="1" t="str">
        <f t="shared" ref="N271:N272" si="800">IF(M271="","",IF(M271="L",L271*-1,L271*2))</f>
        <v/>
      </c>
      <c r="O271" s="1" t="str">
        <f t="shared" si="794"/>
        <v/>
      </c>
      <c r="P271" s="1" t="str">
        <f t="shared" si="787"/>
        <v/>
      </c>
    </row>
    <row r="272" spans="1:16">
      <c r="A272" s="2"/>
      <c r="B272" s="5"/>
      <c r="C272" s="35" t="str">
        <f>IF($A272="","",VLOOKUP($A272,$V$5:$X$41,3,FALSE))</f>
        <v/>
      </c>
      <c r="D272" s="5"/>
      <c r="E272" s="33" t="str">
        <f t="shared" ref="E272" si="801">IF(C270="","",IF(OR(B269=0,C270=0),"",C270))</f>
        <v/>
      </c>
      <c r="F272" s="8" t="str">
        <f t="shared" ref="F272" si="802">IF(A272="","",IF(E272="","",IF(C272=E272,"W","L")))</f>
        <v/>
      </c>
      <c r="G272" s="13" t="str">
        <f t="shared" ref="G272" si="803">IF(OR(D271="",E272=""),"",F271&amp;F272)</f>
        <v/>
      </c>
      <c r="H272" s="20" t="str">
        <f>IF(AND(G272="",H268="bet"),"bet",IF(AND($V$1="6 L Trigger",G268="LL",G272="LL",G264="LL"),"bet",IF(AND($V$1="4 L Trigger",G268="LL",G272="LL"),"bet",IF(AND($V$1="2 L Trigger",G272="LL"),"bet",""))))</f>
        <v/>
      </c>
      <c r="I272" s="21"/>
      <c r="J272" s="21" t="str">
        <f t="shared" ref="J272" si="804">IF(I271="","",IF(AND(I271&lt;&gt;"",F271="L"),E272,""))</f>
        <v/>
      </c>
      <c r="K272" s="21">
        <f t="shared" si="780"/>
        <v>1</v>
      </c>
      <c r="L272" s="21" t="str">
        <f t="shared" ref="L272" si="805">IF(J272="","",VLOOKUP(K272,$Q$5:$R$24,2,FALSE))</f>
        <v/>
      </c>
      <c r="M272" s="21" t="str">
        <f t="shared" ref="M272" si="806">IF(J272="","",IF(E272=0,"L",F272))</f>
        <v/>
      </c>
      <c r="N272" s="21" t="str">
        <f t="shared" si="800"/>
        <v/>
      </c>
      <c r="O272" s="1" t="str">
        <f t="shared" si="794"/>
        <v/>
      </c>
      <c r="P272" s="1" t="str">
        <f t="shared" si="787"/>
        <v/>
      </c>
    </row>
    <row r="273" spans="1:16">
      <c r="A273" s="2"/>
      <c r="B273" s="34" t="str">
        <f>IF($A273="","",VLOOKUP($A273,$V$5:$X$41,2,FALSE))</f>
        <v/>
      </c>
      <c r="D273" s="3"/>
      <c r="H273" s="11"/>
      <c r="I273" s="6"/>
      <c r="K273" s="6">
        <f t="shared" si="780"/>
        <v>1</v>
      </c>
      <c r="O273" s="1" t="str">
        <f t="shared" si="794"/>
        <v/>
      </c>
      <c r="P273" s="1" t="str">
        <f t="shared" si="787"/>
        <v/>
      </c>
    </row>
    <row r="274" spans="1:16">
      <c r="A274" s="2"/>
      <c r="B274" s="4"/>
      <c r="C274" s="34" t="str">
        <f>IF($A274="","",VLOOKUP($A274,$V$5:$X$41,3,FALSE))</f>
        <v/>
      </c>
      <c r="D274" s="4"/>
      <c r="H274" s="11"/>
      <c r="I274" s="6"/>
      <c r="K274" s="6">
        <f t="shared" si="780"/>
        <v>1</v>
      </c>
      <c r="O274" s="1" t="str">
        <f t="shared" si="794"/>
        <v/>
      </c>
      <c r="P274" s="1" t="str">
        <f t="shared" si="787"/>
        <v/>
      </c>
    </row>
    <row r="275" spans="1:16">
      <c r="A275" s="2"/>
      <c r="B275" s="35" t="str">
        <f>IF($A275="","",VLOOKUP($A275,$V$5:$X$41,2,FALSE))</f>
        <v/>
      </c>
      <c r="D275" s="33" t="str">
        <f t="shared" ref="D275" si="807">IF(B273="","",IF(OR(B273=0,C274=0),"",B273))</f>
        <v/>
      </c>
      <c r="F275" s="8" t="str">
        <f t="shared" ref="F275" si="808">IF(A275="","",IF(D275="","",IF(B275=D275,"W","L")))</f>
        <v/>
      </c>
      <c r="H275" s="11"/>
      <c r="I275" s="6" t="str">
        <f t="shared" ref="I275" si="809">IF(H272="","",IF(H272="bet",D275,""))</f>
        <v/>
      </c>
      <c r="K275" s="6">
        <f t="shared" si="780"/>
        <v>1</v>
      </c>
      <c r="L275" s="1" t="str">
        <f t="shared" ref="L275" si="810">IF(I275="","",VLOOKUP(K275,$Q$5:$R$24,2,FALSE))</f>
        <v/>
      </c>
      <c r="M275" s="1" t="str">
        <f t="shared" ref="M275" si="811">IF(I275="","",IF(D275=0,"L",F275))</f>
        <v/>
      </c>
      <c r="N275" s="1" t="str">
        <f t="shared" ref="N275:N276" si="812">IF(M275="","",IF(M275="L",L275*-1,L275*2))</f>
        <v/>
      </c>
      <c r="O275" s="1" t="str">
        <f t="shared" si="794"/>
        <v/>
      </c>
      <c r="P275" s="1" t="str">
        <f t="shared" si="787"/>
        <v/>
      </c>
    </row>
    <row r="276" spans="1:16">
      <c r="A276" s="2"/>
      <c r="B276" s="5"/>
      <c r="C276" s="35" t="str">
        <f>IF($A276="","",VLOOKUP($A276,$V$5:$X$41,3,FALSE))</f>
        <v/>
      </c>
      <c r="D276" s="5"/>
      <c r="E276" s="33" t="str">
        <f t="shared" ref="E276" si="813">IF(C274="","",IF(OR(B273=0,C274=0),"",C274))</f>
        <v/>
      </c>
      <c r="F276" s="8" t="str">
        <f t="shared" ref="F276" si="814">IF(A276="","",IF(E276="","",IF(C276=E276,"W","L")))</f>
        <v/>
      </c>
      <c r="G276" s="13" t="str">
        <f t="shared" ref="G276" si="815">IF(OR(D275="",E276=""),"",F275&amp;F276)</f>
        <v/>
      </c>
      <c r="H276" s="20" t="str">
        <f>IF(AND(G276="",H272="bet"),"bet",IF(AND($V$1="6 L Trigger",G272="LL",G276="LL",G268="LL"),"bet",IF(AND($V$1="4 L Trigger",G272="LL",G276="LL"),"bet",IF(AND($V$1="2 L Trigger",G276="LL"),"bet",""))))</f>
        <v/>
      </c>
      <c r="I276" s="21"/>
      <c r="J276" s="21" t="str">
        <f t="shared" ref="J276" si="816">IF(I275="","",IF(AND(I275&lt;&gt;"",F275="L"),E276,""))</f>
        <v/>
      </c>
      <c r="K276" s="21">
        <f t="shared" si="780"/>
        <v>1</v>
      </c>
      <c r="L276" s="21" t="str">
        <f t="shared" ref="L276" si="817">IF(J276="","",VLOOKUP(K276,$Q$5:$R$24,2,FALSE))</f>
        <v/>
      </c>
      <c r="M276" s="21" t="str">
        <f t="shared" ref="M276" si="818">IF(J276="","",IF(E276=0,"L",F276))</f>
        <v/>
      </c>
      <c r="N276" s="21" t="str">
        <f t="shared" si="812"/>
        <v/>
      </c>
      <c r="O276" s="1" t="str">
        <f t="shared" si="794"/>
        <v/>
      </c>
      <c r="P276" s="1" t="str">
        <f t="shared" si="787"/>
        <v/>
      </c>
    </row>
    <row r="277" spans="1:16">
      <c r="A277" s="2"/>
      <c r="B277" s="34" t="str">
        <f>IF($A277="","",VLOOKUP($A277,$V$5:$X$41,2,FALSE))</f>
        <v/>
      </c>
      <c r="D277" s="3"/>
      <c r="H277" s="11"/>
      <c r="I277" s="6"/>
      <c r="K277" s="6">
        <f t="shared" si="780"/>
        <v>1</v>
      </c>
      <c r="O277" s="1" t="str">
        <f t="shared" si="794"/>
        <v/>
      </c>
      <c r="P277" s="1" t="str">
        <f t="shared" si="787"/>
        <v/>
      </c>
    </row>
    <row r="278" spans="1:16">
      <c r="A278" s="2"/>
      <c r="B278" s="4"/>
      <c r="C278" s="34" t="str">
        <f>IF($A278="","",VLOOKUP($A278,$V$5:$X$41,3,FALSE))</f>
        <v/>
      </c>
      <c r="D278" s="4"/>
      <c r="H278" s="11"/>
      <c r="I278" s="6"/>
      <c r="K278" s="6">
        <f t="shared" si="780"/>
        <v>1</v>
      </c>
      <c r="O278" s="1" t="str">
        <f t="shared" si="794"/>
        <v/>
      </c>
      <c r="P278" s="1" t="str">
        <f t="shared" si="787"/>
        <v/>
      </c>
    </row>
    <row r="279" spans="1:16">
      <c r="A279" s="2"/>
      <c r="B279" s="35" t="str">
        <f>IF($A279="","",VLOOKUP($A279,$V$5:$X$41,2,FALSE))</f>
        <v/>
      </c>
      <c r="D279" s="33" t="str">
        <f t="shared" ref="D279" si="819">IF(B277="","",IF(OR(B277=0,C278=0),"",B277))</f>
        <v/>
      </c>
      <c r="F279" s="8" t="str">
        <f t="shared" ref="F279" si="820">IF(A279="","",IF(D279="","",IF(B279=D279,"W","L")))</f>
        <v/>
      </c>
      <c r="H279" s="11"/>
      <c r="I279" s="6" t="str">
        <f t="shared" ref="I279" si="821">IF(H276="","",IF(H276="bet",D279,""))</f>
        <v/>
      </c>
      <c r="K279" s="6">
        <f t="shared" si="780"/>
        <v>1</v>
      </c>
      <c r="L279" s="1" t="str">
        <f t="shared" ref="L279" si="822">IF(I279="","",VLOOKUP(K279,$Q$5:$R$24,2,FALSE))</f>
        <v/>
      </c>
      <c r="M279" s="1" t="str">
        <f t="shared" ref="M279" si="823">IF(I279="","",IF(D279=0,"L",F279))</f>
        <v/>
      </c>
      <c r="N279" s="1" t="str">
        <f t="shared" ref="N279:N280" si="824">IF(M279="","",IF(M279="L",L279*-1,L279*2))</f>
        <v/>
      </c>
      <c r="O279" s="1" t="str">
        <f t="shared" si="794"/>
        <v/>
      </c>
      <c r="P279" s="1" t="str">
        <f t="shared" si="787"/>
        <v/>
      </c>
    </row>
    <row r="280" spans="1:16">
      <c r="A280" s="2"/>
      <c r="B280" s="5"/>
      <c r="C280" s="35" t="str">
        <f>IF($A280="","",VLOOKUP($A280,$V$5:$X$41,3,FALSE))</f>
        <v/>
      </c>
      <c r="D280" s="5"/>
      <c r="E280" s="33" t="str">
        <f t="shared" ref="E280" si="825">IF(C278="","",IF(OR(B277=0,C278=0),"",C278))</f>
        <v/>
      </c>
      <c r="F280" s="8" t="str">
        <f t="shared" ref="F280" si="826">IF(A280="","",IF(E280="","",IF(C280=E280,"W","L")))</f>
        <v/>
      </c>
      <c r="G280" s="13" t="str">
        <f t="shared" ref="G280" si="827">IF(OR(D279="",E280=""),"",F279&amp;F280)</f>
        <v/>
      </c>
      <c r="H280" s="20" t="str">
        <f>IF(AND(G280="",H276="bet"),"bet",IF(AND($V$1="6 L Trigger",G276="LL",G280="LL",G272="LL"),"bet",IF(AND($V$1="4 L Trigger",G276="LL",G280="LL"),"bet",IF(AND($V$1="2 L Trigger",G280="LL"),"bet",""))))</f>
        <v/>
      </c>
      <c r="I280" s="21"/>
      <c r="J280" s="21" t="str">
        <f t="shared" ref="J280" si="828">IF(I279="","",IF(AND(I279&lt;&gt;"",F279="L"),E280,""))</f>
        <v/>
      </c>
      <c r="K280" s="21">
        <f t="shared" si="780"/>
        <v>1</v>
      </c>
      <c r="L280" s="21" t="str">
        <f t="shared" ref="L280" si="829">IF(J280="","",VLOOKUP(K280,$Q$5:$R$24,2,FALSE))</f>
        <v/>
      </c>
      <c r="M280" s="21" t="str">
        <f t="shared" ref="M280" si="830">IF(J280="","",IF(E280=0,"L",F280))</f>
        <v/>
      </c>
      <c r="N280" s="21" t="str">
        <f t="shared" si="824"/>
        <v/>
      </c>
      <c r="O280" s="1" t="str">
        <f t="shared" si="794"/>
        <v/>
      </c>
      <c r="P280" s="1" t="str">
        <f t="shared" si="787"/>
        <v/>
      </c>
    </row>
    <row r="281" spans="1:16">
      <c r="A281" s="2"/>
      <c r="B281" s="34" t="str">
        <f>IF($A281="","",VLOOKUP($A281,$V$5:$X$41,2,FALSE))</f>
        <v/>
      </c>
      <c r="D281" s="3"/>
      <c r="H281" s="11"/>
      <c r="I281" s="6"/>
      <c r="K281" s="6">
        <f t="shared" si="780"/>
        <v>1</v>
      </c>
      <c r="O281" s="1" t="str">
        <f t="shared" si="794"/>
        <v/>
      </c>
      <c r="P281" s="1" t="str">
        <f t="shared" si="787"/>
        <v/>
      </c>
    </row>
    <row r="282" spans="1:16">
      <c r="A282" s="2"/>
      <c r="B282" s="4"/>
      <c r="C282" s="34" t="str">
        <f>IF($A282="","",VLOOKUP($A282,$V$5:$X$41,3,FALSE))</f>
        <v/>
      </c>
      <c r="D282" s="4"/>
      <c r="H282" s="11"/>
      <c r="I282" s="6"/>
      <c r="K282" s="6">
        <f t="shared" si="780"/>
        <v>1</v>
      </c>
      <c r="O282" s="1" t="str">
        <f t="shared" si="794"/>
        <v/>
      </c>
      <c r="P282" s="1" t="str">
        <f t="shared" si="787"/>
        <v/>
      </c>
    </row>
    <row r="283" spans="1:16">
      <c r="A283" s="2"/>
      <c r="B283" s="35" t="str">
        <f>IF($A283="","",VLOOKUP($A283,$V$5:$X$41,2,FALSE))</f>
        <v/>
      </c>
      <c r="D283" s="33" t="str">
        <f t="shared" ref="D283" si="831">IF(B281="","",IF(OR(B281=0,C282=0),"",B281))</f>
        <v/>
      </c>
      <c r="F283" s="8" t="str">
        <f t="shared" ref="F283" si="832">IF(A283="","",IF(D283="","",IF(B283=D283,"W","L")))</f>
        <v/>
      </c>
      <c r="H283" s="11"/>
      <c r="I283" s="6" t="str">
        <f t="shared" ref="I283" si="833">IF(H280="","",IF(H280="bet",D283,""))</f>
        <v/>
      </c>
      <c r="K283" s="6">
        <f t="shared" si="780"/>
        <v>1</v>
      </c>
      <c r="L283" s="1" t="str">
        <f t="shared" ref="L283" si="834">IF(I283="","",VLOOKUP(K283,$Q$5:$R$24,2,FALSE))</f>
        <v/>
      </c>
      <c r="M283" s="1" t="str">
        <f t="shared" ref="M283" si="835">IF(I283="","",IF(D283=0,"L",F283))</f>
        <v/>
      </c>
      <c r="N283" s="1" t="str">
        <f t="shared" ref="N283:N284" si="836">IF(M283="","",IF(M283="L",L283*-1,L283*2))</f>
        <v/>
      </c>
      <c r="O283" s="1" t="str">
        <f t="shared" si="794"/>
        <v/>
      </c>
      <c r="P283" s="1" t="str">
        <f t="shared" si="787"/>
        <v/>
      </c>
    </row>
    <row r="284" spans="1:16">
      <c r="A284" s="2"/>
      <c r="B284" s="5"/>
      <c r="C284" s="35" t="str">
        <f>IF($A284="","",VLOOKUP($A284,$V$5:$X$41,3,FALSE))</f>
        <v/>
      </c>
      <c r="D284" s="5"/>
      <c r="E284" s="33" t="str">
        <f t="shared" ref="E284" si="837">IF(C282="","",IF(OR(B281=0,C282=0),"",C282))</f>
        <v/>
      </c>
      <c r="F284" s="8" t="str">
        <f t="shared" ref="F284" si="838">IF(A284="","",IF(E284="","",IF(C284=E284,"W","L")))</f>
        <v/>
      </c>
      <c r="G284" s="13" t="str">
        <f t="shared" ref="G284" si="839">IF(OR(D283="",E284=""),"",F283&amp;F284)</f>
        <v/>
      </c>
      <c r="H284" s="20" t="str">
        <f>IF(AND(G284="",H280="bet"),"bet",IF(AND($V$1="6 L Trigger",G280="LL",G284="LL",G276="LL"),"bet",IF(AND($V$1="4 L Trigger",G280="LL",G284="LL"),"bet",IF(AND($V$1="2 L Trigger",G284="LL"),"bet",""))))</f>
        <v/>
      </c>
      <c r="I284" s="21"/>
      <c r="J284" s="21" t="str">
        <f t="shared" ref="J284" si="840">IF(I283="","",IF(AND(I283&lt;&gt;"",F283="L"),E284,""))</f>
        <v/>
      </c>
      <c r="K284" s="21">
        <f t="shared" si="780"/>
        <v>1</v>
      </c>
      <c r="L284" s="21" t="str">
        <f t="shared" ref="L284" si="841">IF(J284="","",VLOOKUP(K284,$Q$5:$R$24,2,FALSE))</f>
        <v/>
      </c>
      <c r="M284" s="21" t="str">
        <f t="shared" ref="M284" si="842">IF(J284="","",IF(E284=0,"L",F284))</f>
        <v/>
      </c>
      <c r="N284" s="21" t="str">
        <f t="shared" si="836"/>
        <v/>
      </c>
      <c r="O284" s="1" t="str">
        <f t="shared" si="794"/>
        <v/>
      </c>
      <c r="P284" s="1" t="str">
        <f t="shared" si="787"/>
        <v/>
      </c>
    </row>
    <row r="285" spans="1:16">
      <c r="A285" s="2"/>
      <c r="B285" s="34" t="str">
        <f>IF($A285="","",VLOOKUP($A285,$V$5:$X$41,2,FALSE))</f>
        <v/>
      </c>
      <c r="D285" s="3"/>
      <c r="H285" s="11"/>
      <c r="I285" s="6"/>
      <c r="K285" s="6">
        <f t="shared" si="780"/>
        <v>1</v>
      </c>
      <c r="O285" s="1" t="str">
        <f t="shared" si="794"/>
        <v/>
      </c>
      <c r="P285" s="1" t="str">
        <f t="shared" si="787"/>
        <v/>
      </c>
    </row>
    <row r="286" spans="1:16">
      <c r="A286" s="2"/>
      <c r="B286" s="4"/>
      <c r="C286" s="34" t="str">
        <f>IF($A286="","",VLOOKUP($A286,$V$5:$X$41,3,FALSE))</f>
        <v/>
      </c>
      <c r="D286" s="4"/>
      <c r="H286" s="11"/>
      <c r="I286" s="6"/>
      <c r="K286" s="6">
        <f t="shared" si="780"/>
        <v>1</v>
      </c>
      <c r="O286" s="1" t="str">
        <f t="shared" si="794"/>
        <v/>
      </c>
      <c r="P286" s="1" t="str">
        <f t="shared" si="787"/>
        <v/>
      </c>
    </row>
    <row r="287" spans="1:16">
      <c r="A287" s="2"/>
      <c r="B287" s="35" t="str">
        <f>IF($A287="","",VLOOKUP($A287,$V$5:$X$41,2,FALSE))</f>
        <v/>
      </c>
      <c r="D287" s="33" t="str">
        <f t="shared" ref="D287" si="843">IF(B285="","",IF(OR(B285=0,C286=0),"",B285))</f>
        <v/>
      </c>
      <c r="F287" s="8" t="str">
        <f t="shared" ref="F287" si="844">IF(A287="","",IF(D287="","",IF(B287=D287,"W","L")))</f>
        <v/>
      </c>
      <c r="H287" s="11"/>
      <c r="I287" s="6" t="str">
        <f t="shared" ref="I287" si="845">IF(H284="","",IF(H284="bet",D287,""))</f>
        <v/>
      </c>
      <c r="K287" s="6">
        <f t="shared" si="780"/>
        <v>1</v>
      </c>
      <c r="L287" s="1" t="str">
        <f t="shared" ref="L287" si="846">IF(I287="","",VLOOKUP(K287,$Q$5:$R$24,2,FALSE))</f>
        <v/>
      </c>
      <c r="M287" s="1" t="str">
        <f t="shared" ref="M287" si="847">IF(I287="","",IF(D287=0,"L",F287))</f>
        <v/>
      </c>
      <c r="N287" s="1" t="str">
        <f t="shared" ref="N287:N288" si="848">IF(M287="","",IF(M287="L",L287*-1,L287*2))</f>
        <v/>
      </c>
      <c r="O287" s="1" t="str">
        <f t="shared" si="794"/>
        <v/>
      </c>
      <c r="P287" s="1" t="str">
        <f t="shared" si="787"/>
        <v/>
      </c>
    </row>
    <row r="288" spans="1:16">
      <c r="A288" s="2"/>
      <c r="B288" s="5"/>
      <c r="C288" s="35" t="str">
        <f>IF($A288="","",VLOOKUP($A288,$V$5:$X$41,3,FALSE))</f>
        <v/>
      </c>
      <c r="D288" s="5"/>
      <c r="E288" s="33" t="str">
        <f t="shared" ref="E288" si="849">IF(C286="","",IF(OR(B285=0,C286=0),"",C286))</f>
        <v/>
      </c>
      <c r="F288" s="8" t="str">
        <f t="shared" ref="F288" si="850">IF(A288="","",IF(E288="","",IF(C288=E288,"W","L")))</f>
        <v/>
      </c>
      <c r="G288" s="13" t="str">
        <f t="shared" ref="G288" si="851">IF(OR(D287="",E288=""),"",F287&amp;F288)</f>
        <v/>
      </c>
      <c r="H288" s="20" t="str">
        <f>IF(AND(G288="",H284="bet"),"bet",IF(AND($V$1="6 L Trigger",G284="LL",G288="LL",G280="LL"),"bet",IF(AND($V$1="4 L Trigger",G284="LL",G288="LL"),"bet",IF(AND($V$1="2 L Trigger",G288="LL"),"bet",""))))</f>
        <v/>
      </c>
      <c r="I288" s="21"/>
      <c r="J288" s="21" t="str">
        <f t="shared" ref="J288" si="852">IF(I287="","",IF(AND(I287&lt;&gt;"",F287="L"),E288,""))</f>
        <v/>
      </c>
      <c r="K288" s="21">
        <f t="shared" si="780"/>
        <v>1</v>
      </c>
      <c r="L288" s="21" t="str">
        <f t="shared" ref="L288" si="853">IF(J288="","",VLOOKUP(K288,$Q$5:$R$24,2,FALSE))</f>
        <v/>
      </c>
      <c r="M288" s="21" t="str">
        <f t="shared" ref="M288" si="854">IF(J288="","",IF(E288=0,"L",F288))</f>
        <v/>
      </c>
      <c r="N288" s="21" t="str">
        <f t="shared" si="848"/>
        <v/>
      </c>
      <c r="O288" s="1" t="str">
        <f t="shared" si="794"/>
        <v/>
      </c>
      <c r="P288" s="1" t="str">
        <f t="shared" si="787"/>
        <v/>
      </c>
    </row>
    <row r="289" spans="1:16">
      <c r="A289" s="2"/>
      <c r="B289" s="34" t="str">
        <f>IF($A289="","",VLOOKUP($A289,$V$5:$X$41,2,FALSE))</f>
        <v/>
      </c>
      <c r="D289" s="3"/>
      <c r="H289" s="11"/>
      <c r="I289" s="6"/>
      <c r="K289" s="6">
        <f t="shared" si="780"/>
        <v>1</v>
      </c>
      <c r="O289" s="1" t="str">
        <f t="shared" si="794"/>
        <v/>
      </c>
      <c r="P289" s="1" t="str">
        <f t="shared" si="787"/>
        <v/>
      </c>
    </row>
    <row r="290" spans="1:16">
      <c r="A290" s="2"/>
      <c r="B290" s="4"/>
      <c r="C290" s="34" t="str">
        <f>IF($A290="","",VLOOKUP($A290,$V$5:$X$41,3,FALSE))</f>
        <v/>
      </c>
      <c r="D290" s="4"/>
      <c r="H290" s="11"/>
      <c r="I290" s="6"/>
      <c r="K290" s="6">
        <f t="shared" si="780"/>
        <v>1</v>
      </c>
      <c r="O290" s="1" t="str">
        <f t="shared" si="794"/>
        <v/>
      </c>
      <c r="P290" s="1" t="str">
        <f t="shared" si="787"/>
        <v/>
      </c>
    </row>
    <row r="291" spans="1:16">
      <c r="A291" s="2"/>
      <c r="B291" s="35" t="str">
        <f>IF($A291="","",VLOOKUP($A291,$V$5:$X$41,2,FALSE))</f>
        <v/>
      </c>
      <c r="D291" s="33" t="str">
        <f t="shared" ref="D291" si="855">IF(B289="","",IF(OR(B289=0,C290=0),"",B289))</f>
        <v/>
      </c>
      <c r="F291" s="8" t="str">
        <f t="shared" ref="F291" si="856">IF(A291="","",IF(D291="","",IF(B291=D291,"W","L")))</f>
        <v/>
      </c>
      <c r="H291" s="11"/>
      <c r="I291" s="6" t="str">
        <f t="shared" ref="I291" si="857">IF(H288="","",IF(H288="bet",D291,""))</f>
        <v/>
      </c>
      <c r="K291" s="6">
        <f t="shared" si="780"/>
        <v>1</v>
      </c>
      <c r="L291" s="1" t="str">
        <f t="shared" ref="L291" si="858">IF(I291="","",VLOOKUP(K291,$Q$5:$R$24,2,FALSE))</f>
        <v/>
      </c>
      <c r="M291" s="1" t="str">
        <f t="shared" ref="M291" si="859">IF(I291="","",IF(D291=0,"L",F291))</f>
        <v/>
      </c>
      <c r="N291" s="1" t="str">
        <f t="shared" ref="N291:N292" si="860">IF(M291="","",IF(M291="L",L291*-1,L291*2))</f>
        <v/>
      </c>
      <c r="O291" s="1" t="str">
        <f t="shared" si="794"/>
        <v/>
      </c>
      <c r="P291" s="1" t="str">
        <f t="shared" si="787"/>
        <v/>
      </c>
    </row>
    <row r="292" spans="1:16">
      <c r="A292" s="2"/>
      <c r="B292" s="5"/>
      <c r="C292" s="35" t="str">
        <f>IF($A292="","",VLOOKUP($A292,$V$5:$X$41,3,FALSE))</f>
        <v/>
      </c>
      <c r="D292" s="5"/>
      <c r="E292" s="33" t="str">
        <f t="shared" ref="E292" si="861">IF(C290="","",IF(OR(B289=0,C290=0),"",C290))</f>
        <v/>
      </c>
      <c r="F292" s="8" t="str">
        <f t="shared" ref="F292" si="862">IF(A292="","",IF(E292="","",IF(C292=E292,"W","L")))</f>
        <v/>
      </c>
      <c r="G292" s="13" t="str">
        <f t="shared" ref="G292" si="863">IF(OR(D291="",E292=""),"",F291&amp;F292)</f>
        <v/>
      </c>
      <c r="H292" s="20" t="str">
        <f>IF(AND(G292="",H288="bet"),"bet",IF(AND($V$1="6 L Trigger",G288="LL",G292="LL",G284="LL"),"bet",IF(AND($V$1="4 L Trigger",G288="LL",G292="LL"),"bet",IF(AND($V$1="2 L Trigger",G292="LL"),"bet",""))))</f>
        <v/>
      </c>
      <c r="I292" s="21"/>
      <c r="J292" s="21" t="str">
        <f t="shared" ref="J292" si="864">IF(I291="","",IF(AND(I291&lt;&gt;"",F291="L"),E292,""))</f>
        <v/>
      </c>
      <c r="K292" s="21">
        <f t="shared" si="780"/>
        <v>1</v>
      </c>
      <c r="L292" s="21" t="str">
        <f t="shared" ref="L292" si="865">IF(J292="","",VLOOKUP(K292,$Q$5:$R$24,2,FALSE))</f>
        <v/>
      </c>
      <c r="M292" s="21" t="str">
        <f t="shared" ref="M292" si="866">IF(J292="","",IF(E292=0,"L",F292))</f>
        <v/>
      </c>
      <c r="N292" s="21" t="str">
        <f t="shared" si="860"/>
        <v/>
      </c>
      <c r="O292" s="1" t="str">
        <f t="shared" si="794"/>
        <v/>
      </c>
      <c r="P292" s="1" t="str">
        <f t="shared" si="787"/>
        <v/>
      </c>
    </row>
    <row r="293" spans="1:16">
      <c r="A293" s="2"/>
      <c r="B293" s="34" t="str">
        <f>IF($A293="","",VLOOKUP($A293,$V$5:$X$41,2,FALSE))</f>
        <v/>
      </c>
      <c r="D293" s="3"/>
      <c r="H293" s="11"/>
      <c r="I293" s="6"/>
      <c r="K293" s="6">
        <f t="shared" si="780"/>
        <v>1</v>
      </c>
      <c r="O293" s="1" t="str">
        <f t="shared" si="794"/>
        <v/>
      </c>
      <c r="P293" s="1" t="str">
        <f t="shared" si="787"/>
        <v/>
      </c>
    </row>
    <row r="294" spans="1:16">
      <c r="A294" s="2"/>
      <c r="B294" s="4"/>
      <c r="C294" s="34" t="str">
        <f>IF($A294="","",VLOOKUP($A294,$V$5:$X$41,3,FALSE))</f>
        <v/>
      </c>
      <c r="D294" s="4"/>
      <c r="H294" s="11"/>
      <c r="I294" s="6"/>
      <c r="K294" s="6">
        <f t="shared" si="780"/>
        <v>1</v>
      </c>
      <c r="O294" s="1" t="str">
        <f t="shared" si="794"/>
        <v/>
      </c>
      <c r="P294" s="1" t="str">
        <f t="shared" si="787"/>
        <v/>
      </c>
    </row>
    <row r="295" spans="1:16">
      <c r="A295" s="2"/>
      <c r="B295" s="35" t="str">
        <f>IF($A295="","",VLOOKUP($A295,$V$5:$X$41,2,FALSE))</f>
        <v/>
      </c>
      <c r="D295" s="33" t="str">
        <f t="shared" ref="D295" si="867">IF(B293="","",IF(OR(B293=0,C294=0),"",B293))</f>
        <v/>
      </c>
      <c r="F295" s="8" t="str">
        <f t="shared" ref="F295" si="868">IF(A295="","",IF(D295="","",IF(B295=D295,"W","L")))</f>
        <v/>
      </c>
      <c r="H295" s="11"/>
      <c r="I295" s="6" t="str">
        <f t="shared" ref="I295" si="869">IF(H292="","",IF(H292="bet",D295,""))</f>
        <v/>
      </c>
      <c r="K295" s="6">
        <f t="shared" si="780"/>
        <v>1</v>
      </c>
      <c r="L295" s="1" t="str">
        <f t="shared" ref="L295" si="870">IF(I295="","",VLOOKUP(K295,$Q$5:$R$24,2,FALSE))</f>
        <v/>
      </c>
      <c r="M295" s="1" t="str">
        <f t="shared" ref="M295" si="871">IF(I295="","",IF(D295=0,"L",F295))</f>
        <v/>
      </c>
      <c r="N295" s="1" t="str">
        <f t="shared" ref="N295:N296" si="872">IF(M295="","",IF(M295="L",L295*-1,L295*2))</f>
        <v/>
      </c>
      <c r="O295" s="1" t="str">
        <f t="shared" si="794"/>
        <v/>
      </c>
      <c r="P295" s="1" t="str">
        <f t="shared" si="787"/>
        <v/>
      </c>
    </row>
    <row r="296" spans="1:16">
      <c r="A296" s="2"/>
      <c r="B296" s="5"/>
      <c r="C296" s="35" t="str">
        <f>IF($A296="","",VLOOKUP($A296,$V$5:$X$41,3,FALSE))</f>
        <v/>
      </c>
      <c r="D296" s="5"/>
      <c r="E296" s="33" t="str">
        <f t="shared" ref="E296" si="873">IF(C294="","",IF(OR(B293=0,C294=0),"",C294))</f>
        <v/>
      </c>
      <c r="F296" s="8" t="str">
        <f t="shared" ref="F296" si="874">IF(A296="","",IF(E296="","",IF(C296=E296,"W","L")))</f>
        <v/>
      </c>
      <c r="G296" s="13" t="str">
        <f t="shared" ref="G296" si="875">IF(OR(D295="",E296=""),"",F295&amp;F296)</f>
        <v/>
      </c>
      <c r="H296" s="20" t="str">
        <f>IF(AND(G296="",H292="bet"),"bet",IF(AND($V$1="6 L Trigger",G292="LL",G296="LL",G288="LL"),"bet",IF(AND($V$1="4 L Trigger",G292="LL",G296="LL"),"bet",IF(AND($V$1="2 L Trigger",G296="LL"),"bet",""))))</f>
        <v/>
      </c>
      <c r="I296" s="21"/>
      <c r="J296" s="21" t="str">
        <f t="shared" ref="J296" si="876">IF(I295="","",IF(AND(I295&lt;&gt;"",F295="L"),E296,""))</f>
        <v/>
      </c>
      <c r="K296" s="21">
        <f t="shared" si="780"/>
        <v>1</v>
      </c>
      <c r="L296" s="21" t="str">
        <f t="shared" ref="L296" si="877">IF(J296="","",VLOOKUP(K296,$Q$5:$R$24,2,FALSE))</f>
        <v/>
      </c>
      <c r="M296" s="21" t="str">
        <f t="shared" ref="M296" si="878">IF(J296="","",IF(E296=0,"L",F296))</f>
        <v/>
      </c>
      <c r="N296" s="21" t="str">
        <f t="shared" si="872"/>
        <v/>
      </c>
      <c r="O296" s="1" t="str">
        <f t="shared" si="794"/>
        <v/>
      </c>
      <c r="P296" s="1" t="str">
        <f t="shared" si="787"/>
        <v/>
      </c>
    </row>
    <row r="297" spans="1:16">
      <c r="A297" s="2"/>
      <c r="B297" s="34" t="str">
        <f>IF($A297="","",VLOOKUP($A297,$V$5:$X$41,2,FALSE))</f>
        <v/>
      </c>
      <c r="D297" s="3"/>
      <c r="H297" s="11"/>
      <c r="I297" s="6"/>
      <c r="K297" s="6">
        <f t="shared" si="780"/>
        <v>1</v>
      </c>
      <c r="O297" s="1" t="str">
        <f t="shared" si="794"/>
        <v/>
      </c>
      <c r="P297" s="1" t="str">
        <f t="shared" si="787"/>
        <v/>
      </c>
    </row>
    <row r="298" spans="1:16">
      <c r="A298" s="2"/>
      <c r="B298" s="4"/>
      <c r="C298" s="34" t="str">
        <f>IF($A298="","",VLOOKUP($A298,$V$5:$X$41,3,FALSE))</f>
        <v/>
      </c>
      <c r="D298" s="4"/>
      <c r="H298" s="11"/>
      <c r="I298" s="6"/>
      <c r="K298" s="6">
        <f t="shared" si="780"/>
        <v>1</v>
      </c>
      <c r="O298" s="1" t="str">
        <f t="shared" si="794"/>
        <v/>
      </c>
      <c r="P298" s="1" t="str">
        <f t="shared" si="787"/>
        <v/>
      </c>
    </row>
    <row r="299" spans="1:16">
      <c r="A299" s="2"/>
      <c r="B299" s="35" t="str">
        <f>IF($A299="","",VLOOKUP($A299,$V$5:$X$41,2,FALSE))</f>
        <v/>
      </c>
      <c r="D299" s="33" t="str">
        <f t="shared" ref="D299" si="879">IF(B297="","",IF(OR(B297=0,C298=0),"",B297))</f>
        <v/>
      </c>
      <c r="F299" s="8" t="str">
        <f t="shared" ref="F299" si="880">IF(A299="","",IF(D299="","",IF(B299=D299,"W","L")))</f>
        <v/>
      </c>
      <c r="H299" s="11"/>
      <c r="I299" s="6" t="str">
        <f t="shared" ref="I299" si="881">IF(H296="","",IF(H296="bet",D299,""))</f>
        <v/>
      </c>
      <c r="K299" s="6">
        <f t="shared" si="780"/>
        <v>1</v>
      </c>
      <c r="L299" s="1" t="str">
        <f t="shared" ref="L299" si="882">IF(I299="","",VLOOKUP(K299,$Q$5:$R$24,2,FALSE))</f>
        <v/>
      </c>
      <c r="M299" s="1" t="str">
        <f t="shared" ref="M299" si="883">IF(I299="","",IF(D299=0,"L",F299))</f>
        <v/>
      </c>
      <c r="N299" s="1" t="str">
        <f t="shared" ref="N299:N300" si="884">IF(M299="","",IF(M299="L",L299*-1,L299*2))</f>
        <v/>
      </c>
      <c r="O299" s="1" t="str">
        <f t="shared" si="794"/>
        <v/>
      </c>
      <c r="P299" s="1" t="str">
        <f t="shared" si="787"/>
        <v/>
      </c>
    </row>
    <row r="300" spans="1:16">
      <c r="A300" s="2"/>
      <c r="B300" s="5"/>
      <c r="C300" s="35" t="str">
        <f>IF($A300="","",VLOOKUP($A300,$V$5:$X$41,3,FALSE))</f>
        <v/>
      </c>
      <c r="D300" s="5"/>
      <c r="E300" s="33" t="str">
        <f t="shared" ref="E300" si="885">IF(C298="","",IF(OR(B297=0,C298=0),"",C298))</f>
        <v/>
      </c>
      <c r="F300" s="8" t="str">
        <f t="shared" ref="F300" si="886">IF(A300="","",IF(E300="","",IF(C300=E300,"W","L")))</f>
        <v/>
      </c>
      <c r="G300" s="13" t="str">
        <f t="shared" ref="G300" si="887">IF(OR(D299="",E300=""),"",F299&amp;F300)</f>
        <v/>
      </c>
      <c r="H300" s="20" t="str">
        <f>IF(AND(G300="",H296="bet"),"bet",IF(AND($V$1="6 L Trigger",G296="LL",G300="LL",G292="LL"),"bet",IF(AND($V$1="4 L Trigger",G296="LL",G300="LL"),"bet",IF(AND($V$1="2 L Trigger",G300="LL"),"bet",""))))</f>
        <v/>
      </c>
      <c r="I300" s="21"/>
      <c r="J300" s="21" t="str">
        <f t="shared" ref="J300" si="888">IF(I299="","",IF(AND(I299&lt;&gt;"",F299="L"),E300,""))</f>
        <v/>
      </c>
      <c r="K300" s="21">
        <f t="shared" si="780"/>
        <v>1</v>
      </c>
      <c r="L300" s="21" t="str">
        <f t="shared" ref="L300" si="889">IF(J300="","",VLOOKUP(K300,$Q$5:$R$24,2,FALSE))</f>
        <v/>
      </c>
      <c r="M300" s="21" t="str">
        <f t="shared" ref="M300" si="890">IF(J300="","",IF(E300=0,"L",F300))</f>
        <v/>
      </c>
      <c r="N300" s="21" t="str">
        <f t="shared" si="884"/>
        <v/>
      </c>
      <c r="O300" s="1" t="str">
        <f t="shared" si="794"/>
        <v/>
      </c>
      <c r="P300" s="1" t="str">
        <f t="shared" si="787"/>
        <v/>
      </c>
    </row>
    <row r="301" spans="1:16">
      <c r="A301" s="2"/>
      <c r="B301" s="34" t="str">
        <f>IF($A301="","",VLOOKUP($A301,$V$5:$X$41,2,FALSE))</f>
        <v/>
      </c>
      <c r="D301" s="3"/>
      <c r="H301" s="11"/>
      <c r="I301" s="6"/>
      <c r="K301" s="6">
        <f t="shared" si="780"/>
        <v>1</v>
      </c>
      <c r="O301" s="1" t="str">
        <f t="shared" si="794"/>
        <v/>
      </c>
      <c r="P301" s="1" t="str">
        <f t="shared" si="787"/>
        <v/>
      </c>
    </row>
    <row r="302" spans="1:16">
      <c r="A302" s="2"/>
      <c r="B302" s="4"/>
      <c r="C302" s="34" t="str">
        <f>IF($A302="","",VLOOKUP($A302,$V$5:$X$41,3,FALSE))</f>
        <v/>
      </c>
      <c r="D302" s="4"/>
      <c r="H302" s="11"/>
      <c r="I302" s="6"/>
      <c r="K302" s="6">
        <f t="shared" si="780"/>
        <v>1</v>
      </c>
      <c r="O302" s="1" t="str">
        <f t="shared" si="794"/>
        <v/>
      </c>
      <c r="P302" s="1" t="str">
        <f t="shared" si="787"/>
        <v/>
      </c>
    </row>
    <row r="303" spans="1:16">
      <c r="A303" s="2"/>
      <c r="B303" s="35" t="str">
        <f>IF($A303="","",VLOOKUP($A303,$V$5:$X$41,2,FALSE))</f>
        <v/>
      </c>
      <c r="D303" s="33" t="str">
        <f t="shared" ref="D303" si="891">IF(B301="","",IF(OR(B301=0,C302=0),"",B301))</f>
        <v/>
      </c>
      <c r="F303" s="8" t="str">
        <f t="shared" ref="F303" si="892">IF(A303="","",IF(D303="","",IF(B303=D303,"W","L")))</f>
        <v/>
      </c>
      <c r="H303" s="11"/>
      <c r="I303" s="6" t="str">
        <f t="shared" ref="I303" si="893">IF(H300="","",IF(H300="bet",D303,""))</f>
        <v/>
      </c>
      <c r="K303" s="6">
        <f t="shared" si="780"/>
        <v>1</v>
      </c>
      <c r="L303" s="1" t="str">
        <f t="shared" ref="L303" si="894">IF(I303="","",VLOOKUP(K303,$Q$5:$R$24,2,FALSE))</f>
        <v/>
      </c>
      <c r="M303" s="1" t="str">
        <f t="shared" ref="M303" si="895">IF(I303="","",IF(D303=0,"L",F303))</f>
        <v/>
      </c>
      <c r="N303" s="1" t="str">
        <f t="shared" ref="N303:N304" si="896">IF(M303="","",IF(M303="L",L303*-1,L303*2))</f>
        <v/>
      </c>
      <c r="O303" s="1" t="str">
        <f t="shared" si="794"/>
        <v/>
      </c>
      <c r="P303" s="1" t="str">
        <f t="shared" si="787"/>
        <v/>
      </c>
    </row>
    <row r="304" spans="1:16">
      <c r="A304" s="32"/>
      <c r="B304" s="5"/>
      <c r="C304" s="35" t="str">
        <f>IF($A304="","",VLOOKUP($A304,$V$5:$X$41,3,FALSE))</f>
        <v/>
      </c>
      <c r="D304" s="5"/>
      <c r="E304" s="33" t="str">
        <f t="shared" ref="E304" si="897">IF(C302="","",IF(OR(B301=0,C302=0),"",C302))</f>
        <v/>
      </c>
      <c r="F304" s="8" t="str">
        <f t="shared" ref="F304" si="898">IF(A304="","",IF(E304="","",IF(C304=E304,"W","L")))</f>
        <v/>
      </c>
      <c r="G304" s="13" t="str">
        <f t="shared" ref="G304" si="899">IF(OR(D303="",E304=""),"",F303&amp;F304)</f>
        <v/>
      </c>
      <c r="H304" s="20" t="str">
        <f>IF(AND(G304="",H300="bet"),"bet",IF(AND($V$1="6 L Trigger",G300="LL",G304="LL",G296="LL"),"bet",IF(AND($V$1="4 L Trigger",G300="LL",G304="LL"),"bet",IF(AND($V$1="2 L Trigger",G304="LL"),"bet",""))))</f>
        <v/>
      </c>
      <c r="I304" s="21"/>
      <c r="J304" s="21" t="str">
        <f t="shared" ref="J304" si="900">IF(I303="","",IF(AND(I303&lt;&gt;"",F303="L"),E304,""))</f>
        <v/>
      </c>
      <c r="K304" s="21">
        <f t="shared" si="780"/>
        <v>1</v>
      </c>
      <c r="L304" s="21" t="str">
        <f t="shared" ref="L304" si="901">IF(J304="","",VLOOKUP(K304,$Q$5:$R$24,2,FALSE))</f>
        <v/>
      </c>
      <c r="M304" s="21" t="str">
        <f t="shared" ref="M304" si="902">IF(J304="","",IF(E304=0,"L",F304))</f>
        <v/>
      </c>
      <c r="N304" s="21" t="str">
        <f t="shared" si="896"/>
        <v/>
      </c>
      <c r="O304" s="1" t="str">
        <f t="shared" si="794"/>
        <v/>
      </c>
      <c r="P304" s="1" t="str">
        <f t="shared" si="787"/>
        <v/>
      </c>
    </row>
    <row r="305" spans="1:1">
      <c r="A305" s="14"/>
    </row>
  </sheetData>
  <mergeCells count="7">
    <mergeCell ref="Q3:R3"/>
    <mergeCell ref="F4:G4"/>
    <mergeCell ref="I1:J1"/>
    <mergeCell ref="I2:J2"/>
    <mergeCell ref="B3:C3"/>
    <mergeCell ref="D3:G3"/>
    <mergeCell ref="I3:J3"/>
  </mergeCells>
  <conditionalFormatting sqref="A5:A304">
    <cfRule type="expression" dxfId="8" priority="7">
      <formula>OR(A5=2,A5=4,A5=6,A5=8,A5=10,A5=11,A5=13,A5=15,A5=17,A5=20,A5=22,A5=24,A5=26,A5=28,A5=29,A5=31,A5=33,A5=35)</formula>
    </cfRule>
    <cfRule type="expression" dxfId="7" priority="8">
      <formula>OR(A5=1,A5=3,A5=5,A5=7,A5=9,A5=12,A5=14,A5=16,A5=18,A5=19,A5=21,A5=23,A5=25,A5=27,A5=30,A5=32,A5=34,A5=36)</formula>
    </cfRule>
    <cfRule type="expression" dxfId="6" priority="9">
      <formula>ISBLANK(A5)=FALSE</formula>
    </cfRule>
  </conditionalFormatting>
  <conditionalFormatting sqref="J9:J304">
    <cfRule type="cellIs" dxfId="5" priority="6" operator="between">
      <formula>"A"</formula>
      <formula>"C"</formula>
    </cfRule>
  </conditionalFormatting>
  <conditionalFormatting sqref="I9:I304">
    <cfRule type="cellIs" dxfId="4" priority="5" operator="between">
      <formula>1</formula>
      <formula>3</formula>
    </cfRule>
  </conditionalFormatting>
  <conditionalFormatting sqref="M9:M304">
    <cfRule type="cellIs" dxfId="3" priority="3" operator="equal">
      <formula>"L"</formula>
    </cfRule>
    <cfRule type="cellIs" dxfId="2" priority="4" operator="equal">
      <formula>"W"</formula>
    </cfRule>
  </conditionalFormatting>
  <conditionalFormatting sqref="N9:O304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Y305"/>
  <sheetViews>
    <sheetView workbookViewId="0">
      <pane ySplit="4" topLeftCell="A5" activePane="bottomLeft" state="frozen"/>
      <selection pane="bottomLeft"/>
    </sheetView>
  </sheetViews>
  <sheetFormatPr defaultColWidth="5.7109375" defaultRowHeight="12"/>
  <cols>
    <col min="1" max="7" width="5.7109375" style="1"/>
    <col min="8" max="8" width="5.7109375" style="10"/>
    <col min="9" max="15" width="5.7109375" style="1"/>
    <col min="16" max="16" width="10" style="1" customWidth="1"/>
    <col min="17" max="17" width="5.7109375" style="1"/>
    <col min="18" max="19" width="5.28515625" style="1" customWidth="1"/>
    <col min="20" max="22" width="5.7109375" style="1"/>
    <col min="23" max="24" width="5.42578125" style="1" hidden="1" customWidth="1"/>
    <col min="25" max="25" width="5.5703125" style="1" hidden="1" customWidth="1"/>
    <col min="26" max="16384" width="5.7109375" style="1"/>
  </cols>
  <sheetData>
    <row r="1" spans="1:25">
      <c r="B1" s="42"/>
      <c r="C1" s="42"/>
      <c r="D1" s="37"/>
      <c r="E1" s="36"/>
      <c r="F1" s="36"/>
      <c r="I1" s="38" t="s">
        <v>20</v>
      </c>
      <c r="J1" s="38"/>
      <c r="L1" s="15">
        <v>10</v>
      </c>
      <c r="W1" s="44" t="s">
        <v>24</v>
      </c>
    </row>
    <row r="2" spans="1:25">
      <c r="B2" s="21"/>
      <c r="C2" s="44"/>
      <c r="I2" s="38" t="s">
        <v>21</v>
      </c>
      <c r="J2" s="38"/>
      <c r="L2" s="15">
        <v>-250</v>
      </c>
      <c r="R2" s="16"/>
      <c r="S2" s="16"/>
    </row>
    <row r="3" spans="1:25">
      <c r="B3" s="43" t="s">
        <v>6</v>
      </c>
      <c r="C3" s="43"/>
      <c r="D3" s="39" t="s">
        <v>9</v>
      </c>
      <c r="E3" s="40"/>
      <c r="F3" s="40"/>
      <c r="G3" s="40"/>
      <c r="H3" s="12"/>
      <c r="I3" s="41" t="s">
        <v>7</v>
      </c>
      <c r="J3" s="38"/>
      <c r="R3" s="38" t="s">
        <v>11</v>
      </c>
      <c r="S3" s="38"/>
    </row>
    <row r="4" spans="1:25">
      <c r="B4" s="7" t="s">
        <v>4</v>
      </c>
      <c r="C4" s="7" t="s">
        <v>5</v>
      </c>
      <c r="D4" s="26" t="s">
        <v>4</v>
      </c>
      <c r="E4" s="26" t="s">
        <v>5</v>
      </c>
      <c r="F4" s="39" t="s">
        <v>8</v>
      </c>
      <c r="G4" s="40"/>
      <c r="H4" s="27" t="s">
        <v>10</v>
      </c>
      <c r="I4" s="9" t="s">
        <v>4</v>
      </c>
      <c r="J4" s="7" t="s">
        <v>5</v>
      </c>
      <c r="K4" s="27" t="s">
        <v>14</v>
      </c>
      <c r="L4" s="22" t="s">
        <v>15</v>
      </c>
      <c r="M4" s="22" t="s">
        <v>16</v>
      </c>
      <c r="N4" s="22" t="s">
        <v>17</v>
      </c>
      <c r="O4" s="22" t="s">
        <v>18</v>
      </c>
      <c r="P4" s="22" t="s">
        <v>19</v>
      </c>
      <c r="R4" s="28" t="s">
        <v>12</v>
      </c>
      <c r="S4" s="28" t="s">
        <v>13</v>
      </c>
      <c r="W4" s="1" t="s">
        <v>3</v>
      </c>
      <c r="X4" s="1" t="s">
        <v>4</v>
      </c>
      <c r="Y4" s="1" t="s">
        <v>5</v>
      </c>
    </row>
    <row r="5" spans="1:25">
      <c r="A5" s="2">
        <f ca="1">RANDBETWEEN(0,36)</f>
        <v>34</v>
      </c>
      <c r="B5" s="34">
        <f ca="1">IF($A5="","",VLOOKUP($A5,$W$5:$Y$41,2,FALSE))</f>
        <v>3</v>
      </c>
      <c r="D5" s="3"/>
      <c r="H5" s="11"/>
      <c r="I5" s="14"/>
      <c r="K5" s="27" t="s">
        <v>22</v>
      </c>
      <c r="R5" s="29">
        <v>1</v>
      </c>
      <c r="S5" s="17">
        <v>1</v>
      </c>
      <c r="W5" s="1">
        <v>0</v>
      </c>
      <c r="X5" s="1">
        <v>0</v>
      </c>
      <c r="Y5" s="1">
        <v>0</v>
      </c>
    </row>
    <row r="6" spans="1:25">
      <c r="A6" s="2">
        <f t="shared" ref="A6:A69" ca="1" si="0">RANDBETWEEN(0,36)</f>
        <v>22</v>
      </c>
      <c r="B6" s="4"/>
      <c r="C6" s="34" t="str">
        <f ca="1">IF($A6="","",VLOOKUP($A6,$W$5:$Y$41,3,FALSE))</f>
        <v>A</v>
      </c>
      <c r="D6" s="4"/>
      <c r="H6" s="11"/>
      <c r="I6" s="6"/>
      <c r="K6" s="35">
        <f ca="1">MAX(K9:K304)</f>
        <v>3</v>
      </c>
      <c r="R6" s="30">
        <v>2</v>
      </c>
      <c r="S6" s="18">
        <v>1</v>
      </c>
      <c r="W6" s="1">
        <v>1</v>
      </c>
      <c r="X6" s="1">
        <v>1</v>
      </c>
      <c r="Y6" s="1" t="s">
        <v>0</v>
      </c>
    </row>
    <row r="7" spans="1:25">
      <c r="A7" s="2">
        <f t="shared" ca="1" si="0"/>
        <v>31</v>
      </c>
      <c r="B7" s="35">
        <f ca="1">IF($A7="","",VLOOKUP($A7,$W$5:$Y$41,2,FALSE))</f>
        <v>3</v>
      </c>
      <c r="D7" s="33">
        <f ca="1">IF(B5="","",IF(OR(B5=0,C6=0),"",B5))</f>
        <v>3</v>
      </c>
      <c r="F7" s="8" t="str">
        <f t="shared" ref="F7" ca="1" si="1">IF(A7="","",IF(D7="","",IF(B7=D7,"W","L")))</f>
        <v>W</v>
      </c>
      <c r="H7" s="11"/>
      <c r="I7" s="6"/>
      <c r="O7" s="1" t="str">
        <f t="shared" ref="O7:O10" si="2">IF(AND(N7="",O6=""),"",IF(AND(N7&lt;&gt;"",O6=""),N7,IF(AND(N7="",O6&lt;&gt;""),O6,N7+O6)))</f>
        <v/>
      </c>
      <c r="R7" s="30">
        <v>3</v>
      </c>
      <c r="S7" s="18">
        <v>2</v>
      </c>
      <c r="W7" s="1">
        <v>2</v>
      </c>
      <c r="X7" s="1">
        <v>1</v>
      </c>
      <c r="Y7" s="1" t="s">
        <v>1</v>
      </c>
    </row>
    <row r="8" spans="1:25">
      <c r="A8" s="2">
        <f t="shared" ca="1" si="0"/>
        <v>13</v>
      </c>
      <c r="B8" s="5"/>
      <c r="C8" s="35" t="str">
        <f ca="1">IF($A8="","",VLOOKUP($A8,$W$5:$Y$41,3,FALSE))</f>
        <v>A</v>
      </c>
      <c r="D8" s="5"/>
      <c r="E8" s="33" t="str">
        <f ca="1">IF(C6="","",IF(OR(B5=0,C6=0),"",C6))</f>
        <v>A</v>
      </c>
      <c r="F8" s="8" t="str">
        <f t="shared" ref="F8" ca="1" si="3">IF(A8="","",IF(E8="","",IF(C8=E8,"W","L")))</f>
        <v>W</v>
      </c>
      <c r="G8" s="13" t="str">
        <f ca="1">IF(OR(D7="",E8=""),"",F7&amp;F8)</f>
        <v>WW</v>
      </c>
      <c r="H8" s="20" t="str">
        <f ca="1">IF(G8="","",IF(AND($W$1="2 L Trigger",G8="LL"),"bet",""))</f>
        <v/>
      </c>
      <c r="I8" s="21"/>
      <c r="J8" s="21"/>
      <c r="K8" s="21">
        <v>1</v>
      </c>
      <c r="L8" s="21"/>
      <c r="M8" s="21"/>
      <c r="N8" s="21"/>
      <c r="O8" s="1" t="str">
        <f t="shared" si="2"/>
        <v/>
      </c>
      <c r="R8" s="30">
        <v>4</v>
      </c>
      <c r="S8" s="18">
        <v>3</v>
      </c>
      <c r="W8" s="1">
        <v>3</v>
      </c>
      <c r="X8" s="1">
        <v>1</v>
      </c>
      <c r="Y8" s="1" t="s">
        <v>2</v>
      </c>
    </row>
    <row r="9" spans="1:25">
      <c r="A9" s="2">
        <f t="shared" ca="1" si="0"/>
        <v>36</v>
      </c>
      <c r="B9" s="34">
        <f ca="1">IF($A9="","",VLOOKUP($A9,$W$5:$Y$41,2,FALSE))</f>
        <v>3</v>
      </c>
      <c r="D9" s="3"/>
      <c r="H9" s="11"/>
      <c r="I9" s="6"/>
      <c r="K9" s="6">
        <f t="shared" ref="K9:K72" si="4">IF(K8="","",IF(AND(M8="",K8&lt;&gt;""),K8,IF(M8="L",K8+1,1)))</f>
        <v>1</v>
      </c>
      <c r="O9" s="1" t="str">
        <f t="shared" si="2"/>
        <v/>
      </c>
      <c r="R9" s="30">
        <v>5</v>
      </c>
      <c r="S9" s="18">
        <v>5</v>
      </c>
      <c r="W9" s="1">
        <v>4</v>
      </c>
      <c r="X9" s="1">
        <v>1</v>
      </c>
      <c r="Y9" s="1" t="s">
        <v>0</v>
      </c>
    </row>
    <row r="10" spans="1:25">
      <c r="A10" s="2">
        <f t="shared" ca="1" si="0"/>
        <v>9</v>
      </c>
      <c r="B10" s="4"/>
      <c r="C10" s="34" t="str">
        <f ca="1">IF($A10="","",VLOOKUP($A10,$W$5:$Y$41,3,FALSE))</f>
        <v>C</v>
      </c>
      <c r="D10" s="4"/>
      <c r="H10" s="11"/>
      <c r="I10" s="6"/>
      <c r="K10" s="6">
        <f t="shared" si="4"/>
        <v>1</v>
      </c>
      <c r="O10" s="1" t="str">
        <f t="shared" si="2"/>
        <v/>
      </c>
      <c r="R10" s="30">
        <v>6</v>
      </c>
      <c r="S10" s="18">
        <v>8</v>
      </c>
      <c r="W10" s="1">
        <v>5</v>
      </c>
      <c r="X10" s="1">
        <v>1</v>
      </c>
      <c r="Y10" s="1" t="s">
        <v>1</v>
      </c>
    </row>
    <row r="11" spans="1:25">
      <c r="A11" s="2">
        <f t="shared" ca="1" si="0"/>
        <v>35</v>
      </c>
      <c r="B11" s="35">
        <f ca="1">IF($A11="","",VLOOKUP($A11,$W$5:$Y$41,2,FALSE))</f>
        <v>3</v>
      </c>
      <c r="D11" s="33">
        <f t="shared" ref="D11" ca="1" si="5">IF(B9="","",IF(OR(B9=0,C10=0),"",B9))</f>
        <v>3</v>
      </c>
      <c r="F11" s="8" t="str">
        <f t="shared" ref="F11" ca="1" si="6">IF(A11="","",IF(D11="","",IF(B11=D11,"W","L")))</f>
        <v>W</v>
      </c>
      <c r="H11" s="11"/>
      <c r="I11" s="6" t="str">
        <f ca="1">IF(H8="","",IF(H8="bet",D11,""))</f>
        <v/>
      </c>
      <c r="K11" s="6">
        <f t="shared" si="4"/>
        <v>1</v>
      </c>
      <c r="L11" s="1" t="str">
        <f ca="1">IF(I11="","",VLOOKUP(K11,$R$5:$S$24,2,FALSE))</f>
        <v/>
      </c>
      <c r="M11" s="1" t="str">
        <f t="shared" ref="M11" ca="1" si="7">IF(I11="","",IF(D11=0,"L",F11))</f>
        <v/>
      </c>
      <c r="N11" s="1" t="str">
        <f ca="1">IF(M11="","",IF(M11="L",L11*-1,L11*2))</f>
        <v/>
      </c>
      <c r="O11" s="1" t="str">
        <f ca="1">IF(AND(N11="",O10=""),"",IF(AND(N11&lt;&gt;"",O10=""),N11,IF(AND(N11="",O10&lt;&gt;""),O10,N11+O10)))</f>
        <v/>
      </c>
      <c r="P11" s="1" t="str">
        <f t="shared" ref="P11:P71" ca="1" si="8">IF(O11="","",IF(P10&lt;&gt;"",P10,IF(O11&gt;=$L$1,$I$1,IF(O11&lt;=$L$2,$I$2,""))))</f>
        <v/>
      </c>
      <c r="R11" s="30">
        <v>7</v>
      </c>
      <c r="S11" s="18">
        <v>13</v>
      </c>
      <c r="W11" s="1">
        <v>6</v>
      </c>
      <c r="X11" s="1">
        <v>1</v>
      </c>
      <c r="Y11" s="1" t="s">
        <v>2</v>
      </c>
    </row>
    <row r="12" spans="1:25">
      <c r="A12" s="2">
        <f t="shared" ca="1" si="0"/>
        <v>18</v>
      </c>
      <c r="B12" s="5"/>
      <c r="C12" s="35" t="str">
        <f ca="1">IF($A12="","",VLOOKUP($A12,$W$5:$Y$41,3,FALSE))</f>
        <v>C</v>
      </c>
      <c r="D12" s="5"/>
      <c r="E12" s="33" t="str">
        <f t="shared" ref="E12" ca="1" si="9">IF(C10="","",IF(OR(B9=0,C10=0),"",C10))</f>
        <v>C</v>
      </c>
      <c r="F12" s="8" t="str">
        <f t="shared" ref="F12" ca="1" si="10">IF(A12="","",IF(E12="","",IF(C12=E12,"W","L")))</f>
        <v>W</v>
      </c>
      <c r="G12" s="13" t="str">
        <f t="shared" ref="G12" ca="1" si="11">IF(OR(D11="",E12=""),"",F11&amp;F12)</f>
        <v>WW</v>
      </c>
      <c r="H12" s="20" t="str">
        <f ca="1">IF(AND(G12="",H8="bet"),"bet",IF(AND($W$1="4 L Trigger",G8="LL",G12="LL"),"bet",IF(AND($W$1="2 L Trigger",G12="LL"),"bet","")))</f>
        <v/>
      </c>
      <c r="I12" s="21"/>
      <c r="J12" s="21" t="str">
        <f t="shared" ref="J12" ca="1" si="12">IF(I11="","",IF(AND(I11&lt;&gt;"",F11="L"),E12,""))</f>
        <v/>
      </c>
      <c r="K12" s="21">
        <f t="shared" ca="1" si="4"/>
        <v>1</v>
      </c>
      <c r="L12" s="21" t="str">
        <f ca="1">IF(J12="","",VLOOKUP(K12,$R$5:$S$24,2,FALSE))</f>
        <v/>
      </c>
      <c r="M12" s="21" t="str">
        <f t="shared" ref="M12" ca="1" si="13">IF(J12="","",IF(E12=0,"L",F12))</f>
        <v/>
      </c>
      <c r="N12" s="21" t="str">
        <f ca="1">IF(M12="","",IF(M12="L",L12*-1,L12*2))</f>
        <v/>
      </c>
      <c r="O12" s="1" t="str">
        <f t="shared" ref="O12:O48" ca="1" si="14">IF(AND(N12="",O11=""),"",IF(AND(N12&lt;&gt;"",O11=""),N12,IF(AND(N12="",O11&lt;&gt;""),O11,N12+O11)))</f>
        <v/>
      </c>
      <c r="P12" s="1" t="str">
        <f t="shared" ca="1" si="8"/>
        <v/>
      </c>
      <c r="R12" s="30">
        <v>8</v>
      </c>
      <c r="S12" s="18">
        <v>21</v>
      </c>
      <c r="W12" s="1">
        <v>7</v>
      </c>
      <c r="X12" s="1">
        <v>1</v>
      </c>
      <c r="Y12" s="1" t="s">
        <v>0</v>
      </c>
    </row>
    <row r="13" spans="1:25">
      <c r="A13" s="2">
        <f t="shared" ca="1" si="0"/>
        <v>5</v>
      </c>
      <c r="B13" s="34">
        <f ca="1">IF($A13="","",VLOOKUP($A13,$W$5:$Y$41,2,FALSE))</f>
        <v>1</v>
      </c>
      <c r="D13" s="3"/>
      <c r="H13" s="11"/>
      <c r="I13" s="6"/>
      <c r="K13" s="6">
        <f t="shared" ca="1" si="4"/>
        <v>1</v>
      </c>
      <c r="O13" s="1" t="str">
        <f t="shared" ca="1" si="14"/>
        <v/>
      </c>
      <c r="P13" s="1" t="str">
        <f t="shared" ca="1" si="8"/>
        <v/>
      </c>
      <c r="R13" s="30">
        <v>9</v>
      </c>
      <c r="S13" s="18">
        <v>34</v>
      </c>
      <c r="W13" s="1">
        <v>8</v>
      </c>
      <c r="X13" s="1">
        <v>1</v>
      </c>
      <c r="Y13" s="1" t="s">
        <v>1</v>
      </c>
    </row>
    <row r="14" spans="1:25">
      <c r="A14" s="2">
        <f t="shared" ca="1" si="0"/>
        <v>34</v>
      </c>
      <c r="B14" s="4"/>
      <c r="C14" s="34" t="str">
        <f ca="1">IF($A14="","",VLOOKUP($A14,$W$5:$Y$41,3,FALSE))</f>
        <v>A</v>
      </c>
      <c r="D14" s="4"/>
      <c r="H14" s="11"/>
      <c r="I14" s="6"/>
      <c r="K14" s="6">
        <f t="shared" ca="1" si="4"/>
        <v>1</v>
      </c>
      <c r="O14" s="1" t="str">
        <f t="shared" ca="1" si="14"/>
        <v/>
      </c>
      <c r="P14" s="1" t="str">
        <f t="shared" ca="1" si="8"/>
        <v/>
      </c>
      <c r="R14" s="30">
        <v>10</v>
      </c>
      <c r="S14" s="18">
        <v>55</v>
      </c>
      <c r="W14" s="1">
        <v>9</v>
      </c>
      <c r="X14" s="1">
        <v>1</v>
      </c>
      <c r="Y14" s="1" t="s">
        <v>2</v>
      </c>
    </row>
    <row r="15" spans="1:25">
      <c r="A15" s="2">
        <f t="shared" ca="1" si="0"/>
        <v>20</v>
      </c>
      <c r="B15" s="35">
        <f ca="1">IF($A15="","",VLOOKUP($A15,$W$5:$Y$41,2,FALSE))</f>
        <v>2</v>
      </c>
      <c r="D15" s="33">
        <f t="shared" ref="D15" ca="1" si="15">IF(B13="","",IF(OR(B13=0,C14=0),"",B13))</f>
        <v>1</v>
      </c>
      <c r="F15" s="8" t="str">
        <f t="shared" ref="F15" ca="1" si="16">IF(A15="","",IF(D15="","",IF(B15=D15,"W","L")))</f>
        <v>L</v>
      </c>
      <c r="H15" s="11"/>
      <c r="I15" s="6" t="str">
        <f t="shared" ref="I15" ca="1" si="17">IF(H12="","",IF(H12="bet",D15,""))</f>
        <v/>
      </c>
      <c r="K15" s="6">
        <f t="shared" ca="1" si="4"/>
        <v>1</v>
      </c>
      <c r="L15" s="1" t="str">
        <f t="shared" ref="L15" ca="1" si="18">IF(I15="","",VLOOKUP(K15,$R$5:$S$24,2,FALSE))</f>
        <v/>
      </c>
      <c r="M15" s="1" t="str">
        <f t="shared" ref="M15" ca="1" si="19">IF(I15="","",IF(D15=0,"L",F15))</f>
        <v/>
      </c>
      <c r="N15" s="1" t="str">
        <f t="shared" ref="N15:N16" ca="1" si="20">IF(M15="","",IF(M15="L",L15*-1,L15*2))</f>
        <v/>
      </c>
      <c r="O15" s="1" t="str">
        <f t="shared" ca="1" si="14"/>
        <v/>
      </c>
      <c r="P15" s="1" t="str">
        <f t="shared" ca="1" si="8"/>
        <v/>
      </c>
      <c r="R15" s="30">
        <v>11</v>
      </c>
      <c r="S15" s="18">
        <v>89</v>
      </c>
      <c r="W15" s="1">
        <v>10</v>
      </c>
      <c r="X15" s="1">
        <v>1</v>
      </c>
      <c r="Y15" s="1" t="s">
        <v>0</v>
      </c>
    </row>
    <row r="16" spans="1:25">
      <c r="A16" s="2">
        <f t="shared" ca="1" si="0"/>
        <v>17</v>
      </c>
      <c r="B16" s="5"/>
      <c r="C16" s="35" t="str">
        <f ca="1">IF($A16="","",VLOOKUP($A16,$W$5:$Y$41,3,FALSE))</f>
        <v>B</v>
      </c>
      <c r="D16" s="5"/>
      <c r="E16" s="33" t="str">
        <f t="shared" ref="E16" ca="1" si="21">IF(C14="","",IF(OR(B13=0,C14=0),"",C14))</f>
        <v>A</v>
      </c>
      <c r="F16" s="8" t="str">
        <f t="shared" ref="F16" ca="1" si="22">IF(A16="","",IF(E16="","",IF(C16=E16,"W","L")))</f>
        <v>L</v>
      </c>
      <c r="G16" s="13" t="str">
        <f t="shared" ref="G16" ca="1" si="23">IF(OR(D15="",E16=""),"",F15&amp;F16)</f>
        <v>LL</v>
      </c>
      <c r="H16" s="20" t="str">
        <f ca="1">IF(AND(G16="",H12="bet"),"bet",IF(AND($W$1="6 L Trigger",G12="LL",G16="LL",G8="LL"),"bet",IF(AND($W$1="4 L Trigger",G12="LL",G16="LL"),"bet",IF(AND($W$1="2 L Trigger",G16="LL"),"bet",""))))</f>
        <v/>
      </c>
      <c r="I16" s="21"/>
      <c r="J16" s="21" t="str">
        <f t="shared" ref="J16" ca="1" si="24">IF(I15="","",IF(AND(I15&lt;&gt;"",F15="L"),E16,""))</f>
        <v/>
      </c>
      <c r="K16" s="21">
        <f t="shared" ca="1" si="4"/>
        <v>1</v>
      </c>
      <c r="L16" s="21" t="str">
        <f t="shared" ref="L16" ca="1" si="25">IF(J16="","",VLOOKUP(K16,$R$5:$S$24,2,FALSE))</f>
        <v/>
      </c>
      <c r="M16" s="21" t="str">
        <f t="shared" ref="M16" ca="1" si="26">IF(J16="","",IF(E16=0,"L",F16))</f>
        <v/>
      </c>
      <c r="N16" s="21" t="str">
        <f t="shared" ca="1" si="20"/>
        <v/>
      </c>
      <c r="O16" s="1" t="str">
        <f t="shared" ca="1" si="14"/>
        <v/>
      </c>
      <c r="P16" s="1" t="str">
        <f t="shared" ca="1" si="8"/>
        <v/>
      </c>
      <c r="R16" s="30">
        <v>12</v>
      </c>
      <c r="S16" s="18">
        <v>144</v>
      </c>
      <c r="W16" s="1">
        <v>11</v>
      </c>
      <c r="X16" s="1">
        <v>1</v>
      </c>
      <c r="Y16" s="1" t="s">
        <v>1</v>
      </c>
    </row>
    <row r="17" spans="1:25">
      <c r="A17" s="2">
        <f t="shared" ca="1" si="0"/>
        <v>23</v>
      </c>
      <c r="B17" s="34">
        <f ca="1">IF($A17="","",VLOOKUP($A17,$W$5:$Y$41,2,FALSE))</f>
        <v>2</v>
      </c>
      <c r="D17" s="3"/>
      <c r="H17" s="11"/>
      <c r="I17" s="6"/>
      <c r="K17" s="6">
        <f ca="1">IF(K16="","",IF(AND(M16="",K16&lt;&gt;""),K16,IF(M16="L",K16+1,1)))</f>
        <v>1</v>
      </c>
      <c r="O17" s="1" t="str">
        <f t="shared" ca="1" si="14"/>
        <v/>
      </c>
      <c r="P17" s="1" t="str">
        <f t="shared" ca="1" si="8"/>
        <v/>
      </c>
      <c r="R17" s="30">
        <v>13</v>
      </c>
      <c r="S17" s="18"/>
      <c r="W17" s="1">
        <v>12</v>
      </c>
      <c r="X17" s="1">
        <v>1</v>
      </c>
      <c r="Y17" s="1" t="s">
        <v>2</v>
      </c>
    </row>
    <row r="18" spans="1:25">
      <c r="A18" s="2">
        <f t="shared" ca="1" si="0"/>
        <v>22</v>
      </c>
      <c r="B18" s="4"/>
      <c r="C18" s="34" t="str">
        <f ca="1">IF($A18="","",VLOOKUP($A18,$W$5:$Y$41,3,FALSE))</f>
        <v>A</v>
      </c>
      <c r="D18" s="4"/>
      <c r="H18" s="11"/>
      <c r="I18" s="6"/>
      <c r="K18" s="6">
        <f ca="1">IF(K17="","",IF(AND(M17="",K17&lt;&gt;""),K17,IF(M17="L",K17+1,1)))</f>
        <v>1</v>
      </c>
      <c r="O18" s="1" t="str">
        <f t="shared" ca="1" si="14"/>
        <v/>
      </c>
      <c r="P18" s="1" t="str">
        <f t="shared" ca="1" si="8"/>
        <v/>
      </c>
      <c r="R18" s="30">
        <v>14</v>
      </c>
      <c r="S18" s="18"/>
      <c r="W18" s="1">
        <v>13</v>
      </c>
      <c r="X18" s="1">
        <v>2</v>
      </c>
      <c r="Y18" s="1" t="s">
        <v>0</v>
      </c>
    </row>
    <row r="19" spans="1:25">
      <c r="A19" s="2">
        <f t="shared" ca="1" si="0"/>
        <v>21</v>
      </c>
      <c r="B19" s="35">
        <f ca="1">IF($A19="","",VLOOKUP($A19,$W$5:$Y$41,2,FALSE))</f>
        <v>2</v>
      </c>
      <c r="D19" s="33">
        <f t="shared" ref="D19" ca="1" si="27">IF(B17="","",IF(OR(B17=0,C18=0),"",B17))</f>
        <v>2</v>
      </c>
      <c r="F19" s="8" t="str">
        <f t="shared" ref="F19" ca="1" si="28">IF(A19="","",IF(D19="","",IF(B19=D19,"W","L")))</f>
        <v>W</v>
      </c>
      <c r="H19" s="11"/>
      <c r="I19" s="6" t="str">
        <f t="shared" ref="I19" ca="1" si="29">IF(H16="","",IF(H16="bet",D19,""))</f>
        <v/>
      </c>
      <c r="K19" s="6">
        <f t="shared" ref="K19:K22" ca="1" si="30">IF(K18="","",IF(AND(M18="",K18&lt;&gt;""),K18,IF(M18="L",K18+1,1)))</f>
        <v>1</v>
      </c>
      <c r="L19" s="1" t="str">
        <f t="shared" ref="L19" ca="1" si="31">IF(I19="","",VLOOKUP(K19,$R$5:$S$24,2,FALSE))</f>
        <v/>
      </c>
      <c r="M19" s="1" t="str">
        <f t="shared" ref="M19" ca="1" si="32">IF(I19="","",IF(D19=0,"L",F19))</f>
        <v/>
      </c>
      <c r="N19" s="1" t="str">
        <f t="shared" ref="N19:N20" ca="1" si="33">IF(M19="","",IF(M19="L",L19*-1,L19*2))</f>
        <v/>
      </c>
      <c r="O19" s="1" t="str">
        <f t="shared" ca="1" si="14"/>
        <v/>
      </c>
      <c r="P19" s="1" t="str">
        <f t="shared" ca="1" si="8"/>
        <v/>
      </c>
      <c r="R19" s="30">
        <v>15</v>
      </c>
      <c r="S19" s="18"/>
      <c r="W19" s="1">
        <v>14</v>
      </c>
      <c r="X19" s="1">
        <v>2</v>
      </c>
      <c r="Y19" s="1" t="s">
        <v>1</v>
      </c>
    </row>
    <row r="20" spans="1:25">
      <c r="A20" s="2">
        <f t="shared" ca="1" si="0"/>
        <v>20</v>
      </c>
      <c r="B20" s="5"/>
      <c r="C20" s="35" t="str">
        <f ca="1">IF($A20="","",VLOOKUP($A20,$W$5:$Y$41,3,FALSE))</f>
        <v>B</v>
      </c>
      <c r="D20" s="5"/>
      <c r="E20" s="33" t="str">
        <f t="shared" ref="E20" ca="1" si="34">IF(C18="","",IF(OR(B17=0,C18=0),"",C18))</f>
        <v>A</v>
      </c>
      <c r="F20" s="8" t="str">
        <f t="shared" ref="F20" ca="1" si="35">IF(A20="","",IF(E20="","",IF(C20=E20,"W","L")))</f>
        <v>L</v>
      </c>
      <c r="G20" s="13" t="str">
        <f t="shared" ref="G20" ca="1" si="36">IF(OR(D19="",E20=""),"",F19&amp;F20)</f>
        <v>WL</v>
      </c>
      <c r="H20" s="20" t="str">
        <f ca="1">IF(AND(G20="",H16="bet"),"bet",IF(AND($W$1="6 L Trigger",G16="LL",G20="LL",G12="LL"),"bet",IF(AND($W$1="4 L Trigger",G16="LL",G20="LL"),"bet",IF(AND($W$1="2 L Trigger",G20="LL"),"bet",""))))</f>
        <v/>
      </c>
      <c r="I20" s="21"/>
      <c r="J20" s="21" t="str">
        <f t="shared" ref="J20" ca="1" si="37">IF(I19="","",IF(AND(I19&lt;&gt;"",F19="L"),E20,""))</f>
        <v/>
      </c>
      <c r="K20" s="21">
        <f t="shared" ca="1" si="30"/>
        <v>1</v>
      </c>
      <c r="L20" s="21" t="str">
        <f t="shared" ref="L20" ca="1" si="38">IF(J20="","",VLOOKUP(K20,$R$5:$S$24,2,FALSE))</f>
        <v/>
      </c>
      <c r="M20" s="21" t="str">
        <f t="shared" ref="M20" ca="1" si="39">IF(J20="","",IF(E20=0,"L",F20))</f>
        <v/>
      </c>
      <c r="N20" s="21" t="str">
        <f t="shared" ca="1" si="33"/>
        <v/>
      </c>
      <c r="O20" s="1" t="str">
        <f t="shared" ca="1" si="14"/>
        <v/>
      </c>
      <c r="P20" s="1" t="str">
        <f t="shared" ca="1" si="8"/>
        <v/>
      </c>
      <c r="R20" s="30">
        <v>16</v>
      </c>
      <c r="S20" s="18"/>
      <c r="W20" s="1">
        <v>15</v>
      </c>
      <c r="X20" s="1">
        <v>2</v>
      </c>
      <c r="Y20" s="1" t="s">
        <v>2</v>
      </c>
    </row>
    <row r="21" spans="1:25">
      <c r="A21" s="2">
        <f t="shared" ca="1" si="0"/>
        <v>33</v>
      </c>
      <c r="B21" s="34">
        <f ca="1">IF($A21="","",VLOOKUP($A21,$W$5:$Y$41,2,FALSE))</f>
        <v>3</v>
      </c>
      <c r="D21" s="3"/>
      <c r="H21" s="11"/>
      <c r="I21" s="6"/>
      <c r="K21" s="6">
        <f t="shared" ca="1" si="30"/>
        <v>1</v>
      </c>
      <c r="O21" s="1" t="str">
        <f t="shared" ca="1" si="14"/>
        <v/>
      </c>
      <c r="P21" s="1" t="str">
        <f t="shared" ca="1" si="8"/>
        <v/>
      </c>
      <c r="R21" s="30">
        <v>17</v>
      </c>
      <c r="S21" s="18"/>
      <c r="W21" s="1">
        <v>16</v>
      </c>
      <c r="X21" s="1">
        <v>2</v>
      </c>
      <c r="Y21" s="1" t="s">
        <v>0</v>
      </c>
    </row>
    <row r="22" spans="1:25">
      <c r="A22" s="2">
        <f t="shared" ca="1" si="0"/>
        <v>13</v>
      </c>
      <c r="B22" s="4"/>
      <c r="C22" s="34" t="str">
        <f ca="1">IF($A22="","",VLOOKUP($A22,$W$5:$Y$41,3,FALSE))</f>
        <v>A</v>
      </c>
      <c r="D22" s="4"/>
      <c r="H22" s="11"/>
      <c r="I22" s="6"/>
      <c r="K22" s="6">
        <f t="shared" ca="1" si="30"/>
        <v>1</v>
      </c>
      <c r="O22" s="1" t="str">
        <f t="shared" ca="1" si="14"/>
        <v/>
      </c>
      <c r="P22" s="1" t="str">
        <f t="shared" ca="1" si="8"/>
        <v/>
      </c>
      <c r="R22" s="30">
        <v>18</v>
      </c>
      <c r="S22" s="18"/>
      <c r="W22" s="1">
        <v>17</v>
      </c>
      <c r="X22" s="1">
        <v>2</v>
      </c>
      <c r="Y22" s="1" t="s">
        <v>1</v>
      </c>
    </row>
    <row r="23" spans="1:25">
      <c r="A23" s="2">
        <f t="shared" ca="1" si="0"/>
        <v>27</v>
      </c>
      <c r="B23" s="35">
        <f ca="1">IF($A23="","",VLOOKUP($A23,$W$5:$Y$41,2,FALSE))</f>
        <v>3</v>
      </c>
      <c r="D23" s="33">
        <f t="shared" ref="D23" ca="1" si="40">IF(B21="","",IF(OR(B21=0,C22=0),"",B21))</f>
        <v>3</v>
      </c>
      <c r="F23" s="8" t="str">
        <f t="shared" ref="F23" ca="1" si="41">IF(A23="","",IF(D23="","",IF(B23=D23,"W","L")))</f>
        <v>W</v>
      </c>
      <c r="H23" s="11"/>
      <c r="I23" s="6" t="str">
        <f t="shared" ref="I23" ca="1" si="42">IF(H20="","",IF(H20="bet",D23,""))</f>
        <v/>
      </c>
      <c r="K23" s="6">
        <f t="shared" ca="1" si="4"/>
        <v>1</v>
      </c>
      <c r="L23" s="1" t="str">
        <f t="shared" ref="L23" ca="1" si="43">IF(I23="","",VLOOKUP(K23,$R$5:$S$24,2,FALSE))</f>
        <v/>
      </c>
      <c r="M23" s="1" t="str">
        <f t="shared" ref="M23" ca="1" si="44">IF(I23="","",IF(D23=0,"L",F23))</f>
        <v/>
      </c>
      <c r="N23" s="1" t="str">
        <f t="shared" ref="N23:N24" ca="1" si="45">IF(M23="","",IF(M23="L",L23*-1,L23*2))</f>
        <v/>
      </c>
      <c r="O23" s="1" t="str">
        <f t="shared" ca="1" si="14"/>
        <v/>
      </c>
      <c r="P23" s="1" t="str">
        <f t="shared" ca="1" si="8"/>
        <v/>
      </c>
      <c r="R23" s="30">
        <v>19</v>
      </c>
      <c r="S23" s="18"/>
      <c r="W23" s="1">
        <v>18</v>
      </c>
      <c r="X23" s="1">
        <v>2</v>
      </c>
      <c r="Y23" s="1" t="s">
        <v>2</v>
      </c>
    </row>
    <row r="24" spans="1:25">
      <c r="A24" s="2">
        <f t="shared" ca="1" si="0"/>
        <v>30</v>
      </c>
      <c r="B24" s="5"/>
      <c r="C24" s="35" t="str">
        <f ca="1">IF($A24="","",VLOOKUP($A24,$W$5:$Y$41,3,FALSE))</f>
        <v>C</v>
      </c>
      <c r="D24" s="5"/>
      <c r="E24" s="33" t="str">
        <f t="shared" ref="E24" ca="1" si="46">IF(C22="","",IF(OR(B21=0,C22=0),"",C22))</f>
        <v>A</v>
      </c>
      <c r="F24" s="8" t="str">
        <f t="shared" ref="F24" ca="1" si="47">IF(A24="","",IF(E24="","",IF(C24=E24,"W","L")))</f>
        <v>L</v>
      </c>
      <c r="G24" s="13" t="str">
        <f t="shared" ref="G24" ca="1" si="48">IF(OR(D23="",E24=""),"",F23&amp;F24)</f>
        <v>WL</v>
      </c>
      <c r="H24" s="20" t="str">
        <f ca="1">IF(AND(G24="",H20="bet"),"bet",IF(AND($W$1="6 L Trigger",G20="LL",G24="LL",G16="LL"),"bet",IF(AND($W$1="4 L Trigger",G20="LL",G24="LL"),"bet",IF(AND($W$1="2 L Trigger",G24="LL"),"bet",""))))</f>
        <v/>
      </c>
      <c r="I24" s="21"/>
      <c r="J24" s="21" t="str">
        <f t="shared" ref="J24" ca="1" si="49">IF(I23="","",IF(AND(I23&lt;&gt;"",F23="L"),E24,""))</f>
        <v/>
      </c>
      <c r="K24" s="21">
        <f t="shared" ca="1" si="4"/>
        <v>1</v>
      </c>
      <c r="L24" s="21" t="str">
        <f t="shared" ref="L24" ca="1" si="50">IF(J24="","",VLOOKUP(K24,$R$5:$S$24,2,FALSE))</f>
        <v/>
      </c>
      <c r="M24" s="21" t="str">
        <f t="shared" ref="M24" ca="1" si="51">IF(J24="","",IF(E24=0,"L",F24))</f>
        <v/>
      </c>
      <c r="N24" s="21" t="str">
        <f t="shared" ca="1" si="45"/>
        <v/>
      </c>
      <c r="O24" s="1" t="str">
        <f t="shared" ca="1" si="14"/>
        <v/>
      </c>
      <c r="P24" s="1" t="str">
        <f t="shared" ca="1" si="8"/>
        <v/>
      </c>
      <c r="R24" s="31">
        <v>20</v>
      </c>
      <c r="S24" s="19"/>
      <c r="W24" s="1">
        <v>19</v>
      </c>
      <c r="X24" s="1">
        <v>2</v>
      </c>
      <c r="Y24" s="1" t="s">
        <v>0</v>
      </c>
    </row>
    <row r="25" spans="1:25">
      <c r="A25" s="2">
        <f t="shared" ca="1" si="0"/>
        <v>3</v>
      </c>
      <c r="B25" s="34">
        <f ca="1">IF($A25="","",VLOOKUP($A25,$W$5:$Y$41,2,FALSE))</f>
        <v>1</v>
      </c>
      <c r="D25" s="3"/>
      <c r="H25" s="11"/>
      <c r="I25" s="6"/>
      <c r="K25" s="6">
        <f t="shared" ca="1" si="4"/>
        <v>1</v>
      </c>
      <c r="O25" s="1" t="str">
        <f t="shared" ca="1" si="14"/>
        <v/>
      </c>
      <c r="P25" s="1" t="str">
        <f t="shared" ca="1" si="8"/>
        <v/>
      </c>
      <c r="W25" s="1">
        <v>20</v>
      </c>
      <c r="X25" s="1">
        <v>2</v>
      </c>
      <c r="Y25" s="1" t="s">
        <v>1</v>
      </c>
    </row>
    <row r="26" spans="1:25">
      <c r="A26" s="2">
        <f t="shared" ca="1" si="0"/>
        <v>8</v>
      </c>
      <c r="B26" s="4"/>
      <c r="C26" s="34" t="str">
        <f ca="1">IF($A26="","",VLOOKUP($A26,$W$5:$Y$41,3,FALSE))</f>
        <v>B</v>
      </c>
      <c r="D26" s="4"/>
      <c r="H26" s="11"/>
      <c r="I26" s="6"/>
      <c r="K26" s="6">
        <f t="shared" ca="1" si="4"/>
        <v>1</v>
      </c>
      <c r="O26" s="1" t="str">
        <f t="shared" ca="1" si="14"/>
        <v/>
      </c>
      <c r="P26" s="1" t="str">
        <f t="shared" ca="1" si="8"/>
        <v/>
      </c>
      <c r="W26" s="1">
        <v>21</v>
      </c>
      <c r="X26" s="1">
        <v>2</v>
      </c>
      <c r="Y26" s="1" t="s">
        <v>2</v>
      </c>
    </row>
    <row r="27" spans="1:25">
      <c r="A27" s="2">
        <f t="shared" ca="1" si="0"/>
        <v>1</v>
      </c>
      <c r="B27" s="35">
        <f ca="1">IF($A27="","",VLOOKUP($A27,$W$5:$Y$41,2,FALSE))</f>
        <v>1</v>
      </c>
      <c r="D27" s="33">
        <f t="shared" ref="D27" ca="1" si="52">IF(B25="","",IF(OR(B25=0,C26=0),"",B25))</f>
        <v>1</v>
      </c>
      <c r="F27" s="8" t="str">
        <f t="shared" ref="F27" ca="1" si="53">IF(A27="","",IF(D27="","",IF(B27=D27,"W","L")))</f>
        <v>W</v>
      </c>
      <c r="H27" s="11"/>
      <c r="I27" s="6" t="str">
        <f t="shared" ref="I27" ca="1" si="54">IF(H24="","",IF(H24="bet",D27,""))</f>
        <v/>
      </c>
      <c r="K27" s="6">
        <f t="shared" ca="1" si="4"/>
        <v>1</v>
      </c>
      <c r="L27" s="1" t="str">
        <f t="shared" ref="L27" ca="1" si="55">IF(I27="","",VLOOKUP(K27,$R$5:$S$24,2,FALSE))</f>
        <v/>
      </c>
      <c r="M27" s="1" t="str">
        <f t="shared" ref="M27" ca="1" si="56">IF(I27="","",IF(D27=0,"L",F27))</f>
        <v/>
      </c>
      <c r="N27" s="1" t="str">
        <f t="shared" ref="N27:N28" ca="1" si="57">IF(M27="","",IF(M27="L",L27*-1,L27*2))</f>
        <v/>
      </c>
      <c r="O27" s="1" t="str">
        <f t="shared" ca="1" si="14"/>
        <v/>
      </c>
      <c r="P27" s="1" t="str">
        <f t="shared" ca="1" si="8"/>
        <v/>
      </c>
      <c r="W27" s="1">
        <v>22</v>
      </c>
      <c r="X27" s="1">
        <v>2</v>
      </c>
      <c r="Y27" s="1" t="s">
        <v>0</v>
      </c>
    </row>
    <row r="28" spans="1:25">
      <c r="A28" s="2">
        <f t="shared" ca="1" si="0"/>
        <v>16</v>
      </c>
      <c r="B28" s="5"/>
      <c r="C28" s="35" t="str">
        <f ca="1">IF($A28="","",VLOOKUP($A28,$W$5:$Y$41,3,FALSE))</f>
        <v>A</v>
      </c>
      <c r="D28" s="5"/>
      <c r="E28" s="33" t="str">
        <f t="shared" ref="E28" ca="1" si="58">IF(C26="","",IF(OR(B25=0,C26=0),"",C26))</f>
        <v>B</v>
      </c>
      <c r="F28" s="8" t="str">
        <f t="shared" ref="F28" ca="1" si="59">IF(A28="","",IF(E28="","",IF(C28=E28,"W","L")))</f>
        <v>L</v>
      </c>
      <c r="G28" s="13" t="str">
        <f t="shared" ref="G28" ca="1" si="60">IF(OR(D27="",E28=""),"",F27&amp;F28)</f>
        <v>WL</v>
      </c>
      <c r="H28" s="20" t="str">
        <f ca="1">IF(AND(G28="",H24="bet"),"bet",IF(AND($W$1="6 L Trigger",G24="LL",G28="LL",G20="LL"),"bet",IF(AND($W$1="4 L Trigger",G24="LL",G28="LL"),"bet",IF(AND($W$1="2 L Trigger",G28="LL"),"bet",""))))</f>
        <v/>
      </c>
      <c r="I28" s="21"/>
      <c r="J28" s="21" t="str">
        <f t="shared" ref="J28" ca="1" si="61">IF(I27="","",IF(AND(I27&lt;&gt;"",F27="L"),E28,""))</f>
        <v/>
      </c>
      <c r="K28" s="21">
        <f t="shared" ca="1" si="4"/>
        <v>1</v>
      </c>
      <c r="L28" s="21" t="str">
        <f t="shared" ref="L28" ca="1" si="62">IF(J28="","",VLOOKUP(K28,$R$5:$S$24,2,FALSE))</f>
        <v/>
      </c>
      <c r="M28" s="21" t="str">
        <f t="shared" ref="M28" ca="1" si="63">IF(J28="","",IF(E28=0,"L",F28))</f>
        <v/>
      </c>
      <c r="N28" s="21" t="str">
        <f t="shared" ca="1" si="57"/>
        <v/>
      </c>
      <c r="O28" s="1" t="str">
        <f t="shared" ca="1" si="14"/>
        <v/>
      </c>
      <c r="P28" s="1" t="str">
        <f t="shared" ca="1" si="8"/>
        <v/>
      </c>
      <c r="W28" s="1">
        <v>23</v>
      </c>
      <c r="X28" s="1">
        <v>2</v>
      </c>
      <c r="Y28" s="1" t="s">
        <v>1</v>
      </c>
    </row>
    <row r="29" spans="1:25">
      <c r="A29" s="2">
        <f t="shared" ca="1" si="0"/>
        <v>28</v>
      </c>
      <c r="B29" s="34">
        <f ca="1">IF($A29="","",VLOOKUP($A29,$W$5:$Y$41,2,FALSE))</f>
        <v>3</v>
      </c>
      <c r="D29" s="3"/>
      <c r="H29" s="11"/>
      <c r="I29" s="6"/>
      <c r="K29" s="6">
        <f t="shared" ca="1" si="4"/>
        <v>1</v>
      </c>
      <c r="O29" s="1" t="str">
        <f t="shared" ca="1" si="14"/>
        <v/>
      </c>
      <c r="P29" s="1" t="str">
        <f t="shared" ca="1" si="8"/>
        <v/>
      </c>
      <c r="W29" s="1">
        <v>24</v>
      </c>
      <c r="X29" s="1">
        <v>2</v>
      </c>
      <c r="Y29" s="1" t="s">
        <v>2</v>
      </c>
    </row>
    <row r="30" spans="1:25">
      <c r="A30" s="2">
        <f t="shared" ca="1" si="0"/>
        <v>35</v>
      </c>
      <c r="B30" s="4"/>
      <c r="C30" s="34" t="str">
        <f ca="1">IF($A30="","",VLOOKUP($A30,$W$5:$Y$41,3,FALSE))</f>
        <v>B</v>
      </c>
      <c r="D30" s="4"/>
      <c r="H30" s="11"/>
      <c r="I30" s="6"/>
      <c r="K30" s="6">
        <f t="shared" ca="1" si="4"/>
        <v>1</v>
      </c>
      <c r="O30" s="1" t="str">
        <f t="shared" ca="1" si="14"/>
        <v/>
      </c>
      <c r="P30" s="1" t="str">
        <f t="shared" ca="1" si="8"/>
        <v/>
      </c>
      <c r="W30" s="1">
        <v>25</v>
      </c>
      <c r="X30" s="1">
        <v>3</v>
      </c>
      <c r="Y30" s="1" t="s">
        <v>0</v>
      </c>
    </row>
    <row r="31" spans="1:25">
      <c r="A31" s="2">
        <f t="shared" ca="1" si="0"/>
        <v>19</v>
      </c>
      <c r="B31" s="35">
        <f ca="1">IF($A31="","",VLOOKUP($A31,$W$5:$Y$41,2,FALSE))</f>
        <v>2</v>
      </c>
      <c r="D31" s="33">
        <f t="shared" ref="D31" ca="1" si="64">IF(B29="","",IF(OR(B29=0,C30=0),"",B29))</f>
        <v>3</v>
      </c>
      <c r="F31" s="8" t="str">
        <f t="shared" ref="F31" ca="1" si="65">IF(A31="","",IF(D31="","",IF(B31=D31,"W","L")))</f>
        <v>L</v>
      </c>
      <c r="H31" s="11"/>
      <c r="I31" s="6" t="str">
        <f t="shared" ref="I31" ca="1" si="66">IF(H28="","",IF(H28="bet",D31,""))</f>
        <v/>
      </c>
      <c r="K31" s="6">
        <f t="shared" ca="1" si="4"/>
        <v>1</v>
      </c>
      <c r="L31" s="1" t="str">
        <f t="shared" ref="L31" ca="1" si="67">IF(I31="","",VLOOKUP(K31,$R$5:$S$24,2,FALSE))</f>
        <v/>
      </c>
      <c r="M31" s="1" t="str">
        <f t="shared" ref="M31" ca="1" si="68">IF(I31="","",IF(D31=0,"L",F31))</f>
        <v/>
      </c>
      <c r="N31" s="1" t="str">
        <f t="shared" ref="N31:N32" ca="1" si="69">IF(M31="","",IF(M31="L",L31*-1,L31*2))</f>
        <v/>
      </c>
      <c r="O31" s="1" t="str">
        <f t="shared" ca="1" si="14"/>
        <v/>
      </c>
      <c r="P31" s="1" t="str">
        <f t="shared" ca="1" si="8"/>
        <v/>
      </c>
      <c r="W31" s="1">
        <v>26</v>
      </c>
      <c r="X31" s="1">
        <v>3</v>
      </c>
      <c r="Y31" s="1" t="s">
        <v>1</v>
      </c>
    </row>
    <row r="32" spans="1:25">
      <c r="A32" s="2">
        <f t="shared" ca="1" si="0"/>
        <v>10</v>
      </c>
      <c r="B32" s="5"/>
      <c r="C32" s="35" t="str">
        <f ca="1">IF($A32="","",VLOOKUP($A32,$W$5:$Y$41,3,FALSE))</f>
        <v>A</v>
      </c>
      <c r="D32" s="5"/>
      <c r="E32" s="33" t="str">
        <f t="shared" ref="E32" ca="1" si="70">IF(C30="","",IF(OR(B29=0,C30=0),"",C30))</f>
        <v>B</v>
      </c>
      <c r="F32" s="8" t="str">
        <f t="shared" ref="F32" ca="1" si="71">IF(A32="","",IF(E32="","",IF(C32=E32,"W","L")))</f>
        <v>L</v>
      </c>
      <c r="G32" s="13" t="str">
        <f t="shared" ref="G32" ca="1" si="72">IF(OR(D31="",E32=""),"",F31&amp;F32)</f>
        <v>LL</v>
      </c>
      <c r="H32" s="20" t="str">
        <f ca="1">IF(AND(G32="",H28="bet"),"bet",IF(AND($W$1="6 L Trigger",G28="LL",G32="LL",G24="LL"),"bet",IF(AND($W$1="4 L Trigger",G28="LL",G32="LL"),"bet",IF(AND($W$1="2 L Trigger",G32="LL"),"bet",""))))</f>
        <v/>
      </c>
      <c r="I32" s="21"/>
      <c r="J32" s="21" t="str">
        <f t="shared" ref="J32" ca="1" si="73">IF(I31="","",IF(AND(I31&lt;&gt;"",F31="L"),E32,""))</f>
        <v/>
      </c>
      <c r="K32" s="21">
        <f t="shared" ca="1" si="4"/>
        <v>1</v>
      </c>
      <c r="L32" s="21" t="str">
        <f t="shared" ref="L32" ca="1" si="74">IF(J32="","",VLOOKUP(K32,$R$5:$S$24,2,FALSE))</f>
        <v/>
      </c>
      <c r="M32" s="21" t="str">
        <f t="shared" ref="M32" ca="1" si="75">IF(J32="","",IF(E32=0,"L",F32))</f>
        <v/>
      </c>
      <c r="N32" s="21" t="str">
        <f t="shared" ca="1" si="69"/>
        <v/>
      </c>
      <c r="O32" s="1" t="str">
        <f t="shared" ca="1" si="14"/>
        <v/>
      </c>
      <c r="P32" s="1" t="str">
        <f t="shared" ca="1" si="8"/>
        <v/>
      </c>
      <c r="W32" s="1">
        <v>27</v>
      </c>
      <c r="X32" s="1">
        <v>3</v>
      </c>
      <c r="Y32" s="1" t="s">
        <v>2</v>
      </c>
    </row>
    <row r="33" spans="1:25">
      <c r="A33" s="2">
        <f t="shared" ca="1" si="0"/>
        <v>36</v>
      </c>
      <c r="B33" s="34">
        <f ca="1">IF($A33="","",VLOOKUP($A33,$W$5:$Y$41,2,FALSE))</f>
        <v>3</v>
      </c>
      <c r="D33" s="3"/>
      <c r="H33" s="11"/>
      <c r="I33" s="6"/>
      <c r="K33" s="6">
        <f t="shared" ca="1" si="4"/>
        <v>1</v>
      </c>
      <c r="O33" s="1" t="str">
        <f t="shared" ca="1" si="14"/>
        <v/>
      </c>
      <c r="P33" s="1" t="str">
        <f t="shared" ca="1" si="8"/>
        <v/>
      </c>
      <c r="W33" s="1">
        <v>28</v>
      </c>
      <c r="X33" s="1">
        <v>3</v>
      </c>
      <c r="Y33" s="1" t="s">
        <v>0</v>
      </c>
    </row>
    <row r="34" spans="1:25">
      <c r="A34" s="2">
        <f t="shared" ca="1" si="0"/>
        <v>14</v>
      </c>
      <c r="B34" s="4"/>
      <c r="C34" s="34" t="str">
        <f ca="1">IF($A34="","",VLOOKUP($A34,$W$5:$Y$41,3,FALSE))</f>
        <v>B</v>
      </c>
      <c r="D34" s="4"/>
      <c r="H34" s="11"/>
      <c r="I34" s="6"/>
      <c r="K34" s="6">
        <f t="shared" ca="1" si="4"/>
        <v>1</v>
      </c>
      <c r="O34" s="1" t="str">
        <f t="shared" ca="1" si="14"/>
        <v/>
      </c>
      <c r="P34" s="1" t="str">
        <f t="shared" ca="1" si="8"/>
        <v/>
      </c>
      <c r="W34" s="1">
        <v>29</v>
      </c>
      <c r="X34" s="1">
        <v>3</v>
      </c>
      <c r="Y34" s="1" t="s">
        <v>1</v>
      </c>
    </row>
    <row r="35" spans="1:25">
      <c r="A35" s="2">
        <f t="shared" ca="1" si="0"/>
        <v>17</v>
      </c>
      <c r="B35" s="35">
        <f ca="1">IF($A35="","",VLOOKUP($A35,$W$5:$Y$41,2,FALSE))</f>
        <v>2</v>
      </c>
      <c r="D35" s="33">
        <f t="shared" ref="D35" ca="1" si="76">IF(B33="","",IF(OR(B33=0,C34=0),"",B33))</f>
        <v>3</v>
      </c>
      <c r="F35" s="8" t="str">
        <f t="shared" ref="F35" ca="1" si="77">IF(A35="","",IF(D35="","",IF(B35=D35,"W","L")))</f>
        <v>L</v>
      </c>
      <c r="H35" s="11"/>
      <c r="I35" s="6" t="str">
        <f t="shared" ref="I35" ca="1" si="78">IF(H32="","",IF(H32="bet",D35,""))</f>
        <v/>
      </c>
      <c r="K35" s="6">
        <f t="shared" ca="1" si="4"/>
        <v>1</v>
      </c>
      <c r="L35" s="1" t="str">
        <f t="shared" ref="L35" ca="1" si="79">IF(I35="","",VLOOKUP(K35,$R$5:$S$24,2,FALSE))</f>
        <v/>
      </c>
      <c r="M35" s="1" t="str">
        <f t="shared" ref="M35" ca="1" si="80">IF(I35="","",IF(D35=0,"L",F35))</f>
        <v/>
      </c>
      <c r="N35" s="1" t="str">
        <f t="shared" ref="N35:N36" ca="1" si="81">IF(M35="","",IF(M35="L",L35*-1,L35*2))</f>
        <v/>
      </c>
      <c r="O35" s="1" t="str">
        <f t="shared" ca="1" si="14"/>
        <v/>
      </c>
      <c r="P35" s="1" t="str">
        <f t="shared" ca="1" si="8"/>
        <v/>
      </c>
      <c r="W35" s="1">
        <v>30</v>
      </c>
      <c r="X35" s="1">
        <v>3</v>
      </c>
      <c r="Y35" s="1" t="s">
        <v>2</v>
      </c>
    </row>
    <row r="36" spans="1:25">
      <c r="A36" s="2">
        <f t="shared" ca="1" si="0"/>
        <v>5</v>
      </c>
      <c r="B36" s="5"/>
      <c r="C36" s="35" t="str">
        <f ca="1">IF($A36="","",VLOOKUP($A36,$W$5:$Y$41,3,FALSE))</f>
        <v>B</v>
      </c>
      <c r="D36" s="5"/>
      <c r="E36" s="33" t="str">
        <f t="shared" ref="E36" ca="1" si="82">IF(C34="","",IF(OR(B33=0,C34=0),"",C34))</f>
        <v>B</v>
      </c>
      <c r="F36" s="8" t="str">
        <f t="shared" ref="F36" ca="1" si="83">IF(A36="","",IF(E36="","",IF(C36=E36,"W","L")))</f>
        <v>W</v>
      </c>
      <c r="G36" s="13" t="str">
        <f t="shared" ref="G36" ca="1" si="84">IF(OR(D35="",E36=""),"",F35&amp;F36)</f>
        <v>LW</v>
      </c>
      <c r="H36" s="20" t="str">
        <f ca="1">IF(AND(G36="",H32="bet"),"bet",IF(AND($W$1="6 L Trigger",G32="LL",G36="LL",G28="LL"),"bet",IF(AND($W$1="4 L Trigger",G32="LL",G36="LL"),"bet",IF(AND($W$1="2 L Trigger",G36="LL"),"bet",""))))</f>
        <v/>
      </c>
      <c r="I36" s="21"/>
      <c r="J36" s="21" t="str">
        <f t="shared" ref="J36" ca="1" si="85">IF(I35="","",IF(AND(I35&lt;&gt;"",F35="L"),E36,""))</f>
        <v/>
      </c>
      <c r="K36" s="21">
        <f t="shared" ca="1" si="4"/>
        <v>1</v>
      </c>
      <c r="L36" s="21" t="str">
        <f t="shared" ref="L36" ca="1" si="86">IF(J36="","",VLOOKUP(K36,$R$5:$S$24,2,FALSE))</f>
        <v/>
      </c>
      <c r="M36" s="21" t="str">
        <f t="shared" ref="M36" ca="1" si="87">IF(J36="","",IF(E36=0,"L",F36))</f>
        <v/>
      </c>
      <c r="N36" s="21" t="str">
        <f t="shared" ca="1" si="81"/>
        <v/>
      </c>
      <c r="O36" s="1" t="str">
        <f t="shared" ca="1" si="14"/>
        <v/>
      </c>
      <c r="P36" s="1" t="str">
        <f t="shared" ca="1" si="8"/>
        <v/>
      </c>
      <c r="W36" s="1">
        <v>31</v>
      </c>
      <c r="X36" s="1">
        <v>3</v>
      </c>
      <c r="Y36" s="1" t="s">
        <v>0</v>
      </c>
    </row>
    <row r="37" spans="1:25">
      <c r="A37" s="2">
        <f t="shared" ca="1" si="0"/>
        <v>24</v>
      </c>
      <c r="B37" s="34">
        <f ca="1">IF($A37="","",VLOOKUP($A37,$W$5:$Y$41,2,FALSE))</f>
        <v>2</v>
      </c>
      <c r="D37" s="3"/>
      <c r="H37" s="11"/>
      <c r="I37" s="6"/>
      <c r="K37" s="6">
        <f t="shared" ca="1" si="4"/>
        <v>1</v>
      </c>
      <c r="O37" s="1" t="str">
        <f t="shared" ca="1" si="14"/>
        <v/>
      </c>
      <c r="P37" s="1" t="str">
        <f t="shared" ca="1" si="8"/>
        <v/>
      </c>
      <c r="W37" s="1">
        <v>32</v>
      </c>
      <c r="X37" s="1">
        <v>3</v>
      </c>
      <c r="Y37" s="1" t="s">
        <v>1</v>
      </c>
    </row>
    <row r="38" spans="1:25">
      <c r="A38" s="2">
        <f t="shared" ca="1" si="0"/>
        <v>5</v>
      </c>
      <c r="B38" s="4"/>
      <c r="C38" s="34" t="str">
        <f ca="1">IF($A38="","",VLOOKUP($A38,$W$5:$Y$41,3,FALSE))</f>
        <v>B</v>
      </c>
      <c r="D38" s="4"/>
      <c r="H38" s="11"/>
      <c r="I38" s="6"/>
      <c r="K38" s="6">
        <f t="shared" ca="1" si="4"/>
        <v>1</v>
      </c>
      <c r="O38" s="1" t="str">
        <f t="shared" ca="1" si="14"/>
        <v/>
      </c>
      <c r="P38" s="1" t="str">
        <f t="shared" ca="1" si="8"/>
        <v/>
      </c>
      <c r="W38" s="1">
        <v>33</v>
      </c>
      <c r="X38" s="1">
        <v>3</v>
      </c>
      <c r="Y38" s="1" t="s">
        <v>2</v>
      </c>
    </row>
    <row r="39" spans="1:25">
      <c r="A39" s="2">
        <f t="shared" ca="1" si="0"/>
        <v>32</v>
      </c>
      <c r="B39" s="35">
        <f ca="1">IF($A39="","",VLOOKUP($A39,$W$5:$Y$41,2,FALSE))</f>
        <v>3</v>
      </c>
      <c r="D39" s="33">
        <f t="shared" ref="D39" ca="1" si="88">IF(B37="","",IF(OR(B37=0,C38=0),"",B37))</f>
        <v>2</v>
      </c>
      <c r="F39" s="8" t="str">
        <f t="shared" ref="F39" ca="1" si="89">IF(A39="","",IF(D39="","",IF(B39=D39,"W","L")))</f>
        <v>L</v>
      </c>
      <c r="H39" s="11"/>
      <c r="I39" s="6" t="str">
        <f t="shared" ref="I39" ca="1" si="90">IF(H36="","",IF(H36="bet",D39,""))</f>
        <v/>
      </c>
      <c r="K39" s="6">
        <f t="shared" ca="1" si="4"/>
        <v>1</v>
      </c>
      <c r="L39" s="1" t="str">
        <f t="shared" ref="L39" ca="1" si="91">IF(I39="","",VLOOKUP(K39,$R$5:$S$24,2,FALSE))</f>
        <v/>
      </c>
      <c r="M39" s="1" t="str">
        <f t="shared" ref="M39" ca="1" si="92">IF(I39="","",IF(D39=0,"L",F39))</f>
        <v/>
      </c>
      <c r="N39" s="1" t="str">
        <f t="shared" ref="N39:N40" ca="1" si="93">IF(M39="","",IF(M39="L",L39*-1,L39*2))</f>
        <v/>
      </c>
      <c r="O39" s="1" t="str">
        <f t="shared" ca="1" si="14"/>
        <v/>
      </c>
      <c r="P39" s="1" t="str">
        <f t="shared" ca="1" si="8"/>
        <v/>
      </c>
      <c r="W39" s="1">
        <v>34</v>
      </c>
      <c r="X39" s="1">
        <v>3</v>
      </c>
      <c r="Y39" s="1" t="s">
        <v>0</v>
      </c>
    </row>
    <row r="40" spans="1:25">
      <c r="A40" s="2">
        <f t="shared" ca="1" si="0"/>
        <v>0</v>
      </c>
      <c r="B40" s="5"/>
      <c r="C40" s="35">
        <f ca="1">IF($A40="","",VLOOKUP($A40,$W$5:$Y$41,3,FALSE))</f>
        <v>0</v>
      </c>
      <c r="D40" s="5"/>
      <c r="E40" s="33" t="str">
        <f t="shared" ref="E40" ca="1" si="94">IF(C38="","",IF(OR(B37=0,C38=0),"",C38))</f>
        <v>B</v>
      </c>
      <c r="F40" s="8" t="str">
        <f t="shared" ref="F40" ca="1" si="95">IF(A40="","",IF(E40="","",IF(C40=E40,"W","L")))</f>
        <v>L</v>
      </c>
      <c r="G40" s="13" t="str">
        <f t="shared" ref="G40" ca="1" si="96">IF(OR(D39="",E40=""),"",F39&amp;F40)</f>
        <v>LL</v>
      </c>
      <c r="H40" s="20" t="str">
        <f ca="1">IF(AND(G40="",H36="bet"),"bet",IF(AND($W$1="6 L Trigger",G36="LL",G40="LL",G32="LL"),"bet",IF(AND($W$1="4 L Trigger",G36="LL",G40="LL"),"bet",IF(AND($W$1="2 L Trigger",G40="LL"),"bet",""))))</f>
        <v/>
      </c>
      <c r="I40" s="21"/>
      <c r="J40" s="21" t="str">
        <f t="shared" ref="J40" ca="1" si="97">IF(I39="","",IF(AND(I39&lt;&gt;"",F39="L"),E40,""))</f>
        <v/>
      </c>
      <c r="K40" s="21">
        <f t="shared" ca="1" si="4"/>
        <v>1</v>
      </c>
      <c r="L40" s="21" t="str">
        <f t="shared" ref="L40" ca="1" si="98">IF(J40="","",VLOOKUP(K40,$R$5:$S$24,2,FALSE))</f>
        <v/>
      </c>
      <c r="M40" s="21" t="str">
        <f t="shared" ref="M40" ca="1" si="99">IF(J40="","",IF(E40=0,"L",F40))</f>
        <v/>
      </c>
      <c r="N40" s="21" t="str">
        <f t="shared" ca="1" si="93"/>
        <v/>
      </c>
      <c r="O40" s="1" t="str">
        <f t="shared" ca="1" si="14"/>
        <v/>
      </c>
      <c r="P40" s="1" t="str">
        <f t="shared" ca="1" si="8"/>
        <v/>
      </c>
      <c r="W40" s="1">
        <v>35</v>
      </c>
      <c r="X40" s="1">
        <v>3</v>
      </c>
      <c r="Y40" s="1" t="s">
        <v>1</v>
      </c>
    </row>
    <row r="41" spans="1:25">
      <c r="A41" s="2">
        <f t="shared" ca="1" si="0"/>
        <v>28</v>
      </c>
      <c r="B41" s="34">
        <f ca="1">IF($A41="","",VLOOKUP($A41,$W$5:$Y$41,2,FALSE))</f>
        <v>3</v>
      </c>
      <c r="D41" s="3"/>
      <c r="H41" s="11"/>
      <c r="I41" s="6"/>
      <c r="K41" s="6">
        <f t="shared" ca="1" si="4"/>
        <v>1</v>
      </c>
      <c r="O41" s="1" t="str">
        <f t="shared" ca="1" si="14"/>
        <v/>
      </c>
      <c r="P41" s="1" t="str">
        <f t="shared" ca="1" si="8"/>
        <v/>
      </c>
      <c r="W41" s="1">
        <v>36</v>
      </c>
      <c r="X41" s="1">
        <v>3</v>
      </c>
      <c r="Y41" s="1" t="s">
        <v>2</v>
      </c>
    </row>
    <row r="42" spans="1:25">
      <c r="A42" s="2">
        <f t="shared" ca="1" si="0"/>
        <v>3</v>
      </c>
      <c r="B42" s="4"/>
      <c r="C42" s="34" t="str">
        <f ca="1">IF($A42="","",VLOOKUP($A42,$W$5:$Y$41,3,FALSE))</f>
        <v>C</v>
      </c>
      <c r="D42" s="4"/>
      <c r="H42" s="11"/>
      <c r="I42" s="6"/>
      <c r="K42" s="6">
        <f t="shared" ca="1" si="4"/>
        <v>1</v>
      </c>
      <c r="O42" s="1" t="str">
        <f t="shared" ca="1" si="14"/>
        <v/>
      </c>
      <c r="P42" s="1" t="str">
        <f t="shared" ca="1" si="8"/>
        <v/>
      </c>
    </row>
    <row r="43" spans="1:25">
      <c r="A43" s="2">
        <f t="shared" ca="1" si="0"/>
        <v>27</v>
      </c>
      <c r="B43" s="35">
        <f ca="1">IF($A43="","",VLOOKUP($A43,$W$5:$Y$41,2,FALSE))</f>
        <v>3</v>
      </c>
      <c r="D43" s="33">
        <f t="shared" ref="D43" ca="1" si="100">IF(B41="","",IF(OR(B41=0,C42=0),"",B41))</f>
        <v>3</v>
      </c>
      <c r="F43" s="8" t="str">
        <f t="shared" ref="F43" ca="1" si="101">IF(A43="","",IF(D43="","",IF(B43=D43,"W","L")))</f>
        <v>W</v>
      </c>
      <c r="H43" s="11"/>
      <c r="I43" s="6" t="str">
        <f t="shared" ref="I43" ca="1" si="102">IF(H40="","",IF(H40="bet",D43,""))</f>
        <v/>
      </c>
      <c r="K43" s="6">
        <f t="shared" ca="1" si="4"/>
        <v>1</v>
      </c>
      <c r="L43" s="1" t="str">
        <f t="shared" ref="L43" ca="1" si="103">IF(I43="","",VLOOKUP(K43,$R$5:$S$24,2,FALSE))</f>
        <v/>
      </c>
      <c r="M43" s="1" t="str">
        <f t="shared" ref="M43" ca="1" si="104">IF(I43="","",IF(D43=0,"L",F43))</f>
        <v/>
      </c>
      <c r="N43" s="1" t="str">
        <f t="shared" ref="N43:N44" ca="1" si="105">IF(M43="","",IF(M43="L",L43*-1,L43*2))</f>
        <v/>
      </c>
      <c r="O43" s="1" t="str">
        <f t="shared" ca="1" si="14"/>
        <v/>
      </c>
      <c r="P43" s="1" t="str">
        <f t="shared" ca="1" si="8"/>
        <v/>
      </c>
    </row>
    <row r="44" spans="1:25">
      <c r="A44" s="2">
        <f t="shared" ca="1" si="0"/>
        <v>30</v>
      </c>
      <c r="B44" s="5"/>
      <c r="C44" s="35" t="str">
        <f ca="1">IF($A44="","",VLOOKUP($A44,$W$5:$Y$41,3,FALSE))</f>
        <v>C</v>
      </c>
      <c r="D44" s="5"/>
      <c r="E44" s="33" t="str">
        <f t="shared" ref="E44" ca="1" si="106">IF(C42="","",IF(OR(B41=0,C42=0),"",C42))</f>
        <v>C</v>
      </c>
      <c r="F44" s="8" t="str">
        <f t="shared" ref="F44" ca="1" si="107">IF(A44="","",IF(E44="","",IF(C44=E44,"W","L")))</f>
        <v>W</v>
      </c>
      <c r="G44" s="13" t="str">
        <f t="shared" ref="G44" ca="1" si="108">IF(OR(D43="",E44=""),"",F43&amp;F44)</f>
        <v>WW</v>
      </c>
      <c r="H44" s="20" t="str">
        <f ca="1">IF(AND(G44="",H40="bet"),"bet",IF(AND($W$1="6 L Trigger",G40="LL",G44="LL",G36="LL"),"bet",IF(AND($W$1="4 L Trigger",G40="LL",G44="LL"),"bet",IF(AND($W$1="2 L Trigger",G44="LL"),"bet",""))))</f>
        <v/>
      </c>
      <c r="I44" s="21"/>
      <c r="J44" s="21" t="str">
        <f t="shared" ref="J44" ca="1" si="109">IF(I43="","",IF(AND(I43&lt;&gt;"",F43="L"),E44,""))</f>
        <v/>
      </c>
      <c r="K44" s="21">
        <f t="shared" ca="1" si="4"/>
        <v>1</v>
      </c>
      <c r="L44" s="21" t="str">
        <f t="shared" ref="L44" ca="1" si="110">IF(J44="","",VLOOKUP(K44,$R$5:$S$24,2,FALSE))</f>
        <v/>
      </c>
      <c r="M44" s="21" t="str">
        <f t="shared" ref="M44" ca="1" si="111">IF(J44="","",IF(E44=0,"L",F44))</f>
        <v/>
      </c>
      <c r="N44" s="21" t="str">
        <f t="shared" ca="1" si="105"/>
        <v/>
      </c>
      <c r="O44" s="1" t="str">
        <f t="shared" ca="1" si="14"/>
        <v/>
      </c>
      <c r="P44" s="1" t="str">
        <f t="shared" ca="1" si="8"/>
        <v/>
      </c>
    </row>
    <row r="45" spans="1:25">
      <c r="A45" s="2">
        <f t="shared" ca="1" si="0"/>
        <v>28</v>
      </c>
      <c r="B45" s="34">
        <f ca="1">IF($A45="","",VLOOKUP($A45,$W$5:$Y$41,2,FALSE))</f>
        <v>3</v>
      </c>
      <c r="D45" s="3"/>
      <c r="H45" s="11"/>
      <c r="I45" s="6"/>
      <c r="K45" s="6">
        <f t="shared" ca="1" si="4"/>
        <v>1</v>
      </c>
      <c r="O45" s="1" t="str">
        <f t="shared" ca="1" si="14"/>
        <v/>
      </c>
      <c r="P45" s="1" t="str">
        <f t="shared" ca="1" si="8"/>
        <v/>
      </c>
    </row>
    <row r="46" spans="1:25">
      <c r="A46" s="2">
        <f t="shared" ca="1" si="0"/>
        <v>4</v>
      </c>
      <c r="B46" s="4"/>
      <c r="C46" s="34" t="str">
        <f ca="1">IF($A46="","",VLOOKUP($A46,$W$5:$Y$41,3,FALSE))</f>
        <v>A</v>
      </c>
      <c r="D46" s="4"/>
      <c r="H46" s="11"/>
      <c r="I46" s="6"/>
      <c r="K46" s="6">
        <f t="shared" ca="1" si="4"/>
        <v>1</v>
      </c>
      <c r="O46" s="1" t="str">
        <f t="shared" ca="1" si="14"/>
        <v/>
      </c>
      <c r="P46" s="1" t="str">
        <f t="shared" ca="1" si="8"/>
        <v/>
      </c>
    </row>
    <row r="47" spans="1:25">
      <c r="A47" s="2">
        <f t="shared" ca="1" si="0"/>
        <v>19</v>
      </c>
      <c r="B47" s="35">
        <f ca="1">IF($A47="","",VLOOKUP($A47,$W$5:$Y$41,2,FALSE))</f>
        <v>2</v>
      </c>
      <c r="D47" s="33">
        <f t="shared" ref="D47" ca="1" si="112">IF(B45="","",IF(OR(B45=0,C46=0),"",B45))</f>
        <v>3</v>
      </c>
      <c r="F47" s="8" t="str">
        <f t="shared" ref="F47" ca="1" si="113">IF(A47="","",IF(D47="","",IF(B47=D47,"W","L")))</f>
        <v>L</v>
      </c>
      <c r="H47" s="11"/>
      <c r="I47" s="6" t="str">
        <f t="shared" ref="I47" ca="1" si="114">IF(H44="","",IF(H44="bet",D47,""))</f>
        <v/>
      </c>
      <c r="K47" s="6">
        <f t="shared" ca="1" si="4"/>
        <v>1</v>
      </c>
      <c r="L47" s="1" t="str">
        <f t="shared" ref="L47" ca="1" si="115">IF(I47="","",VLOOKUP(K47,$R$5:$S$24,2,FALSE))</f>
        <v/>
      </c>
      <c r="M47" s="1" t="str">
        <f t="shared" ref="M47" ca="1" si="116">IF(I47="","",IF(D47=0,"L",F47))</f>
        <v/>
      </c>
      <c r="N47" s="1" t="str">
        <f t="shared" ref="N47:N48" ca="1" si="117">IF(M47="","",IF(M47="L",L47*-1,L47*2))</f>
        <v/>
      </c>
      <c r="O47" s="1" t="str">
        <f t="shared" ca="1" si="14"/>
        <v/>
      </c>
      <c r="P47" s="1" t="str">
        <f t="shared" ca="1" si="8"/>
        <v/>
      </c>
    </row>
    <row r="48" spans="1:25">
      <c r="A48" s="2">
        <f t="shared" ca="1" si="0"/>
        <v>27</v>
      </c>
      <c r="B48" s="5"/>
      <c r="C48" s="35" t="str">
        <f ca="1">IF($A48="","",VLOOKUP($A48,$W$5:$Y$41,3,FALSE))</f>
        <v>C</v>
      </c>
      <c r="D48" s="5"/>
      <c r="E48" s="33" t="str">
        <f t="shared" ref="E48" ca="1" si="118">IF(C46="","",IF(OR(B45=0,C46=0),"",C46))</f>
        <v>A</v>
      </c>
      <c r="F48" s="8" t="str">
        <f t="shared" ref="F48" ca="1" si="119">IF(A48="","",IF(E48="","",IF(C48=E48,"W","L")))</f>
        <v>L</v>
      </c>
      <c r="G48" s="13" t="str">
        <f t="shared" ref="G48" ca="1" si="120">IF(OR(D47="",E48=""),"",F47&amp;F48)</f>
        <v>LL</v>
      </c>
      <c r="H48" s="20" t="str">
        <f ca="1">IF(AND(G48="",H44="bet"),"bet",IF(AND($W$1="6 L Trigger",G44="LL",G48="LL",G40="LL"),"bet",IF(AND($W$1="4 L Trigger",G44="LL",G48="LL"),"bet",IF(AND($W$1="2 L Trigger",G48="LL"),"bet",""))))</f>
        <v/>
      </c>
      <c r="I48" s="21"/>
      <c r="J48" s="21" t="str">
        <f t="shared" ref="J48" ca="1" si="121">IF(I47="","",IF(AND(I47&lt;&gt;"",F47="L"),E48,""))</f>
        <v/>
      </c>
      <c r="K48" s="21">
        <f t="shared" ca="1" si="4"/>
        <v>1</v>
      </c>
      <c r="L48" s="21" t="str">
        <f t="shared" ref="L48" ca="1" si="122">IF(J48="","",VLOOKUP(K48,$R$5:$S$24,2,FALSE))</f>
        <v/>
      </c>
      <c r="M48" s="21" t="str">
        <f t="shared" ref="M48" ca="1" si="123">IF(J48="","",IF(E48=0,"L",F48))</f>
        <v/>
      </c>
      <c r="N48" s="21" t="str">
        <f t="shared" ca="1" si="117"/>
        <v/>
      </c>
      <c r="O48" s="1" t="str">
        <f t="shared" ca="1" si="14"/>
        <v/>
      </c>
      <c r="P48" s="1" t="str">
        <f t="shared" ca="1" si="8"/>
        <v/>
      </c>
    </row>
    <row r="49" spans="1:16">
      <c r="A49" s="2">
        <f t="shared" ca="1" si="0"/>
        <v>15</v>
      </c>
      <c r="B49" s="34">
        <f ca="1">IF($A49="","",VLOOKUP($A49,$W$5:$Y$41,2,FALSE))</f>
        <v>2</v>
      </c>
      <c r="D49" s="3"/>
      <c r="H49" s="11"/>
      <c r="I49" s="6"/>
      <c r="K49" s="6">
        <f t="shared" ca="1" si="4"/>
        <v>1</v>
      </c>
      <c r="O49" s="1" t="str">
        <f t="shared" ref="O49:O104" ca="1" si="124">IF(AND(N49="",O48=""),"",IF(AND(N49&lt;&gt;"",O48=""),N49,IF(AND(N49="",O48&lt;&gt;""),O48,N49+O48)))</f>
        <v/>
      </c>
      <c r="P49" s="1" t="str">
        <f t="shared" ca="1" si="8"/>
        <v/>
      </c>
    </row>
    <row r="50" spans="1:16">
      <c r="A50" s="2">
        <f t="shared" ca="1" si="0"/>
        <v>13</v>
      </c>
      <c r="B50" s="4"/>
      <c r="C50" s="34" t="str">
        <f ca="1">IF($A50="","",VLOOKUP($A50,$W$5:$Y$41,3,FALSE))</f>
        <v>A</v>
      </c>
      <c r="D50" s="4"/>
      <c r="H50" s="11"/>
      <c r="I50" s="6"/>
      <c r="K50" s="6">
        <f t="shared" ca="1" si="4"/>
        <v>1</v>
      </c>
      <c r="O50" s="1" t="str">
        <f t="shared" ca="1" si="124"/>
        <v/>
      </c>
      <c r="P50" s="1" t="str">
        <f t="shared" ca="1" si="8"/>
        <v/>
      </c>
    </row>
    <row r="51" spans="1:16">
      <c r="A51" s="2">
        <f t="shared" ca="1" si="0"/>
        <v>36</v>
      </c>
      <c r="B51" s="35">
        <f ca="1">IF($A51="","",VLOOKUP($A51,$W$5:$Y$41,2,FALSE))</f>
        <v>3</v>
      </c>
      <c r="D51" s="33">
        <f t="shared" ref="D51" ca="1" si="125">IF(B49="","",IF(OR(B49=0,C50=0),"",B49))</f>
        <v>2</v>
      </c>
      <c r="F51" s="8" t="str">
        <f t="shared" ref="F51" ca="1" si="126">IF(A51="","",IF(D51="","",IF(B51=D51,"W","L")))</f>
        <v>L</v>
      </c>
      <c r="H51" s="11"/>
      <c r="I51" s="6" t="str">
        <f t="shared" ref="I51" ca="1" si="127">IF(H48="","",IF(H48="bet",D51,""))</f>
        <v/>
      </c>
      <c r="K51" s="6">
        <f t="shared" ca="1" si="4"/>
        <v>1</v>
      </c>
      <c r="L51" s="1" t="str">
        <f t="shared" ref="L51" ca="1" si="128">IF(I51="","",VLOOKUP(K51,$R$5:$S$24,2,FALSE))</f>
        <v/>
      </c>
      <c r="M51" s="1" t="str">
        <f t="shared" ref="M51" ca="1" si="129">IF(I51="","",IF(D51=0,"L",F51))</f>
        <v/>
      </c>
      <c r="N51" s="1" t="str">
        <f t="shared" ref="N51:N52" ca="1" si="130">IF(M51="","",IF(M51="L",L51*-1,L51*2))</f>
        <v/>
      </c>
      <c r="O51" s="1" t="str">
        <f t="shared" ca="1" si="124"/>
        <v/>
      </c>
      <c r="P51" s="1" t="str">
        <f t="shared" ca="1" si="8"/>
        <v/>
      </c>
    </row>
    <row r="52" spans="1:16">
      <c r="A52" s="2">
        <f t="shared" ca="1" si="0"/>
        <v>32</v>
      </c>
      <c r="B52" s="5"/>
      <c r="C52" s="35" t="str">
        <f ca="1">IF($A52="","",VLOOKUP($A52,$W$5:$Y$41,3,FALSE))</f>
        <v>B</v>
      </c>
      <c r="D52" s="5"/>
      <c r="E52" s="33" t="str">
        <f t="shared" ref="E52" ca="1" si="131">IF(C50="","",IF(OR(B49=0,C50=0),"",C50))</f>
        <v>A</v>
      </c>
      <c r="F52" s="8" t="str">
        <f t="shared" ref="F52" ca="1" si="132">IF(A52="","",IF(E52="","",IF(C52=E52,"W","L")))</f>
        <v>L</v>
      </c>
      <c r="G52" s="13" t="str">
        <f t="shared" ref="G52" ca="1" si="133">IF(OR(D51="",E52=""),"",F51&amp;F52)</f>
        <v>LL</v>
      </c>
      <c r="H52" s="20" t="str">
        <f ca="1">IF(AND(G52="",H48="bet"),"bet",IF(AND($W$1="6 L Trigger",G48="LL",G52="LL",G44="LL"),"bet",IF(AND($W$1="4 L Trigger",G48="LL",G52="LL"),"bet",IF(AND($W$1="2 L Trigger",G52="LL"),"bet",""))))</f>
        <v/>
      </c>
      <c r="I52" s="21"/>
      <c r="J52" s="21" t="str">
        <f t="shared" ref="J52" ca="1" si="134">IF(I51="","",IF(AND(I51&lt;&gt;"",F51="L"),E52,""))</f>
        <v/>
      </c>
      <c r="K52" s="21">
        <f t="shared" ca="1" si="4"/>
        <v>1</v>
      </c>
      <c r="L52" s="21" t="str">
        <f t="shared" ref="L52" ca="1" si="135">IF(J52="","",VLOOKUP(K52,$R$5:$S$24,2,FALSE))</f>
        <v/>
      </c>
      <c r="M52" s="21" t="str">
        <f t="shared" ref="M52" ca="1" si="136">IF(J52="","",IF(E52=0,"L",F52))</f>
        <v/>
      </c>
      <c r="N52" s="21" t="str">
        <f t="shared" ca="1" si="130"/>
        <v/>
      </c>
      <c r="O52" s="1" t="str">
        <f t="shared" ca="1" si="124"/>
        <v/>
      </c>
      <c r="P52" s="1" t="str">
        <f t="shared" ca="1" si="8"/>
        <v/>
      </c>
    </row>
    <row r="53" spans="1:16">
      <c r="A53" s="2">
        <f t="shared" ca="1" si="0"/>
        <v>22</v>
      </c>
      <c r="B53" s="34">
        <f ca="1">IF($A53="","",VLOOKUP($A53,$W$5:$Y$41,2,FALSE))</f>
        <v>2</v>
      </c>
      <c r="D53" s="3"/>
      <c r="H53" s="11"/>
      <c r="I53" s="6"/>
      <c r="K53" s="6">
        <f t="shared" ca="1" si="4"/>
        <v>1</v>
      </c>
      <c r="O53" s="1" t="str">
        <f t="shared" ca="1" si="124"/>
        <v/>
      </c>
      <c r="P53" s="1" t="str">
        <f t="shared" ca="1" si="8"/>
        <v/>
      </c>
    </row>
    <row r="54" spans="1:16">
      <c r="A54" s="2">
        <f t="shared" ca="1" si="0"/>
        <v>10</v>
      </c>
      <c r="B54" s="4"/>
      <c r="C54" s="34" t="str">
        <f ca="1">IF($A54="","",VLOOKUP($A54,$W$5:$Y$41,3,FALSE))</f>
        <v>A</v>
      </c>
      <c r="D54" s="4"/>
      <c r="H54" s="11"/>
      <c r="I54" s="6"/>
      <c r="K54" s="6">
        <f t="shared" ca="1" si="4"/>
        <v>1</v>
      </c>
      <c r="O54" s="1" t="str">
        <f t="shared" ca="1" si="124"/>
        <v/>
      </c>
      <c r="P54" s="1" t="str">
        <f t="shared" ca="1" si="8"/>
        <v/>
      </c>
    </row>
    <row r="55" spans="1:16">
      <c r="A55" s="2">
        <f t="shared" ca="1" si="0"/>
        <v>21</v>
      </c>
      <c r="B55" s="35">
        <f ca="1">IF($A55="","",VLOOKUP($A55,$W$5:$Y$41,2,FALSE))</f>
        <v>2</v>
      </c>
      <c r="D55" s="33">
        <f t="shared" ref="D55" ca="1" si="137">IF(B53="","",IF(OR(B53=0,C54=0),"",B53))</f>
        <v>2</v>
      </c>
      <c r="F55" s="8" t="str">
        <f t="shared" ref="F55" ca="1" si="138">IF(A55="","",IF(D55="","",IF(B55=D55,"W","L")))</f>
        <v>W</v>
      </c>
      <c r="H55" s="11"/>
      <c r="I55" s="6" t="str">
        <f t="shared" ref="I55" ca="1" si="139">IF(H52="","",IF(H52="bet",D55,""))</f>
        <v/>
      </c>
      <c r="K55" s="6">
        <f t="shared" ca="1" si="4"/>
        <v>1</v>
      </c>
      <c r="L55" s="1" t="str">
        <f t="shared" ref="L55" ca="1" si="140">IF(I55="","",VLOOKUP(K55,$R$5:$S$24,2,FALSE))</f>
        <v/>
      </c>
      <c r="M55" s="1" t="str">
        <f t="shared" ref="M55" ca="1" si="141">IF(I55="","",IF(D55=0,"L",F55))</f>
        <v/>
      </c>
      <c r="N55" s="1" t="str">
        <f t="shared" ref="N55:N56" ca="1" si="142">IF(M55="","",IF(M55="L",L55*-1,L55*2))</f>
        <v/>
      </c>
      <c r="O55" s="1" t="str">
        <f t="shared" ca="1" si="124"/>
        <v/>
      </c>
      <c r="P55" s="1" t="str">
        <f t="shared" ca="1" si="8"/>
        <v/>
      </c>
    </row>
    <row r="56" spans="1:16">
      <c r="A56" s="2">
        <f t="shared" ca="1" si="0"/>
        <v>25</v>
      </c>
      <c r="B56" s="5"/>
      <c r="C56" s="35" t="str">
        <f ca="1">IF($A56="","",VLOOKUP($A56,$W$5:$Y$41,3,FALSE))</f>
        <v>A</v>
      </c>
      <c r="D56" s="5"/>
      <c r="E56" s="33" t="str">
        <f t="shared" ref="E56" ca="1" si="143">IF(C54="","",IF(OR(B53=0,C54=0),"",C54))</f>
        <v>A</v>
      </c>
      <c r="F56" s="8" t="str">
        <f t="shared" ref="F56" ca="1" si="144">IF(A56="","",IF(E56="","",IF(C56=E56,"W","L")))</f>
        <v>W</v>
      </c>
      <c r="G56" s="13" t="str">
        <f t="shared" ref="G56" ca="1" si="145">IF(OR(D55="",E56=""),"",F55&amp;F56)</f>
        <v>WW</v>
      </c>
      <c r="H56" s="20" t="str">
        <f ca="1">IF(AND(G56="",H52="bet"),"bet",IF(AND($W$1="6 L Trigger",G52="LL",G56="LL",G48="LL"),"bet",IF(AND($W$1="4 L Trigger",G52="LL",G56="LL"),"bet",IF(AND($W$1="2 L Trigger",G56="LL"),"bet",""))))</f>
        <v/>
      </c>
      <c r="I56" s="21"/>
      <c r="J56" s="21" t="str">
        <f t="shared" ref="J56" ca="1" si="146">IF(I55="","",IF(AND(I55&lt;&gt;"",F55="L"),E56,""))</f>
        <v/>
      </c>
      <c r="K56" s="21">
        <f t="shared" ca="1" si="4"/>
        <v>1</v>
      </c>
      <c r="L56" s="21" t="str">
        <f t="shared" ref="L56" ca="1" si="147">IF(J56="","",VLOOKUP(K56,$R$5:$S$24,2,FALSE))</f>
        <v/>
      </c>
      <c r="M56" s="21" t="str">
        <f t="shared" ref="M56" ca="1" si="148">IF(J56="","",IF(E56=0,"L",F56))</f>
        <v/>
      </c>
      <c r="N56" s="21" t="str">
        <f t="shared" ca="1" si="142"/>
        <v/>
      </c>
      <c r="O56" s="1" t="str">
        <f t="shared" ca="1" si="124"/>
        <v/>
      </c>
      <c r="P56" s="1" t="str">
        <f t="shared" ca="1" si="8"/>
        <v/>
      </c>
    </row>
    <row r="57" spans="1:16">
      <c r="A57" s="2">
        <f t="shared" ca="1" si="0"/>
        <v>32</v>
      </c>
      <c r="B57" s="34">
        <f ca="1">IF($A57="","",VLOOKUP($A57,$W$5:$Y$41,2,FALSE))</f>
        <v>3</v>
      </c>
      <c r="D57" s="3"/>
      <c r="H57" s="11"/>
      <c r="I57" s="6"/>
      <c r="K57" s="6">
        <f t="shared" ca="1" si="4"/>
        <v>1</v>
      </c>
      <c r="O57" s="1" t="str">
        <f t="shared" ca="1" si="124"/>
        <v/>
      </c>
      <c r="P57" s="1" t="str">
        <f t="shared" ca="1" si="8"/>
        <v/>
      </c>
    </row>
    <row r="58" spans="1:16">
      <c r="A58" s="2">
        <f t="shared" ca="1" si="0"/>
        <v>9</v>
      </c>
      <c r="B58" s="4"/>
      <c r="C58" s="34" t="str">
        <f ca="1">IF($A58="","",VLOOKUP($A58,$W$5:$Y$41,3,FALSE))</f>
        <v>C</v>
      </c>
      <c r="D58" s="4"/>
      <c r="H58" s="11"/>
      <c r="I58" s="6"/>
      <c r="K58" s="6">
        <f t="shared" ca="1" si="4"/>
        <v>1</v>
      </c>
      <c r="O58" s="1" t="str">
        <f t="shared" ca="1" si="124"/>
        <v/>
      </c>
      <c r="P58" s="1" t="str">
        <f t="shared" ca="1" si="8"/>
        <v/>
      </c>
    </row>
    <row r="59" spans="1:16">
      <c r="A59" s="2">
        <f t="shared" ca="1" si="0"/>
        <v>26</v>
      </c>
      <c r="B59" s="35">
        <f ca="1">IF($A59="","",VLOOKUP($A59,$W$5:$Y$41,2,FALSE))</f>
        <v>3</v>
      </c>
      <c r="D59" s="33">
        <f t="shared" ref="D59" ca="1" si="149">IF(B57="","",IF(OR(B57=0,C58=0),"",B57))</f>
        <v>3</v>
      </c>
      <c r="F59" s="8" t="str">
        <f t="shared" ref="F59" ca="1" si="150">IF(A59="","",IF(D59="","",IF(B59=D59,"W","L")))</f>
        <v>W</v>
      </c>
      <c r="H59" s="11"/>
      <c r="I59" s="6" t="str">
        <f t="shared" ref="I59" ca="1" si="151">IF(H56="","",IF(H56="bet",D59,""))</f>
        <v/>
      </c>
      <c r="K59" s="6">
        <f t="shared" ca="1" si="4"/>
        <v>1</v>
      </c>
      <c r="L59" s="1" t="str">
        <f t="shared" ref="L59" ca="1" si="152">IF(I59="","",VLOOKUP(K59,$R$5:$S$24,2,FALSE))</f>
        <v/>
      </c>
      <c r="M59" s="1" t="str">
        <f t="shared" ref="M59" ca="1" si="153">IF(I59="","",IF(D59=0,"L",F59))</f>
        <v/>
      </c>
      <c r="N59" s="1" t="str">
        <f t="shared" ref="N59:N60" ca="1" si="154">IF(M59="","",IF(M59="L",L59*-1,L59*2))</f>
        <v/>
      </c>
      <c r="O59" s="1" t="str">
        <f t="shared" ca="1" si="124"/>
        <v/>
      </c>
      <c r="P59" s="1" t="str">
        <f t="shared" ca="1" si="8"/>
        <v/>
      </c>
    </row>
    <row r="60" spans="1:16">
      <c r="A60" s="2">
        <f t="shared" ca="1" si="0"/>
        <v>36</v>
      </c>
      <c r="B60" s="5"/>
      <c r="C60" s="35" t="str">
        <f ca="1">IF($A60="","",VLOOKUP($A60,$W$5:$Y$41,3,FALSE))</f>
        <v>C</v>
      </c>
      <c r="D60" s="5"/>
      <c r="E60" s="33" t="str">
        <f t="shared" ref="E60" ca="1" si="155">IF(C58="","",IF(OR(B57=0,C58=0),"",C58))</f>
        <v>C</v>
      </c>
      <c r="F60" s="8" t="str">
        <f t="shared" ref="F60" ca="1" si="156">IF(A60="","",IF(E60="","",IF(C60=E60,"W","L")))</f>
        <v>W</v>
      </c>
      <c r="G60" s="13" t="str">
        <f t="shared" ref="G60" ca="1" si="157">IF(OR(D59="",E60=""),"",F59&amp;F60)</f>
        <v>WW</v>
      </c>
      <c r="H60" s="20" t="str">
        <f ca="1">IF(AND(G60="",H56="bet"),"bet",IF(AND($W$1="6 L Trigger",G56="LL",G60="LL",G52="LL"),"bet",IF(AND($W$1="4 L Trigger",G56="LL",G60="LL"),"bet",IF(AND($W$1="2 L Trigger",G60="LL"),"bet",""))))</f>
        <v/>
      </c>
      <c r="I60" s="21"/>
      <c r="J60" s="21" t="str">
        <f t="shared" ref="J60" ca="1" si="158">IF(I59="","",IF(AND(I59&lt;&gt;"",F59="L"),E60,""))</f>
        <v/>
      </c>
      <c r="K60" s="21">
        <f t="shared" ca="1" si="4"/>
        <v>1</v>
      </c>
      <c r="L60" s="21" t="str">
        <f t="shared" ref="L60" ca="1" si="159">IF(J60="","",VLOOKUP(K60,$R$5:$S$24,2,FALSE))</f>
        <v/>
      </c>
      <c r="M60" s="21" t="str">
        <f t="shared" ref="M60" ca="1" si="160">IF(J60="","",IF(E60=0,"L",F60))</f>
        <v/>
      </c>
      <c r="N60" s="21" t="str">
        <f t="shared" ca="1" si="154"/>
        <v/>
      </c>
      <c r="O60" s="1" t="str">
        <f t="shared" ca="1" si="124"/>
        <v/>
      </c>
      <c r="P60" s="1" t="str">
        <f t="shared" ca="1" si="8"/>
        <v/>
      </c>
    </row>
    <row r="61" spans="1:16">
      <c r="A61" s="2">
        <f t="shared" ca="1" si="0"/>
        <v>13</v>
      </c>
      <c r="B61" s="34">
        <f ca="1">IF($A61="","",VLOOKUP($A61,$W$5:$Y$41,2,FALSE))</f>
        <v>2</v>
      </c>
      <c r="D61" s="3"/>
      <c r="H61" s="11"/>
      <c r="I61" s="6"/>
      <c r="K61" s="6">
        <f t="shared" ca="1" si="4"/>
        <v>1</v>
      </c>
      <c r="O61" s="1" t="str">
        <f t="shared" ca="1" si="124"/>
        <v/>
      </c>
      <c r="P61" s="1" t="str">
        <f t="shared" ca="1" si="8"/>
        <v/>
      </c>
    </row>
    <row r="62" spans="1:16">
      <c r="A62" s="2">
        <f t="shared" ca="1" si="0"/>
        <v>7</v>
      </c>
      <c r="B62" s="4"/>
      <c r="C62" s="34" t="str">
        <f ca="1">IF($A62="","",VLOOKUP($A62,$W$5:$Y$41,3,FALSE))</f>
        <v>A</v>
      </c>
      <c r="D62" s="4"/>
      <c r="H62" s="11"/>
      <c r="I62" s="6"/>
      <c r="K62" s="6">
        <f t="shared" ca="1" si="4"/>
        <v>1</v>
      </c>
      <c r="O62" s="1" t="str">
        <f t="shared" ca="1" si="124"/>
        <v/>
      </c>
      <c r="P62" s="1" t="str">
        <f t="shared" ca="1" si="8"/>
        <v/>
      </c>
    </row>
    <row r="63" spans="1:16">
      <c r="A63" s="2">
        <f t="shared" ca="1" si="0"/>
        <v>16</v>
      </c>
      <c r="B63" s="35">
        <f ca="1">IF($A63="","",VLOOKUP($A63,$W$5:$Y$41,2,FALSE))</f>
        <v>2</v>
      </c>
      <c r="D63" s="33">
        <f t="shared" ref="D63" ca="1" si="161">IF(B61="","",IF(OR(B61=0,C62=0),"",B61))</f>
        <v>2</v>
      </c>
      <c r="F63" s="8" t="str">
        <f t="shared" ref="F63" ca="1" si="162">IF(A63="","",IF(D63="","",IF(B63=D63,"W","L")))</f>
        <v>W</v>
      </c>
      <c r="H63" s="11"/>
      <c r="I63" s="6" t="str">
        <f t="shared" ref="I63" ca="1" si="163">IF(H60="","",IF(H60="bet",D63,""))</f>
        <v/>
      </c>
      <c r="K63" s="6">
        <f t="shared" ca="1" si="4"/>
        <v>1</v>
      </c>
      <c r="L63" s="1" t="str">
        <f t="shared" ref="L63" ca="1" si="164">IF(I63="","",VLOOKUP(K63,$R$5:$S$24,2,FALSE))</f>
        <v/>
      </c>
      <c r="M63" s="1" t="str">
        <f t="shared" ref="M63" ca="1" si="165">IF(I63="","",IF(D63=0,"L",F63))</f>
        <v/>
      </c>
      <c r="N63" s="1" t="str">
        <f t="shared" ref="N63:N64" ca="1" si="166">IF(M63="","",IF(M63="L",L63*-1,L63*2))</f>
        <v/>
      </c>
      <c r="O63" s="1" t="str">
        <f t="shared" ca="1" si="124"/>
        <v/>
      </c>
      <c r="P63" s="1" t="str">
        <f t="shared" ca="1" si="8"/>
        <v/>
      </c>
    </row>
    <row r="64" spans="1:16">
      <c r="A64" s="2">
        <f t="shared" ca="1" si="0"/>
        <v>4</v>
      </c>
      <c r="B64" s="5"/>
      <c r="C64" s="35" t="str">
        <f ca="1">IF($A64="","",VLOOKUP($A64,$W$5:$Y$41,3,FALSE))</f>
        <v>A</v>
      </c>
      <c r="D64" s="5"/>
      <c r="E64" s="33" t="str">
        <f t="shared" ref="E64" ca="1" si="167">IF(C62="","",IF(OR(B61=0,C62=0),"",C62))</f>
        <v>A</v>
      </c>
      <c r="F64" s="8" t="str">
        <f t="shared" ref="F64" ca="1" si="168">IF(A64="","",IF(E64="","",IF(C64=E64,"W","L")))</f>
        <v>W</v>
      </c>
      <c r="G64" s="13" t="str">
        <f t="shared" ref="G64" ca="1" si="169">IF(OR(D63="",E64=""),"",F63&amp;F64)</f>
        <v>WW</v>
      </c>
      <c r="H64" s="20" t="str">
        <f ca="1">IF(AND(G64="",H60="bet"),"bet",IF(AND($W$1="6 L Trigger",G60="LL",G64="LL",G56="LL"),"bet",IF(AND($W$1="4 L Trigger",G60="LL",G64="LL"),"bet",IF(AND($W$1="2 L Trigger",G64="LL"),"bet",""))))</f>
        <v/>
      </c>
      <c r="I64" s="21"/>
      <c r="J64" s="21" t="str">
        <f t="shared" ref="J64" ca="1" si="170">IF(I63="","",IF(AND(I63&lt;&gt;"",F63="L"),E64,""))</f>
        <v/>
      </c>
      <c r="K64" s="21">
        <f t="shared" ca="1" si="4"/>
        <v>1</v>
      </c>
      <c r="L64" s="21" t="str">
        <f t="shared" ref="L64" ca="1" si="171">IF(J64="","",VLOOKUP(K64,$R$5:$S$24,2,FALSE))</f>
        <v/>
      </c>
      <c r="M64" s="21" t="str">
        <f t="shared" ref="M64" ca="1" si="172">IF(J64="","",IF(E64=0,"L",F64))</f>
        <v/>
      </c>
      <c r="N64" s="21" t="str">
        <f t="shared" ca="1" si="166"/>
        <v/>
      </c>
      <c r="O64" s="1" t="str">
        <f t="shared" ca="1" si="124"/>
        <v/>
      </c>
      <c r="P64" s="1" t="str">
        <f t="shared" ca="1" si="8"/>
        <v/>
      </c>
    </row>
    <row r="65" spans="1:16">
      <c r="A65" s="2">
        <f t="shared" ca="1" si="0"/>
        <v>21</v>
      </c>
      <c r="B65" s="34">
        <f ca="1">IF($A65="","",VLOOKUP($A65,$W$5:$Y$41,2,FALSE))</f>
        <v>2</v>
      </c>
      <c r="D65" s="3"/>
      <c r="H65" s="11"/>
      <c r="I65" s="6"/>
      <c r="K65" s="6">
        <f t="shared" ca="1" si="4"/>
        <v>1</v>
      </c>
      <c r="O65" s="1" t="str">
        <f t="shared" ca="1" si="124"/>
        <v/>
      </c>
      <c r="P65" s="1" t="str">
        <f t="shared" ca="1" si="8"/>
        <v/>
      </c>
    </row>
    <row r="66" spans="1:16">
      <c r="A66" s="2">
        <f t="shared" ca="1" si="0"/>
        <v>25</v>
      </c>
      <c r="B66" s="4"/>
      <c r="C66" s="34" t="str">
        <f ca="1">IF($A66="","",VLOOKUP($A66,$W$5:$Y$41,3,FALSE))</f>
        <v>A</v>
      </c>
      <c r="D66" s="4"/>
      <c r="H66" s="11"/>
      <c r="I66" s="6"/>
      <c r="K66" s="6">
        <f t="shared" ca="1" si="4"/>
        <v>1</v>
      </c>
      <c r="O66" s="1" t="str">
        <f t="shared" ca="1" si="124"/>
        <v/>
      </c>
      <c r="P66" s="1" t="str">
        <f t="shared" ca="1" si="8"/>
        <v/>
      </c>
    </row>
    <row r="67" spans="1:16">
      <c r="A67" s="2">
        <f t="shared" ca="1" si="0"/>
        <v>6</v>
      </c>
      <c r="B67" s="35">
        <f ca="1">IF($A67="","",VLOOKUP($A67,$W$5:$Y$41,2,FALSE))</f>
        <v>1</v>
      </c>
      <c r="D67" s="33">
        <f t="shared" ref="D67" ca="1" si="173">IF(B65="","",IF(OR(B65=0,C66=0),"",B65))</f>
        <v>2</v>
      </c>
      <c r="F67" s="8" t="str">
        <f t="shared" ref="F67" ca="1" si="174">IF(A67="","",IF(D67="","",IF(B67=D67,"W","L")))</f>
        <v>L</v>
      </c>
      <c r="H67" s="11"/>
      <c r="I67" s="6" t="str">
        <f t="shared" ref="I67" ca="1" si="175">IF(H64="","",IF(H64="bet",D67,""))</f>
        <v/>
      </c>
      <c r="K67" s="6">
        <f t="shared" ca="1" si="4"/>
        <v>1</v>
      </c>
      <c r="L67" s="1" t="str">
        <f t="shared" ref="L67" ca="1" si="176">IF(I67="","",VLOOKUP(K67,$R$5:$S$24,2,FALSE))</f>
        <v/>
      </c>
      <c r="M67" s="1" t="str">
        <f t="shared" ref="M67" ca="1" si="177">IF(I67="","",IF(D67=0,"L",F67))</f>
        <v/>
      </c>
      <c r="N67" s="1" t="str">
        <f t="shared" ref="N67:N68" ca="1" si="178">IF(M67="","",IF(M67="L",L67*-1,L67*2))</f>
        <v/>
      </c>
      <c r="O67" s="1" t="str">
        <f t="shared" ca="1" si="124"/>
        <v/>
      </c>
      <c r="P67" s="1" t="str">
        <f t="shared" ca="1" si="8"/>
        <v/>
      </c>
    </row>
    <row r="68" spans="1:16">
      <c r="A68" s="2">
        <f t="shared" ca="1" si="0"/>
        <v>29</v>
      </c>
      <c r="B68" s="5"/>
      <c r="C68" s="35" t="str">
        <f ca="1">IF($A68="","",VLOOKUP($A68,$W$5:$Y$41,3,FALSE))</f>
        <v>B</v>
      </c>
      <c r="D68" s="5"/>
      <c r="E68" s="33" t="str">
        <f t="shared" ref="E68" ca="1" si="179">IF(C66="","",IF(OR(B65=0,C66=0),"",C66))</f>
        <v>A</v>
      </c>
      <c r="F68" s="8" t="str">
        <f t="shared" ref="F68" ca="1" si="180">IF(A68="","",IF(E68="","",IF(C68=E68,"W","L")))</f>
        <v>L</v>
      </c>
      <c r="G68" s="13" t="str">
        <f t="shared" ref="G68" ca="1" si="181">IF(OR(D67="",E68=""),"",F67&amp;F68)</f>
        <v>LL</v>
      </c>
      <c r="H68" s="20" t="str">
        <f ca="1">IF(AND(G68="",H64="bet"),"bet",IF(AND($W$1="6 L Trigger",G64="LL",G68="LL",G60="LL"),"bet",IF(AND($W$1="4 L Trigger",G64="LL",G68="LL"),"bet",IF(AND($W$1="2 L Trigger",G68="LL"),"bet",""))))</f>
        <v/>
      </c>
      <c r="I68" s="21"/>
      <c r="J68" s="21" t="str">
        <f t="shared" ref="J68" ca="1" si="182">IF(I67="","",IF(AND(I67&lt;&gt;"",F67="L"),E68,""))</f>
        <v/>
      </c>
      <c r="K68" s="21">
        <f t="shared" ca="1" si="4"/>
        <v>1</v>
      </c>
      <c r="L68" s="21" t="str">
        <f t="shared" ref="L68" ca="1" si="183">IF(J68="","",VLOOKUP(K68,$R$5:$S$24,2,FALSE))</f>
        <v/>
      </c>
      <c r="M68" s="21" t="str">
        <f t="shared" ref="M68" ca="1" si="184">IF(J68="","",IF(E68=0,"L",F68))</f>
        <v/>
      </c>
      <c r="N68" s="21" t="str">
        <f t="shared" ca="1" si="178"/>
        <v/>
      </c>
      <c r="O68" s="1" t="str">
        <f t="shared" ca="1" si="124"/>
        <v/>
      </c>
      <c r="P68" s="1" t="str">
        <f t="shared" ca="1" si="8"/>
        <v/>
      </c>
    </row>
    <row r="69" spans="1:16">
      <c r="A69" s="2">
        <f t="shared" ca="1" si="0"/>
        <v>12</v>
      </c>
      <c r="B69" s="34">
        <f ca="1">IF($A69="","",VLOOKUP($A69,$W$5:$Y$41,2,FALSE))</f>
        <v>1</v>
      </c>
      <c r="D69" s="3"/>
      <c r="H69" s="11"/>
      <c r="I69" s="6"/>
      <c r="K69" s="6">
        <f t="shared" ca="1" si="4"/>
        <v>1</v>
      </c>
      <c r="O69" s="1" t="str">
        <f t="shared" ca="1" si="124"/>
        <v/>
      </c>
      <c r="P69" s="1" t="str">
        <f t="shared" ca="1" si="8"/>
        <v/>
      </c>
    </row>
    <row r="70" spans="1:16">
      <c r="A70" s="2">
        <f t="shared" ref="A70:A133" ca="1" si="185">RANDBETWEEN(0,36)</f>
        <v>36</v>
      </c>
      <c r="B70" s="4"/>
      <c r="C70" s="34" t="str">
        <f ca="1">IF($A70="","",VLOOKUP($A70,$W$5:$Y$41,3,FALSE))</f>
        <v>C</v>
      </c>
      <c r="D70" s="4"/>
      <c r="H70" s="11"/>
      <c r="I70" s="6"/>
      <c r="K70" s="6">
        <f t="shared" ca="1" si="4"/>
        <v>1</v>
      </c>
      <c r="O70" s="1" t="str">
        <f t="shared" ca="1" si="124"/>
        <v/>
      </c>
      <c r="P70" s="1" t="str">
        <f t="shared" ca="1" si="8"/>
        <v/>
      </c>
    </row>
    <row r="71" spans="1:16">
      <c r="A71" s="2">
        <f t="shared" ca="1" si="185"/>
        <v>30</v>
      </c>
      <c r="B71" s="35">
        <f ca="1">IF($A71="","",VLOOKUP($A71,$W$5:$Y$41,2,FALSE))</f>
        <v>3</v>
      </c>
      <c r="D71" s="33">
        <f t="shared" ref="D71" ca="1" si="186">IF(B69="","",IF(OR(B69=0,C70=0),"",B69))</f>
        <v>1</v>
      </c>
      <c r="F71" s="8" t="str">
        <f t="shared" ref="F71" ca="1" si="187">IF(A71="","",IF(D71="","",IF(B71=D71,"W","L")))</f>
        <v>L</v>
      </c>
      <c r="H71" s="11"/>
      <c r="I71" s="6" t="str">
        <f t="shared" ref="I71" ca="1" si="188">IF(H68="","",IF(H68="bet",D71,""))</f>
        <v/>
      </c>
      <c r="K71" s="6">
        <f t="shared" ca="1" si="4"/>
        <v>1</v>
      </c>
      <c r="L71" s="1" t="str">
        <f t="shared" ref="L71" ca="1" si="189">IF(I71="","",VLOOKUP(K71,$R$5:$S$24,2,FALSE))</f>
        <v/>
      </c>
      <c r="M71" s="1" t="str">
        <f t="shared" ref="M71" ca="1" si="190">IF(I71="","",IF(D71=0,"L",F71))</f>
        <v/>
      </c>
      <c r="N71" s="1" t="str">
        <f t="shared" ref="N71:N72" ca="1" si="191">IF(M71="","",IF(M71="L",L71*-1,L71*2))</f>
        <v/>
      </c>
      <c r="O71" s="1" t="str">
        <f t="shared" ca="1" si="124"/>
        <v/>
      </c>
      <c r="P71" s="1" t="str">
        <f t="shared" ca="1" si="8"/>
        <v/>
      </c>
    </row>
    <row r="72" spans="1:16">
      <c r="A72" s="2">
        <f t="shared" ca="1" si="185"/>
        <v>28</v>
      </c>
      <c r="B72" s="5"/>
      <c r="C72" s="35" t="str">
        <f ca="1">IF($A72="","",VLOOKUP($A72,$W$5:$Y$41,3,FALSE))</f>
        <v>A</v>
      </c>
      <c r="D72" s="5"/>
      <c r="E72" s="33" t="str">
        <f t="shared" ref="E72" ca="1" si="192">IF(C70="","",IF(OR(B69=0,C70=0),"",C70))</f>
        <v>C</v>
      </c>
      <c r="F72" s="8" t="str">
        <f t="shared" ref="F72" ca="1" si="193">IF(A72="","",IF(E72="","",IF(C72=E72,"W","L")))</f>
        <v>L</v>
      </c>
      <c r="G72" s="13" t="str">
        <f t="shared" ref="G72" ca="1" si="194">IF(OR(D71="",E72=""),"",F71&amp;F72)</f>
        <v>LL</v>
      </c>
      <c r="H72" s="20" t="str">
        <f ca="1">IF(AND(G72="",H68="bet"),"bet",IF(AND($W$1="6 L Trigger",G68="LL",G72="LL",G64="LL"),"bet",IF(AND($W$1="4 L Trigger",G68="LL",G72="LL"),"bet",IF(AND($W$1="2 L Trigger",G72="LL"),"bet",""))))</f>
        <v/>
      </c>
      <c r="I72" s="21"/>
      <c r="J72" s="21" t="str">
        <f t="shared" ref="J72" ca="1" si="195">IF(I71="","",IF(AND(I71&lt;&gt;"",F71="L"),E72,""))</f>
        <v/>
      </c>
      <c r="K72" s="21">
        <f t="shared" ca="1" si="4"/>
        <v>1</v>
      </c>
      <c r="L72" s="21" t="str">
        <f t="shared" ref="L72" ca="1" si="196">IF(J72="","",VLOOKUP(K72,$R$5:$S$24,2,FALSE))</f>
        <v/>
      </c>
      <c r="M72" s="21" t="str">
        <f t="shared" ref="M72" ca="1" si="197">IF(J72="","",IF(E72=0,"L",F72))</f>
        <v/>
      </c>
      <c r="N72" s="21" t="str">
        <f t="shared" ca="1" si="191"/>
        <v/>
      </c>
      <c r="O72" s="1" t="str">
        <f t="shared" ca="1" si="124"/>
        <v/>
      </c>
      <c r="P72" s="1" t="str">
        <f t="shared" ref="P72:P104" ca="1" si="198">IF(O72="","",IF(P71&lt;&gt;"",P71,IF(O72&gt;=$L$1,$I$1,IF(O72&lt;=$L$2,$I$2,""))))</f>
        <v/>
      </c>
    </row>
    <row r="73" spans="1:16">
      <c r="A73" s="2">
        <f t="shared" ca="1" si="185"/>
        <v>14</v>
      </c>
      <c r="B73" s="34">
        <f ca="1">IF($A73="","",VLOOKUP($A73,$W$5:$Y$41,2,FALSE))</f>
        <v>2</v>
      </c>
      <c r="D73" s="3"/>
      <c r="H73" s="11"/>
      <c r="I73" s="6"/>
      <c r="K73" s="6">
        <f t="shared" ref="K73:K104" ca="1" si="199">IF(K72="","",IF(AND(M72="",K72&lt;&gt;""),K72,IF(M72="L",K72+1,1)))</f>
        <v>1</v>
      </c>
      <c r="O73" s="1" t="str">
        <f t="shared" ca="1" si="124"/>
        <v/>
      </c>
      <c r="P73" s="1" t="str">
        <f t="shared" ca="1" si="198"/>
        <v/>
      </c>
    </row>
    <row r="74" spans="1:16">
      <c r="A74" s="2">
        <f t="shared" ca="1" si="185"/>
        <v>0</v>
      </c>
      <c r="B74" s="4"/>
      <c r="C74" s="34">
        <f ca="1">IF($A74="","",VLOOKUP($A74,$W$5:$Y$41,3,FALSE))</f>
        <v>0</v>
      </c>
      <c r="D74" s="4"/>
      <c r="H74" s="11"/>
      <c r="I74" s="6"/>
      <c r="K74" s="6">
        <f t="shared" ca="1" si="199"/>
        <v>1</v>
      </c>
      <c r="O74" s="1" t="str">
        <f t="shared" ca="1" si="124"/>
        <v/>
      </c>
      <c r="P74" s="1" t="str">
        <f t="shared" ca="1" si="198"/>
        <v/>
      </c>
    </row>
    <row r="75" spans="1:16">
      <c r="A75" s="2">
        <f t="shared" ca="1" si="185"/>
        <v>33</v>
      </c>
      <c r="B75" s="35">
        <f ca="1">IF($A75="","",VLOOKUP($A75,$W$5:$Y$41,2,FALSE))</f>
        <v>3</v>
      </c>
      <c r="D75" s="33" t="str">
        <f t="shared" ref="D75" ca="1" si="200">IF(B73="","",IF(OR(B73=0,C74=0),"",B73))</f>
        <v/>
      </c>
      <c r="F75" s="8" t="str">
        <f t="shared" ref="F75" ca="1" si="201">IF(A75="","",IF(D75="","",IF(B75=D75,"W","L")))</f>
        <v/>
      </c>
      <c r="H75" s="11"/>
      <c r="I75" s="6" t="str">
        <f t="shared" ref="I75" ca="1" si="202">IF(H72="","",IF(H72="bet",D75,""))</f>
        <v/>
      </c>
      <c r="K75" s="6">
        <f t="shared" ca="1" si="199"/>
        <v>1</v>
      </c>
      <c r="L75" s="1" t="str">
        <f t="shared" ref="L75" ca="1" si="203">IF(I75="","",VLOOKUP(K75,$R$5:$S$24,2,FALSE))</f>
        <v/>
      </c>
      <c r="M75" s="1" t="str">
        <f t="shared" ref="M75" ca="1" si="204">IF(I75="","",IF(D75=0,"L",F75))</f>
        <v/>
      </c>
      <c r="N75" s="1" t="str">
        <f t="shared" ref="N75:N76" ca="1" si="205">IF(M75="","",IF(M75="L",L75*-1,L75*2))</f>
        <v/>
      </c>
      <c r="O75" s="1" t="str">
        <f t="shared" ca="1" si="124"/>
        <v/>
      </c>
      <c r="P75" s="1" t="str">
        <f t="shared" ca="1" si="198"/>
        <v/>
      </c>
    </row>
    <row r="76" spans="1:16">
      <c r="A76" s="2">
        <f t="shared" ca="1" si="185"/>
        <v>20</v>
      </c>
      <c r="B76" s="5"/>
      <c r="C76" s="35" t="str">
        <f ca="1">IF($A76="","",VLOOKUP($A76,$W$5:$Y$41,3,FALSE))</f>
        <v>B</v>
      </c>
      <c r="D76" s="5"/>
      <c r="E76" s="33" t="str">
        <f t="shared" ref="E76" ca="1" si="206">IF(C74="","",IF(OR(B73=0,C74=0),"",C74))</f>
        <v/>
      </c>
      <c r="F76" s="8" t="str">
        <f t="shared" ref="F76" ca="1" si="207">IF(A76="","",IF(E76="","",IF(C76=E76,"W","L")))</f>
        <v/>
      </c>
      <c r="G76" s="13" t="str">
        <f t="shared" ref="G76" ca="1" si="208">IF(OR(D75="",E76=""),"",F75&amp;F76)</f>
        <v/>
      </c>
      <c r="H76" s="20" t="str">
        <f ca="1">IF(AND(G76="",H72="bet"),"bet",IF(AND($W$1="6 L Trigger",G72="LL",G76="LL",G68="LL"),"bet",IF(AND($W$1="4 L Trigger",G72="LL",G76="LL"),"bet",IF(AND($W$1="2 L Trigger",G76="LL"),"bet",""))))</f>
        <v/>
      </c>
      <c r="I76" s="21"/>
      <c r="J76" s="21" t="str">
        <f t="shared" ref="J76" ca="1" si="209">IF(I75="","",IF(AND(I75&lt;&gt;"",F75="L"),E76,""))</f>
        <v/>
      </c>
      <c r="K76" s="21">
        <f t="shared" ca="1" si="199"/>
        <v>1</v>
      </c>
      <c r="L76" s="21" t="str">
        <f t="shared" ref="L76" ca="1" si="210">IF(J76="","",VLOOKUP(K76,$R$5:$S$24,2,FALSE))</f>
        <v/>
      </c>
      <c r="M76" s="21" t="str">
        <f t="shared" ref="M76" ca="1" si="211">IF(J76="","",IF(E76=0,"L",F76))</f>
        <v/>
      </c>
      <c r="N76" s="21" t="str">
        <f t="shared" ca="1" si="205"/>
        <v/>
      </c>
      <c r="O76" s="1" t="str">
        <f t="shared" ca="1" si="124"/>
        <v/>
      </c>
      <c r="P76" s="1" t="str">
        <f t="shared" ca="1" si="198"/>
        <v/>
      </c>
    </row>
    <row r="77" spans="1:16">
      <c r="A77" s="2">
        <f t="shared" ca="1" si="185"/>
        <v>19</v>
      </c>
      <c r="B77" s="34">
        <f ca="1">IF($A77="","",VLOOKUP($A77,$W$5:$Y$41,2,FALSE))</f>
        <v>2</v>
      </c>
      <c r="D77" s="3"/>
      <c r="H77" s="11"/>
      <c r="I77" s="6"/>
      <c r="K77" s="6">
        <f t="shared" ca="1" si="199"/>
        <v>1</v>
      </c>
      <c r="O77" s="1" t="str">
        <f t="shared" ca="1" si="124"/>
        <v/>
      </c>
      <c r="P77" s="1" t="str">
        <f t="shared" ca="1" si="198"/>
        <v/>
      </c>
    </row>
    <row r="78" spans="1:16">
      <c r="A78" s="2">
        <f t="shared" ca="1" si="185"/>
        <v>32</v>
      </c>
      <c r="B78" s="4"/>
      <c r="C78" s="34" t="str">
        <f ca="1">IF($A78="","",VLOOKUP($A78,$W$5:$Y$41,3,FALSE))</f>
        <v>B</v>
      </c>
      <c r="D78" s="4"/>
      <c r="H78" s="11"/>
      <c r="I78" s="6"/>
      <c r="K78" s="6">
        <f t="shared" ca="1" si="199"/>
        <v>1</v>
      </c>
      <c r="O78" s="1" t="str">
        <f t="shared" ca="1" si="124"/>
        <v/>
      </c>
      <c r="P78" s="1" t="str">
        <f t="shared" ca="1" si="198"/>
        <v/>
      </c>
    </row>
    <row r="79" spans="1:16">
      <c r="A79" s="2">
        <f t="shared" ca="1" si="185"/>
        <v>18</v>
      </c>
      <c r="B79" s="35">
        <f ca="1">IF($A79="","",VLOOKUP($A79,$W$5:$Y$41,2,FALSE))</f>
        <v>2</v>
      </c>
      <c r="D79" s="33">
        <f t="shared" ref="D79" ca="1" si="212">IF(B77="","",IF(OR(B77=0,C78=0),"",B77))</f>
        <v>2</v>
      </c>
      <c r="F79" s="8" t="str">
        <f t="shared" ref="F79" ca="1" si="213">IF(A79="","",IF(D79="","",IF(B79=D79,"W","L")))</f>
        <v>W</v>
      </c>
      <c r="H79" s="11"/>
      <c r="I79" s="6" t="str">
        <f t="shared" ref="I79" ca="1" si="214">IF(H76="","",IF(H76="bet",D79,""))</f>
        <v/>
      </c>
      <c r="K79" s="6">
        <f t="shared" ca="1" si="199"/>
        <v>1</v>
      </c>
      <c r="L79" s="1" t="str">
        <f t="shared" ref="L79" ca="1" si="215">IF(I79="","",VLOOKUP(K79,$R$5:$S$24,2,FALSE))</f>
        <v/>
      </c>
      <c r="M79" s="1" t="str">
        <f t="shared" ref="M79" ca="1" si="216">IF(I79="","",IF(D79=0,"L",F79))</f>
        <v/>
      </c>
      <c r="N79" s="1" t="str">
        <f t="shared" ref="N79:N80" ca="1" si="217">IF(M79="","",IF(M79="L",L79*-1,L79*2))</f>
        <v/>
      </c>
      <c r="O79" s="1" t="str">
        <f t="shared" ca="1" si="124"/>
        <v/>
      </c>
      <c r="P79" s="1" t="str">
        <f t="shared" ca="1" si="198"/>
        <v/>
      </c>
    </row>
    <row r="80" spans="1:16">
      <c r="A80" s="2">
        <f t="shared" ca="1" si="185"/>
        <v>18</v>
      </c>
      <c r="B80" s="5"/>
      <c r="C80" s="35" t="str">
        <f ca="1">IF($A80="","",VLOOKUP($A80,$W$5:$Y$41,3,FALSE))</f>
        <v>C</v>
      </c>
      <c r="D80" s="5"/>
      <c r="E80" s="33" t="str">
        <f t="shared" ref="E80" ca="1" si="218">IF(C78="","",IF(OR(B77=0,C78=0),"",C78))</f>
        <v>B</v>
      </c>
      <c r="F80" s="8" t="str">
        <f t="shared" ref="F80" ca="1" si="219">IF(A80="","",IF(E80="","",IF(C80=E80,"W","L")))</f>
        <v>L</v>
      </c>
      <c r="G80" s="13" t="str">
        <f t="shared" ref="G80" ca="1" si="220">IF(OR(D79="",E80=""),"",F79&amp;F80)</f>
        <v>WL</v>
      </c>
      <c r="H80" s="20" t="str">
        <f ca="1">IF(AND(G80="",H76="bet"),"bet",IF(AND($W$1="6 L Trigger",G76="LL",G80="LL",G72="LL"),"bet",IF(AND($W$1="4 L Trigger",G76="LL",G80="LL"),"bet",IF(AND($W$1="2 L Trigger",G80="LL"),"bet",""))))</f>
        <v/>
      </c>
      <c r="I80" s="21"/>
      <c r="J80" s="21" t="str">
        <f t="shared" ref="J80" ca="1" si="221">IF(I79="","",IF(AND(I79&lt;&gt;"",F79="L"),E80,""))</f>
        <v/>
      </c>
      <c r="K80" s="21">
        <f t="shared" ca="1" si="199"/>
        <v>1</v>
      </c>
      <c r="L80" s="21" t="str">
        <f t="shared" ref="L80" ca="1" si="222">IF(J80="","",VLOOKUP(K80,$R$5:$S$24,2,FALSE))</f>
        <v/>
      </c>
      <c r="M80" s="21" t="str">
        <f t="shared" ref="M80" ca="1" si="223">IF(J80="","",IF(E80=0,"L",F80))</f>
        <v/>
      </c>
      <c r="N80" s="21" t="str">
        <f t="shared" ca="1" si="217"/>
        <v/>
      </c>
      <c r="O80" s="1" t="str">
        <f t="shared" ca="1" si="124"/>
        <v/>
      </c>
      <c r="P80" s="1" t="str">
        <f t="shared" ca="1" si="198"/>
        <v/>
      </c>
    </row>
    <row r="81" spans="1:16">
      <c r="A81" s="2">
        <f t="shared" ca="1" si="185"/>
        <v>36</v>
      </c>
      <c r="B81" s="34">
        <f ca="1">IF($A81="","",VLOOKUP($A81,$W$5:$Y$41,2,FALSE))</f>
        <v>3</v>
      </c>
      <c r="D81" s="3"/>
      <c r="H81" s="11"/>
      <c r="I81" s="6"/>
      <c r="K81" s="6">
        <f t="shared" ca="1" si="199"/>
        <v>1</v>
      </c>
      <c r="O81" s="1" t="str">
        <f t="shared" ca="1" si="124"/>
        <v/>
      </c>
      <c r="P81" s="1" t="str">
        <f t="shared" ca="1" si="198"/>
        <v/>
      </c>
    </row>
    <row r="82" spans="1:16">
      <c r="A82" s="2">
        <f t="shared" ca="1" si="185"/>
        <v>1</v>
      </c>
      <c r="B82" s="4"/>
      <c r="C82" s="34" t="str">
        <f ca="1">IF($A82="","",VLOOKUP($A82,$W$5:$Y$41,3,FALSE))</f>
        <v>A</v>
      </c>
      <c r="D82" s="4"/>
      <c r="H82" s="11"/>
      <c r="I82" s="6"/>
      <c r="K82" s="6">
        <f t="shared" ca="1" si="199"/>
        <v>1</v>
      </c>
      <c r="O82" s="1" t="str">
        <f t="shared" ca="1" si="124"/>
        <v/>
      </c>
      <c r="P82" s="1" t="str">
        <f t="shared" ca="1" si="198"/>
        <v/>
      </c>
    </row>
    <row r="83" spans="1:16">
      <c r="A83" s="2">
        <f t="shared" ca="1" si="185"/>
        <v>11</v>
      </c>
      <c r="B83" s="35">
        <f ca="1">IF($A83="","",VLOOKUP($A83,$W$5:$Y$41,2,FALSE))</f>
        <v>1</v>
      </c>
      <c r="D83" s="33">
        <f t="shared" ref="D83" ca="1" si="224">IF(B81="","",IF(OR(B81=0,C82=0),"",B81))</f>
        <v>3</v>
      </c>
      <c r="F83" s="8" t="str">
        <f t="shared" ref="F83" ca="1" si="225">IF(A83="","",IF(D83="","",IF(B83=D83,"W","L")))</f>
        <v>L</v>
      </c>
      <c r="H83" s="11"/>
      <c r="I83" s="6" t="str">
        <f t="shared" ref="I83" ca="1" si="226">IF(H80="","",IF(H80="bet",D83,""))</f>
        <v/>
      </c>
      <c r="K83" s="6">
        <f t="shared" ca="1" si="199"/>
        <v>1</v>
      </c>
      <c r="L83" s="1" t="str">
        <f t="shared" ref="L83" ca="1" si="227">IF(I83="","",VLOOKUP(K83,$R$5:$S$24,2,FALSE))</f>
        <v/>
      </c>
      <c r="M83" s="1" t="str">
        <f t="shared" ref="M83" ca="1" si="228">IF(I83="","",IF(D83=0,"L",F83))</f>
        <v/>
      </c>
      <c r="N83" s="1" t="str">
        <f t="shared" ref="N83:N84" ca="1" si="229">IF(M83="","",IF(M83="L",L83*-1,L83*2))</f>
        <v/>
      </c>
      <c r="O83" s="1" t="str">
        <f t="shared" ca="1" si="124"/>
        <v/>
      </c>
      <c r="P83" s="1" t="str">
        <f t="shared" ca="1" si="198"/>
        <v/>
      </c>
    </row>
    <row r="84" spans="1:16">
      <c r="A84" s="2">
        <f t="shared" ca="1" si="185"/>
        <v>14</v>
      </c>
      <c r="B84" s="5"/>
      <c r="C84" s="35" t="str">
        <f ca="1">IF($A84="","",VLOOKUP($A84,$W$5:$Y$41,3,FALSE))</f>
        <v>B</v>
      </c>
      <c r="D84" s="5"/>
      <c r="E84" s="33" t="str">
        <f t="shared" ref="E84" ca="1" si="230">IF(C82="","",IF(OR(B81=0,C82=0),"",C82))</f>
        <v>A</v>
      </c>
      <c r="F84" s="8" t="str">
        <f t="shared" ref="F84" ca="1" si="231">IF(A84="","",IF(E84="","",IF(C84=E84,"W","L")))</f>
        <v>L</v>
      </c>
      <c r="G84" s="13" t="str">
        <f t="shared" ref="G84" ca="1" si="232">IF(OR(D83="",E84=""),"",F83&amp;F84)</f>
        <v>LL</v>
      </c>
      <c r="H84" s="20" t="str">
        <f ca="1">IF(AND(G84="",H80="bet"),"bet",IF(AND($W$1="6 L Trigger",G80="LL",G84="LL",G76="LL"),"bet",IF(AND($W$1="4 L Trigger",G80="LL",G84="LL"),"bet",IF(AND($W$1="2 L Trigger",G84="LL"),"bet",""))))</f>
        <v/>
      </c>
      <c r="I84" s="21"/>
      <c r="J84" s="21" t="str">
        <f t="shared" ref="J84" ca="1" si="233">IF(I83="","",IF(AND(I83&lt;&gt;"",F83="L"),E84,""))</f>
        <v/>
      </c>
      <c r="K84" s="21">
        <f t="shared" ca="1" si="199"/>
        <v>1</v>
      </c>
      <c r="L84" s="21" t="str">
        <f t="shared" ref="L84" ca="1" si="234">IF(J84="","",VLOOKUP(K84,$R$5:$S$24,2,FALSE))</f>
        <v/>
      </c>
      <c r="M84" s="21" t="str">
        <f t="shared" ref="M84" ca="1" si="235">IF(J84="","",IF(E84=0,"L",F84))</f>
        <v/>
      </c>
      <c r="N84" s="21" t="str">
        <f t="shared" ca="1" si="229"/>
        <v/>
      </c>
      <c r="O84" s="1" t="str">
        <f t="shared" ca="1" si="124"/>
        <v/>
      </c>
      <c r="P84" s="1" t="str">
        <f t="shared" ca="1" si="198"/>
        <v/>
      </c>
    </row>
    <row r="85" spans="1:16">
      <c r="A85" s="2">
        <f t="shared" ca="1" si="185"/>
        <v>18</v>
      </c>
      <c r="B85" s="34">
        <f ca="1">IF($A85="","",VLOOKUP($A85,$W$5:$Y$41,2,FALSE))</f>
        <v>2</v>
      </c>
      <c r="D85" s="3"/>
      <c r="H85" s="11"/>
      <c r="I85" s="6"/>
      <c r="K85" s="6">
        <f t="shared" ca="1" si="199"/>
        <v>1</v>
      </c>
      <c r="O85" s="1" t="str">
        <f t="shared" ca="1" si="124"/>
        <v/>
      </c>
      <c r="P85" s="1" t="str">
        <f t="shared" ca="1" si="198"/>
        <v/>
      </c>
    </row>
    <row r="86" spans="1:16">
      <c r="A86" s="2">
        <f t="shared" ca="1" si="185"/>
        <v>26</v>
      </c>
      <c r="B86" s="4"/>
      <c r="C86" s="34" t="str">
        <f ca="1">IF($A86="","",VLOOKUP($A86,$W$5:$Y$41,3,FALSE))</f>
        <v>B</v>
      </c>
      <c r="D86" s="4"/>
      <c r="H86" s="11"/>
      <c r="I86" s="6"/>
      <c r="K86" s="6">
        <f t="shared" ca="1" si="199"/>
        <v>1</v>
      </c>
      <c r="O86" s="1" t="str">
        <f t="shared" ca="1" si="124"/>
        <v/>
      </c>
      <c r="P86" s="1" t="str">
        <f t="shared" ca="1" si="198"/>
        <v/>
      </c>
    </row>
    <row r="87" spans="1:16">
      <c r="A87" s="2">
        <f t="shared" ca="1" si="185"/>
        <v>14</v>
      </c>
      <c r="B87" s="35">
        <f ca="1">IF($A87="","",VLOOKUP($A87,$W$5:$Y$41,2,FALSE))</f>
        <v>2</v>
      </c>
      <c r="D87" s="33">
        <f t="shared" ref="D87" ca="1" si="236">IF(B85="","",IF(OR(B85=0,C86=0),"",B85))</f>
        <v>2</v>
      </c>
      <c r="F87" s="8" t="str">
        <f t="shared" ref="F87" ca="1" si="237">IF(A87="","",IF(D87="","",IF(B87=D87,"W","L")))</f>
        <v>W</v>
      </c>
      <c r="H87" s="11"/>
      <c r="I87" s="6" t="str">
        <f t="shared" ref="I87" ca="1" si="238">IF(H84="","",IF(H84="bet",D87,""))</f>
        <v/>
      </c>
      <c r="K87" s="6">
        <f t="shared" ca="1" si="199"/>
        <v>1</v>
      </c>
      <c r="L87" s="1" t="str">
        <f t="shared" ref="L87" ca="1" si="239">IF(I87="","",VLOOKUP(K87,$R$5:$S$24,2,FALSE))</f>
        <v/>
      </c>
      <c r="M87" s="1" t="str">
        <f t="shared" ref="M87" ca="1" si="240">IF(I87="","",IF(D87=0,"L",F87))</f>
        <v/>
      </c>
      <c r="N87" s="1" t="str">
        <f t="shared" ref="N87:N88" ca="1" si="241">IF(M87="","",IF(M87="L",L87*-1,L87*2))</f>
        <v/>
      </c>
      <c r="O87" s="1" t="str">
        <f t="shared" ca="1" si="124"/>
        <v/>
      </c>
      <c r="P87" s="1" t="str">
        <f t="shared" ca="1" si="198"/>
        <v/>
      </c>
    </row>
    <row r="88" spans="1:16">
      <c r="A88" s="2">
        <f t="shared" ca="1" si="185"/>
        <v>36</v>
      </c>
      <c r="B88" s="5"/>
      <c r="C88" s="35" t="str">
        <f ca="1">IF($A88="","",VLOOKUP($A88,$W$5:$Y$41,3,FALSE))</f>
        <v>C</v>
      </c>
      <c r="D88" s="5"/>
      <c r="E88" s="33" t="str">
        <f t="shared" ref="E88" ca="1" si="242">IF(C86="","",IF(OR(B85=0,C86=0),"",C86))</f>
        <v>B</v>
      </c>
      <c r="F88" s="8" t="str">
        <f t="shared" ref="F88" ca="1" si="243">IF(A88="","",IF(E88="","",IF(C88=E88,"W","L")))</f>
        <v>L</v>
      </c>
      <c r="G88" s="13" t="str">
        <f t="shared" ref="G88" ca="1" si="244">IF(OR(D87="",E88=""),"",F87&amp;F88)</f>
        <v>WL</v>
      </c>
      <c r="H88" s="20" t="str">
        <f ca="1">IF(AND(G88="",H84="bet"),"bet",IF(AND($W$1="6 L Trigger",G84="LL",G88="LL",G80="LL"),"bet",IF(AND($W$1="4 L Trigger",G84="LL",G88="LL"),"bet",IF(AND($W$1="2 L Trigger",G88="LL"),"bet",""))))</f>
        <v/>
      </c>
      <c r="I88" s="21"/>
      <c r="J88" s="21" t="str">
        <f t="shared" ref="J88" ca="1" si="245">IF(I87="","",IF(AND(I87&lt;&gt;"",F87="L"),E88,""))</f>
        <v/>
      </c>
      <c r="K88" s="21">
        <f t="shared" ca="1" si="199"/>
        <v>1</v>
      </c>
      <c r="L88" s="21" t="str">
        <f t="shared" ref="L88" ca="1" si="246">IF(J88="","",VLOOKUP(K88,$R$5:$S$24,2,FALSE))</f>
        <v/>
      </c>
      <c r="M88" s="21" t="str">
        <f t="shared" ref="M88" ca="1" si="247">IF(J88="","",IF(E88=0,"L",F88))</f>
        <v/>
      </c>
      <c r="N88" s="21" t="str">
        <f t="shared" ca="1" si="241"/>
        <v/>
      </c>
      <c r="O88" s="1" t="str">
        <f t="shared" ca="1" si="124"/>
        <v/>
      </c>
      <c r="P88" s="1" t="str">
        <f t="shared" ca="1" si="198"/>
        <v/>
      </c>
    </row>
    <row r="89" spans="1:16">
      <c r="A89" s="2">
        <f t="shared" ca="1" si="185"/>
        <v>26</v>
      </c>
      <c r="B89" s="34">
        <f ca="1">IF($A89="","",VLOOKUP($A89,$W$5:$Y$41,2,FALSE))</f>
        <v>3</v>
      </c>
      <c r="D89" s="3"/>
      <c r="H89" s="11"/>
      <c r="I89" s="6"/>
      <c r="K89" s="6">
        <f t="shared" ca="1" si="199"/>
        <v>1</v>
      </c>
      <c r="O89" s="1" t="str">
        <f t="shared" ca="1" si="124"/>
        <v/>
      </c>
      <c r="P89" s="1" t="str">
        <f t="shared" ca="1" si="198"/>
        <v/>
      </c>
    </row>
    <row r="90" spans="1:16">
      <c r="A90" s="2">
        <f t="shared" ca="1" si="185"/>
        <v>20</v>
      </c>
      <c r="B90" s="4"/>
      <c r="C90" s="34" t="str">
        <f ca="1">IF($A90="","",VLOOKUP($A90,$W$5:$Y$41,3,FALSE))</f>
        <v>B</v>
      </c>
      <c r="D90" s="4"/>
      <c r="H90" s="11"/>
      <c r="I90" s="6"/>
      <c r="K90" s="6">
        <f t="shared" ca="1" si="199"/>
        <v>1</v>
      </c>
      <c r="O90" s="1" t="str">
        <f t="shared" ca="1" si="124"/>
        <v/>
      </c>
      <c r="P90" s="1" t="str">
        <f t="shared" ca="1" si="198"/>
        <v/>
      </c>
    </row>
    <row r="91" spans="1:16">
      <c r="A91" s="2">
        <f t="shared" ca="1" si="185"/>
        <v>14</v>
      </c>
      <c r="B91" s="35">
        <f ca="1">IF($A91="","",VLOOKUP($A91,$W$5:$Y$41,2,FALSE))</f>
        <v>2</v>
      </c>
      <c r="D91" s="33">
        <f t="shared" ref="D91" ca="1" si="248">IF(B89="","",IF(OR(B89=0,C90=0),"",B89))</f>
        <v>3</v>
      </c>
      <c r="F91" s="8" t="str">
        <f t="shared" ref="F91" ca="1" si="249">IF(A91="","",IF(D91="","",IF(B91=D91,"W","L")))</f>
        <v>L</v>
      </c>
      <c r="H91" s="11"/>
      <c r="I91" s="6" t="str">
        <f t="shared" ref="I91" ca="1" si="250">IF(H88="","",IF(H88="bet",D91,""))</f>
        <v/>
      </c>
      <c r="K91" s="6">
        <f t="shared" ca="1" si="199"/>
        <v>1</v>
      </c>
      <c r="L91" s="1" t="str">
        <f t="shared" ref="L91" ca="1" si="251">IF(I91="","",VLOOKUP(K91,$R$5:$S$24,2,FALSE))</f>
        <v/>
      </c>
      <c r="M91" s="1" t="str">
        <f t="shared" ref="M91" ca="1" si="252">IF(I91="","",IF(D91=0,"L",F91))</f>
        <v/>
      </c>
      <c r="N91" s="1" t="str">
        <f t="shared" ref="N91:N92" ca="1" si="253">IF(M91="","",IF(M91="L",L91*-1,L91*2))</f>
        <v/>
      </c>
      <c r="O91" s="1" t="str">
        <f t="shared" ca="1" si="124"/>
        <v/>
      </c>
      <c r="P91" s="1" t="str">
        <f t="shared" ca="1" si="198"/>
        <v/>
      </c>
    </row>
    <row r="92" spans="1:16">
      <c r="A92" s="2">
        <f t="shared" ca="1" si="185"/>
        <v>25</v>
      </c>
      <c r="B92" s="5"/>
      <c r="C92" s="35" t="str">
        <f ca="1">IF($A92="","",VLOOKUP($A92,$W$5:$Y$41,3,FALSE))</f>
        <v>A</v>
      </c>
      <c r="D92" s="5"/>
      <c r="E92" s="33" t="str">
        <f t="shared" ref="E92" ca="1" si="254">IF(C90="","",IF(OR(B89=0,C90=0),"",C90))</f>
        <v>B</v>
      </c>
      <c r="F92" s="8" t="str">
        <f t="shared" ref="F92" ca="1" si="255">IF(A92="","",IF(E92="","",IF(C92=E92,"W","L")))</f>
        <v>L</v>
      </c>
      <c r="G92" s="13" t="str">
        <f t="shared" ref="G92" ca="1" si="256">IF(OR(D91="",E92=""),"",F91&amp;F92)</f>
        <v>LL</v>
      </c>
      <c r="H92" s="20" t="str">
        <f ca="1">IF(AND(G92="",H88="bet"),"bet",IF(AND($W$1="6 L Trigger",G88="LL",G92="LL",G84="LL"),"bet",IF(AND($W$1="4 L Trigger",G88="LL",G92="LL"),"bet",IF(AND($W$1="2 L Trigger",G92="LL"),"bet",""))))</f>
        <v/>
      </c>
      <c r="I92" s="21"/>
      <c r="J92" s="21" t="str">
        <f t="shared" ref="J92" ca="1" si="257">IF(I91="","",IF(AND(I91&lt;&gt;"",F91="L"),E92,""))</f>
        <v/>
      </c>
      <c r="K92" s="21">
        <f t="shared" ca="1" si="199"/>
        <v>1</v>
      </c>
      <c r="L92" s="21" t="str">
        <f t="shared" ref="L92" ca="1" si="258">IF(J92="","",VLOOKUP(K92,$R$5:$S$24,2,FALSE))</f>
        <v/>
      </c>
      <c r="M92" s="21" t="str">
        <f t="shared" ref="M92" ca="1" si="259">IF(J92="","",IF(E92=0,"L",F92))</f>
        <v/>
      </c>
      <c r="N92" s="21" t="str">
        <f t="shared" ca="1" si="253"/>
        <v/>
      </c>
      <c r="O92" s="1" t="str">
        <f t="shared" ca="1" si="124"/>
        <v/>
      </c>
      <c r="P92" s="1" t="str">
        <f t="shared" ca="1" si="198"/>
        <v/>
      </c>
    </row>
    <row r="93" spans="1:16">
      <c r="A93" s="2">
        <f t="shared" ca="1" si="185"/>
        <v>9</v>
      </c>
      <c r="B93" s="34">
        <f ca="1">IF($A93="","",VLOOKUP($A93,$W$5:$Y$41,2,FALSE))</f>
        <v>1</v>
      </c>
      <c r="D93" s="3"/>
      <c r="H93" s="11"/>
      <c r="I93" s="6"/>
      <c r="K93" s="6">
        <f t="shared" ca="1" si="199"/>
        <v>1</v>
      </c>
      <c r="O93" s="1" t="str">
        <f t="shared" ca="1" si="124"/>
        <v/>
      </c>
      <c r="P93" s="1" t="str">
        <f t="shared" ca="1" si="198"/>
        <v/>
      </c>
    </row>
    <row r="94" spans="1:16">
      <c r="A94" s="2">
        <f t="shared" ca="1" si="185"/>
        <v>16</v>
      </c>
      <c r="B94" s="4"/>
      <c r="C94" s="34" t="str">
        <f ca="1">IF($A94="","",VLOOKUP($A94,$W$5:$Y$41,3,FALSE))</f>
        <v>A</v>
      </c>
      <c r="D94" s="4"/>
      <c r="H94" s="11"/>
      <c r="I94" s="6"/>
      <c r="K94" s="6">
        <f t="shared" ca="1" si="199"/>
        <v>1</v>
      </c>
      <c r="O94" s="1" t="str">
        <f t="shared" ca="1" si="124"/>
        <v/>
      </c>
      <c r="P94" s="1" t="str">
        <f t="shared" ca="1" si="198"/>
        <v/>
      </c>
    </row>
    <row r="95" spans="1:16">
      <c r="A95" s="2">
        <f t="shared" ca="1" si="185"/>
        <v>32</v>
      </c>
      <c r="B95" s="35">
        <f ca="1">IF($A95="","",VLOOKUP($A95,$W$5:$Y$41,2,FALSE))</f>
        <v>3</v>
      </c>
      <c r="D95" s="33">
        <f t="shared" ref="D95" ca="1" si="260">IF(B93="","",IF(OR(B93=0,C94=0),"",B93))</f>
        <v>1</v>
      </c>
      <c r="F95" s="8" t="str">
        <f t="shared" ref="F95" ca="1" si="261">IF(A95="","",IF(D95="","",IF(B95=D95,"W","L")))</f>
        <v>L</v>
      </c>
      <c r="H95" s="11"/>
      <c r="I95" s="6" t="str">
        <f t="shared" ref="I95" ca="1" si="262">IF(H92="","",IF(H92="bet",D95,""))</f>
        <v/>
      </c>
      <c r="K95" s="6">
        <f t="shared" ca="1" si="199"/>
        <v>1</v>
      </c>
      <c r="L95" s="1" t="str">
        <f t="shared" ref="L95" ca="1" si="263">IF(I95="","",VLOOKUP(K95,$R$5:$S$24,2,FALSE))</f>
        <v/>
      </c>
      <c r="M95" s="1" t="str">
        <f t="shared" ref="M95" ca="1" si="264">IF(I95="","",IF(D95=0,"L",F95))</f>
        <v/>
      </c>
      <c r="N95" s="1" t="str">
        <f t="shared" ref="N95:N96" ca="1" si="265">IF(M95="","",IF(M95="L",L95*-1,L95*2))</f>
        <v/>
      </c>
      <c r="O95" s="1" t="str">
        <f t="shared" ca="1" si="124"/>
        <v/>
      </c>
      <c r="P95" s="1" t="str">
        <f t="shared" ca="1" si="198"/>
        <v/>
      </c>
    </row>
    <row r="96" spans="1:16">
      <c r="A96" s="2">
        <f t="shared" ca="1" si="185"/>
        <v>8</v>
      </c>
      <c r="B96" s="5"/>
      <c r="C96" s="35" t="str">
        <f ca="1">IF($A96="","",VLOOKUP($A96,$W$5:$Y$41,3,FALSE))</f>
        <v>B</v>
      </c>
      <c r="D96" s="5"/>
      <c r="E96" s="33" t="str">
        <f t="shared" ref="E96" ca="1" si="266">IF(C94="","",IF(OR(B93=0,C94=0),"",C94))</f>
        <v>A</v>
      </c>
      <c r="F96" s="8" t="str">
        <f t="shared" ref="F96" ca="1" si="267">IF(A96="","",IF(E96="","",IF(C96=E96,"W","L")))</f>
        <v>L</v>
      </c>
      <c r="G96" s="13" t="str">
        <f t="shared" ref="G96" ca="1" si="268">IF(OR(D95="",E96=""),"",F95&amp;F96)</f>
        <v>LL</v>
      </c>
      <c r="H96" s="20" t="str">
        <f ca="1">IF(AND(G96="",H92="bet"),"bet",IF(AND($W$1="6 L Trigger",G92="LL",G96="LL",G88="LL"),"bet",IF(AND($W$1="4 L Trigger",G92="LL",G96="LL"),"bet",IF(AND($W$1="2 L Trigger",G96="LL"),"bet",""))))</f>
        <v/>
      </c>
      <c r="I96" s="21"/>
      <c r="J96" s="21" t="str">
        <f t="shared" ref="J96" ca="1" si="269">IF(I95="","",IF(AND(I95&lt;&gt;"",F95="L"),E96,""))</f>
        <v/>
      </c>
      <c r="K96" s="21">
        <f t="shared" ca="1" si="199"/>
        <v>1</v>
      </c>
      <c r="L96" s="21" t="str">
        <f t="shared" ref="L96" ca="1" si="270">IF(J96="","",VLOOKUP(K96,$R$5:$S$24,2,FALSE))</f>
        <v/>
      </c>
      <c r="M96" s="21" t="str">
        <f t="shared" ref="M96" ca="1" si="271">IF(J96="","",IF(E96=0,"L",F96))</f>
        <v/>
      </c>
      <c r="N96" s="21" t="str">
        <f t="shared" ca="1" si="265"/>
        <v/>
      </c>
      <c r="O96" s="1" t="str">
        <f t="shared" ca="1" si="124"/>
        <v/>
      </c>
      <c r="P96" s="1" t="str">
        <f t="shared" ca="1" si="198"/>
        <v/>
      </c>
    </row>
    <row r="97" spans="1:16">
      <c r="A97" s="2">
        <f t="shared" ca="1" si="185"/>
        <v>12</v>
      </c>
      <c r="B97" s="34">
        <f ca="1">IF($A97="","",VLOOKUP($A97,$W$5:$Y$41,2,FALSE))</f>
        <v>1</v>
      </c>
      <c r="D97" s="3"/>
      <c r="H97" s="11"/>
      <c r="I97" s="6"/>
      <c r="K97" s="6">
        <f t="shared" ca="1" si="199"/>
        <v>1</v>
      </c>
      <c r="O97" s="1" t="str">
        <f t="shared" ca="1" si="124"/>
        <v/>
      </c>
      <c r="P97" s="1" t="str">
        <f t="shared" ca="1" si="198"/>
        <v/>
      </c>
    </row>
    <row r="98" spans="1:16">
      <c r="A98" s="2">
        <f t="shared" ca="1" si="185"/>
        <v>21</v>
      </c>
      <c r="B98" s="4"/>
      <c r="C98" s="34" t="str">
        <f ca="1">IF($A98="","",VLOOKUP($A98,$W$5:$Y$41,3,FALSE))</f>
        <v>C</v>
      </c>
      <c r="D98" s="4"/>
      <c r="H98" s="11"/>
      <c r="I98" s="6"/>
      <c r="K98" s="6">
        <f t="shared" ca="1" si="199"/>
        <v>1</v>
      </c>
      <c r="O98" s="1" t="str">
        <f t="shared" ca="1" si="124"/>
        <v/>
      </c>
      <c r="P98" s="1" t="str">
        <f t="shared" ca="1" si="198"/>
        <v/>
      </c>
    </row>
    <row r="99" spans="1:16">
      <c r="A99" s="2">
        <f t="shared" ca="1" si="185"/>
        <v>20</v>
      </c>
      <c r="B99" s="35">
        <f ca="1">IF($A99="","",VLOOKUP($A99,$W$5:$Y$41,2,FALSE))</f>
        <v>2</v>
      </c>
      <c r="D99" s="33">
        <f t="shared" ref="D99" ca="1" si="272">IF(B97="","",IF(OR(B97=0,C98=0),"",B97))</f>
        <v>1</v>
      </c>
      <c r="F99" s="8" t="str">
        <f t="shared" ref="F99" ca="1" si="273">IF(A99="","",IF(D99="","",IF(B99=D99,"W","L")))</f>
        <v>L</v>
      </c>
      <c r="H99" s="11"/>
      <c r="I99" s="6" t="str">
        <f t="shared" ref="I99" ca="1" si="274">IF(H96="","",IF(H96="bet",D99,""))</f>
        <v/>
      </c>
      <c r="K99" s="6">
        <f t="shared" ca="1" si="199"/>
        <v>1</v>
      </c>
      <c r="L99" s="1" t="str">
        <f t="shared" ref="L99" ca="1" si="275">IF(I99="","",VLOOKUP(K99,$R$5:$S$24,2,FALSE))</f>
        <v/>
      </c>
      <c r="M99" s="1" t="str">
        <f t="shared" ref="M99" ca="1" si="276">IF(I99="","",IF(D99=0,"L",F99))</f>
        <v/>
      </c>
      <c r="N99" s="1" t="str">
        <f t="shared" ref="N99:N100" ca="1" si="277">IF(M99="","",IF(M99="L",L99*-1,L99*2))</f>
        <v/>
      </c>
      <c r="O99" s="1" t="str">
        <f t="shared" ca="1" si="124"/>
        <v/>
      </c>
      <c r="P99" s="1" t="str">
        <f t="shared" ca="1" si="198"/>
        <v/>
      </c>
    </row>
    <row r="100" spans="1:16">
      <c r="A100" s="2">
        <f t="shared" ca="1" si="185"/>
        <v>8</v>
      </c>
      <c r="B100" s="5"/>
      <c r="C100" s="35" t="str">
        <f ca="1">IF($A100="","",VLOOKUP($A100,$W$5:$Y$41,3,FALSE))</f>
        <v>B</v>
      </c>
      <c r="D100" s="5"/>
      <c r="E100" s="33" t="str">
        <f t="shared" ref="E100" ca="1" si="278">IF(C98="","",IF(OR(B97=0,C98=0),"",C98))</f>
        <v>C</v>
      </c>
      <c r="F100" s="8" t="str">
        <f t="shared" ref="F100" ca="1" si="279">IF(A100="","",IF(E100="","",IF(C100=E100,"W","L")))</f>
        <v>L</v>
      </c>
      <c r="G100" s="13" t="str">
        <f t="shared" ref="G100" ca="1" si="280">IF(OR(D99="",E100=""),"",F99&amp;F100)</f>
        <v>LL</v>
      </c>
      <c r="H100" s="20" t="str">
        <f ca="1">IF(AND(G100="",H96="bet"),"bet",IF(AND($W$1="6 L Trigger",G96="LL",G100="LL",G92="LL"),"bet",IF(AND($W$1="4 L Trigger",G96="LL",G100="LL"),"bet",IF(AND($W$1="2 L Trigger",G100="LL"),"bet",""))))</f>
        <v>bet</v>
      </c>
      <c r="I100" s="21"/>
      <c r="J100" s="21" t="str">
        <f t="shared" ref="J100" ca="1" si="281">IF(I99="","",IF(AND(I99&lt;&gt;"",F99="L"),E100,""))</f>
        <v/>
      </c>
      <c r="K100" s="21">
        <f t="shared" ca="1" si="199"/>
        <v>1</v>
      </c>
      <c r="L100" s="21" t="str">
        <f t="shared" ref="L100" ca="1" si="282">IF(J100="","",VLOOKUP(K100,$R$5:$S$24,2,FALSE))</f>
        <v/>
      </c>
      <c r="M100" s="21" t="str">
        <f t="shared" ref="M100" ca="1" si="283">IF(J100="","",IF(E100=0,"L",F100))</f>
        <v/>
      </c>
      <c r="N100" s="21" t="str">
        <f t="shared" ca="1" si="277"/>
        <v/>
      </c>
      <c r="O100" s="1" t="str">
        <f t="shared" ca="1" si="124"/>
        <v/>
      </c>
      <c r="P100" s="1" t="str">
        <f t="shared" ca="1" si="198"/>
        <v/>
      </c>
    </row>
    <row r="101" spans="1:16">
      <c r="A101" s="2">
        <f t="shared" ca="1" si="185"/>
        <v>23</v>
      </c>
      <c r="B101" s="34">
        <f ca="1">IF($A101="","",VLOOKUP($A101,$W$5:$Y$41,2,FALSE))</f>
        <v>2</v>
      </c>
      <c r="D101" s="3"/>
      <c r="H101" s="11"/>
      <c r="I101" s="6"/>
      <c r="K101" s="6">
        <f t="shared" ca="1" si="199"/>
        <v>1</v>
      </c>
      <c r="O101" s="1" t="str">
        <f t="shared" ca="1" si="124"/>
        <v/>
      </c>
      <c r="P101" s="1" t="str">
        <f t="shared" ca="1" si="198"/>
        <v/>
      </c>
    </row>
    <row r="102" spans="1:16">
      <c r="A102" s="2">
        <f t="shared" ca="1" si="185"/>
        <v>12</v>
      </c>
      <c r="B102" s="4"/>
      <c r="C102" s="34" t="str">
        <f ca="1">IF($A102="","",VLOOKUP($A102,$W$5:$Y$41,3,FALSE))</f>
        <v>C</v>
      </c>
      <c r="D102" s="4"/>
      <c r="H102" s="11"/>
      <c r="I102" s="6"/>
      <c r="K102" s="6">
        <f t="shared" ca="1" si="199"/>
        <v>1</v>
      </c>
      <c r="O102" s="1" t="str">
        <f t="shared" ca="1" si="124"/>
        <v/>
      </c>
      <c r="P102" s="1" t="str">
        <f t="shared" ca="1" si="198"/>
        <v/>
      </c>
    </row>
    <row r="103" spans="1:16">
      <c r="A103" s="2">
        <f t="shared" ca="1" si="185"/>
        <v>30</v>
      </c>
      <c r="B103" s="35">
        <f ca="1">IF($A103="","",VLOOKUP($A103,$W$5:$Y$41,2,FALSE))</f>
        <v>3</v>
      </c>
      <c r="D103" s="33">
        <f t="shared" ref="D103" ca="1" si="284">IF(B101="","",IF(OR(B101=0,C102=0),"",B101))</f>
        <v>2</v>
      </c>
      <c r="F103" s="8" t="str">
        <f t="shared" ref="F103" ca="1" si="285">IF(A103="","",IF(D103="","",IF(B103=D103,"W","L")))</f>
        <v>L</v>
      </c>
      <c r="H103" s="11"/>
      <c r="I103" s="6">
        <f t="shared" ref="I103" ca="1" si="286">IF(H100="","",IF(H100="bet",D103,""))</f>
        <v>2</v>
      </c>
      <c r="K103" s="6">
        <f t="shared" ca="1" si="199"/>
        <v>1</v>
      </c>
      <c r="L103" s="1">
        <f t="shared" ref="L103" ca="1" si="287">IF(I103="","",VLOOKUP(K103,$R$5:$S$24,2,FALSE))</f>
        <v>1</v>
      </c>
      <c r="M103" s="1" t="str">
        <f t="shared" ref="M103" ca="1" si="288">IF(I103="","",IF(D103=0,"L",F103))</f>
        <v>L</v>
      </c>
      <c r="N103" s="1">
        <f t="shared" ref="N103:N104" ca="1" si="289">IF(M103="","",IF(M103="L",L103*-1,L103*2))</f>
        <v>-1</v>
      </c>
      <c r="O103" s="1">
        <f t="shared" ca="1" si="124"/>
        <v>-1</v>
      </c>
      <c r="P103" s="1" t="str">
        <f t="shared" ca="1" si="198"/>
        <v/>
      </c>
    </row>
    <row r="104" spans="1:16">
      <c r="A104" s="2">
        <f t="shared" ca="1" si="185"/>
        <v>6</v>
      </c>
      <c r="B104" s="5"/>
      <c r="C104" s="35" t="str">
        <f ca="1">IF($A104="","",VLOOKUP($A104,$W$5:$Y$41,3,FALSE))</f>
        <v>C</v>
      </c>
      <c r="D104" s="5"/>
      <c r="E104" s="33" t="str">
        <f t="shared" ref="E104" ca="1" si="290">IF(C102="","",IF(OR(B101=0,C102=0),"",C102))</f>
        <v>C</v>
      </c>
      <c r="F104" s="8" t="str">
        <f t="shared" ref="F104" ca="1" si="291">IF(A104="","",IF(E104="","",IF(C104=E104,"W","L")))</f>
        <v>W</v>
      </c>
      <c r="G104" s="13" t="str">
        <f t="shared" ref="G104" ca="1" si="292">IF(OR(D103="",E104=""),"",F103&amp;F104)</f>
        <v>LW</v>
      </c>
      <c r="H104" s="20" t="str">
        <f ca="1">IF(AND(G104="",H100="bet"),"bet",IF(AND($W$1="6 L Trigger",G100="LL",G104="LL",G96="LL"),"bet",IF(AND($W$1="4 L Trigger",G100="LL",G104="LL"),"bet",IF(AND($W$1="2 L Trigger",G104="LL"),"bet",""))))</f>
        <v/>
      </c>
      <c r="I104" s="21"/>
      <c r="J104" s="21" t="str">
        <f t="shared" ref="J104" ca="1" si="293">IF(I103="","",IF(AND(I103&lt;&gt;"",F103="L"),E104,""))</f>
        <v>C</v>
      </c>
      <c r="K104" s="21">
        <f t="shared" ca="1" si="199"/>
        <v>2</v>
      </c>
      <c r="L104" s="21">
        <f t="shared" ref="L104" ca="1" si="294">IF(J104="","",VLOOKUP(K104,$R$5:$S$24,2,FALSE))</f>
        <v>1</v>
      </c>
      <c r="M104" s="21" t="str">
        <f t="shared" ref="M104" ca="1" si="295">IF(J104="","",IF(E104=0,"L",F104))</f>
        <v>W</v>
      </c>
      <c r="N104" s="21">
        <f t="shared" ca="1" si="289"/>
        <v>2</v>
      </c>
      <c r="O104" s="1">
        <f t="shared" ca="1" si="124"/>
        <v>1</v>
      </c>
      <c r="P104" s="1" t="str">
        <f t="shared" ca="1" si="198"/>
        <v/>
      </c>
    </row>
    <row r="105" spans="1:16">
      <c r="A105" s="2">
        <f t="shared" ca="1" si="185"/>
        <v>8</v>
      </c>
      <c r="B105" s="34">
        <f ca="1">IF($A105="","",VLOOKUP($A105,$W$5:$Y$41,2,FALSE))</f>
        <v>1</v>
      </c>
      <c r="D105" s="3"/>
      <c r="H105" s="11"/>
      <c r="I105" s="6"/>
      <c r="K105" s="6">
        <f t="shared" ref="K105:K168" ca="1" si="296">IF(K104="","",IF(AND(M104="",K104&lt;&gt;""),K104,IF(M104="L",K104+1,1)))</f>
        <v>1</v>
      </c>
      <c r="O105" s="1">
        <f t="shared" ref="O105:O168" ca="1" si="297">IF(AND(N105="",O104=""),"",IF(AND(N105&lt;&gt;"",O104=""),N105,IF(AND(N105="",O104&lt;&gt;""),O104,N105+O104)))</f>
        <v>1</v>
      </c>
      <c r="P105" s="1" t="str">
        <f t="shared" ref="P105:P168" ca="1" si="298">IF(O105="","",IF(P104&lt;&gt;"",P104,IF(O105&gt;=$L$1,$I$1,IF(O105&lt;=$L$2,$I$2,""))))</f>
        <v/>
      </c>
    </row>
    <row r="106" spans="1:16">
      <c r="A106" s="2">
        <f t="shared" ca="1" si="185"/>
        <v>35</v>
      </c>
      <c r="B106" s="4"/>
      <c r="C106" s="34" t="str">
        <f ca="1">IF($A106="","",VLOOKUP($A106,$W$5:$Y$41,3,FALSE))</f>
        <v>B</v>
      </c>
      <c r="D106" s="4"/>
      <c r="H106" s="11"/>
      <c r="I106" s="6"/>
      <c r="K106" s="6">
        <f t="shared" ca="1" si="296"/>
        <v>1</v>
      </c>
      <c r="O106" s="1">
        <f t="shared" ca="1" si="297"/>
        <v>1</v>
      </c>
      <c r="P106" s="1" t="str">
        <f t="shared" ca="1" si="298"/>
        <v/>
      </c>
    </row>
    <row r="107" spans="1:16">
      <c r="A107" s="2">
        <f t="shared" ca="1" si="185"/>
        <v>16</v>
      </c>
      <c r="B107" s="35">
        <f ca="1">IF($A107="","",VLOOKUP($A107,$W$5:$Y$41,2,FALSE))</f>
        <v>2</v>
      </c>
      <c r="D107" s="33">
        <f t="shared" ref="D107" ca="1" si="299">IF(B105="","",IF(OR(B105=0,C106=0),"",B105))</f>
        <v>1</v>
      </c>
      <c r="F107" s="8" t="str">
        <f t="shared" ref="F107" ca="1" si="300">IF(A107="","",IF(D107="","",IF(B107=D107,"W","L")))</f>
        <v>L</v>
      </c>
      <c r="H107" s="11"/>
      <c r="I107" s="6" t="str">
        <f t="shared" ref="I107" ca="1" si="301">IF(H104="","",IF(H104="bet",D107,""))</f>
        <v/>
      </c>
      <c r="K107" s="6">
        <f t="shared" ca="1" si="296"/>
        <v>1</v>
      </c>
      <c r="L107" s="1" t="str">
        <f t="shared" ref="L107" ca="1" si="302">IF(I107="","",VLOOKUP(K107,$R$5:$S$24,2,FALSE))</f>
        <v/>
      </c>
      <c r="M107" s="1" t="str">
        <f t="shared" ref="M107" ca="1" si="303">IF(I107="","",IF(D107=0,"L",F107))</f>
        <v/>
      </c>
      <c r="N107" s="1" t="str">
        <f t="shared" ref="N107:N108" ca="1" si="304">IF(M107="","",IF(M107="L",L107*-1,L107*2))</f>
        <v/>
      </c>
      <c r="O107" s="1">
        <f t="shared" ca="1" si="297"/>
        <v>1</v>
      </c>
      <c r="P107" s="1" t="str">
        <f t="shared" ca="1" si="298"/>
        <v/>
      </c>
    </row>
    <row r="108" spans="1:16">
      <c r="A108" s="2">
        <f t="shared" ca="1" si="185"/>
        <v>1</v>
      </c>
      <c r="B108" s="5"/>
      <c r="C108" s="35" t="str">
        <f ca="1">IF($A108="","",VLOOKUP($A108,$W$5:$Y$41,3,FALSE))</f>
        <v>A</v>
      </c>
      <c r="D108" s="5"/>
      <c r="E108" s="33" t="str">
        <f t="shared" ref="E108" ca="1" si="305">IF(C106="","",IF(OR(B105=0,C106=0),"",C106))</f>
        <v>B</v>
      </c>
      <c r="F108" s="8" t="str">
        <f t="shared" ref="F108" ca="1" si="306">IF(A108="","",IF(E108="","",IF(C108=E108,"W","L")))</f>
        <v>L</v>
      </c>
      <c r="G108" s="13" t="str">
        <f t="shared" ref="G108" ca="1" si="307">IF(OR(D107="",E108=""),"",F107&amp;F108)</f>
        <v>LL</v>
      </c>
      <c r="H108" s="20" t="str">
        <f ca="1">IF(AND(G108="",H104="bet"),"bet",IF(AND($W$1="6 L Trigger",G104="LL",G108="LL",G100="LL"),"bet",IF(AND($W$1="4 L Trigger",G104="LL",G108="LL"),"bet",IF(AND($W$1="2 L Trigger",G108="LL"),"bet",""))))</f>
        <v/>
      </c>
      <c r="I108" s="21"/>
      <c r="J108" s="21" t="str">
        <f t="shared" ref="J108" ca="1" si="308">IF(I107="","",IF(AND(I107&lt;&gt;"",F107="L"),E108,""))</f>
        <v/>
      </c>
      <c r="K108" s="21">
        <f t="shared" ca="1" si="296"/>
        <v>1</v>
      </c>
      <c r="L108" s="21" t="str">
        <f t="shared" ref="L108" ca="1" si="309">IF(J108="","",VLOOKUP(K108,$R$5:$S$24,2,FALSE))</f>
        <v/>
      </c>
      <c r="M108" s="21" t="str">
        <f t="shared" ref="M108" ca="1" si="310">IF(J108="","",IF(E108=0,"L",F108))</f>
        <v/>
      </c>
      <c r="N108" s="21" t="str">
        <f t="shared" ca="1" si="304"/>
        <v/>
      </c>
      <c r="O108" s="1">
        <f t="shared" ca="1" si="297"/>
        <v>1</v>
      </c>
      <c r="P108" s="1" t="str">
        <f t="shared" ca="1" si="298"/>
        <v/>
      </c>
    </row>
    <row r="109" spans="1:16">
      <c r="A109" s="2">
        <f t="shared" ca="1" si="185"/>
        <v>7</v>
      </c>
      <c r="B109" s="34">
        <f ca="1">IF($A109="","",VLOOKUP($A109,$W$5:$Y$41,2,FALSE))</f>
        <v>1</v>
      </c>
      <c r="D109" s="3"/>
      <c r="H109" s="11"/>
      <c r="I109" s="6"/>
      <c r="K109" s="6">
        <f t="shared" ca="1" si="296"/>
        <v>1</v>
      </c>
      <c r="O109" s="1">
        <f t="shared" ca="1" si="297"/>
        <v>1</v>
      </c>
      <c r="P109" s="1" t="str">
        <f t="shared" ca="1" si="298"/>
        <v/>
      </c>
    </row>
    <row r="110" spans="1:16">
      <c r="A110" s="2">
        <f t="shared" ca="1" si="185"/>
        <v>25</v>
      </c>
      <c r="B110" s="4"/>
      <c r="C110" s="34" t="str">
        <f ca="1">IF($A110="","",VLOOKUP($A110,$W$5:$Y$41,3,FALSE))</f>
        <v>A</v>
      </c>
      <c r="D110" s="4"/>
      <c r="H110" s="11"/>
      <c r="I110" s="6"/>
      <c r="K110" s="6">
        <f t="shared" ca="1" si="296"/>
        <v>1</v>
      </c>
      <c r="O110" s="1">
        <f t="shared" ca="1" si="297"/>
        <v>1</v>
      </c>
      <c r="P110" s="1" t="str">
        <f t="shared" ca="1" si="298"/>
        <v/>
      </c>
    </row>
    <row r="111" spans="1:16">
      <c r="A111" s="2">
        <f t="shared" ca="1" si="185"/>
        <v>3</v>
      </c>
      <c r="B111" s="35">
        <f ca="1">IF($A111="","",VLOOKUP($A111,$W$5:$Y$41,2,FALSE))</f>
        <v>1</v>
      </c>
      <c r="D111" s="33">
        <f t="shared" ref="D111" ca="1" si="311">IF(B109="","",IF(OR(B109=0,C110=0),"",B109))</f>
        <v>1</v>
      </c>
      <c r="F111" s="8" t="str">
        <f t="shared" ref="F111" ca="1" si="312">IF(A111="","",IF(D111="","",IF(B111=D111,"W","L")))</f>
        <v>W</v>
      </c>
      <c r="H111" s="11"/>
      <c r="I111" s="6" t="str">
        <f t="shared" ref="I111" ca="1" si="313">IF(H108="","",IF(H108="bet",D111,""))</f>
        <v/>
      </c>
      <c r="K111" s="6">
        <f t="shared" ca="1" si="296"/>
        <v>1</v>
      </c>
      <c r="L111" s="1" t="str">
        <f t="shared" ref="L111" ca="1" si="314">IF(I111="","",VLOOKUP(K111,$R$5:$S$24,2,FALSE))</f>
        <v/>
      </c>
      <c r="M111" s="1" t="str">
        <f t="shared" ref="M111" ca="1" si="315">IF(I111="","",IF(D111=0,"L",F111))</f>
        <v/>
      </c>
      <c r="N111" s="1" t="str">
        <f t="shared" ref="N111:N112" ca="1" si="316">IF(M111="","",IF(M111="L",L111*-1,L111*2))</f>
        <v/>
      </c>
      <c r="O111" s="1">
        <f t="shared" ca="1" si="297"/>
        <v>1</v>
      </c>
      <c r="P111" s="1" t="str">
        <f t="shared" ca="1" si="298"/>
        <v/>
      </c>
    </row>
    <row r="112" spans="1:16">
      <c r="A112" s="2">
        <f t="shared" ca="1" si="185"/>
        <v>26</v>
      </c>
      <c r="B112" s="5"/>
      <c r="C112" s="35" t="str">
        <f ca="1">IF($A112="","",VLOOKUP($A112,$W$5:$Y$41,3,FALSE))</f>
        <v>B</v>
      </c>
      <c r="D112" s="5"/>
      <c r="E112" s="33" t="str">
        <f t="shared" ref="E112" ca="1" si="317">IF(C110="","",IF(OR(B109=0,C110=0),"",C110))</f>
        <v>A</v>
      </c>
      <c r="F112" s="8" t="str">
        <f t="shared" ref="F112" ca="1" si="318">IF(A112="","",IF(E112="","",IF(C112=E112,"W","L")))</f>
        <v>L</v>
      </c>
      <c r="G112" s="13" t="str">
        <f t="shared" ref="G112" ca="1" si="319">IF(OR(D111="",E112=""),"",F111&amp;F112)</f>
        <v>WL</v>
      </c>
      <c r="H112" s="20" t="str">
        <f ca="1">IF(AND(G112="",H108="bet"),"bet",IF(AND($W$1="6 L Trigger",G108="LL",G112="LL",G104="LL"),"bet",IF(AND($W$1="4 L Trigger",G108="LL",G112="LL"),"bet",IF(AND($W$1="2 L Trigger",G112="LL"),"bet",""))))</f>
        <v/>
      </c>
      <c r="I112" s="21"/>
      <c r="J112" s="21" t="str">
        <f t="shared" ref="J112" ca="1" si="320">IF(I111="","",IF(AND(I111&lt;&gt;"",F111="L"),E112,""))</f>
        <v/>
      </c>
      <c r="K112" s="21">
        <f t="shared" ca="1" si="296"/>
        <v>1</v>
      </c>
      <c r="L112" s="21" t="str">
        <f t="shared" ref="L112" ca="1" si="321">IF(J112="","",VLOOKUP(K112,$R$5:$S$24,2,FALSE))</f>
        <v/>
      </c>
      <c r="M112" s="21" t="str">
        <f t="shared" ref="M112" ca="1" si="322">IF(J112="","",IF(E112=0,"L",F112))</f>
        <v/>
      </c>
      <c r="N112" s="21" t="str">
        <f t="shared" ca="1" si="316"/>
        <v/>
      </c>
      <c r="O112" s="1">
        <f t="shared" ca="1" si="297"/>
        <v>1</v>
      </c>
      <c r="P112" s="1" t="str">
        <f t="shared" ca="1" si="298"/>
        <v/>
      </c>
    </row>
    <row r="113" spans="1:16">
      <c r="A113" s="2">
        <f t="shared" ca="1" si="185"/>
        <v>4</v>
      </c>
      <c r="B113" s="34">
        <f ca="1">IF($A113="","",VLOOKUP($A113,$W$5:$Y$41,2,FALSE))</f>
        <v>1</v>
      </c>
      <c r="D113" s="3"/>
      <c r="H113" s="11"/>
      <c r="I113" s="6"/>
      <c r="K113" s="6">
        <f t="shared" ca="1" si="296"/>
        <v>1</v>
      </c>
      <c r="O113" s="1">
        <f t="shared" ca="1" si="297"/>
        <v>1</v>
      </c>
      <c r="P113" s="1" t="str">
        <f t="shared" ca="1" si="298"/>
        <v/>
      </c>
    </row>
    <row r="114" spans="1:16">
      <c r="A114" s="2">
        <f t="shared" ca="1" si="185"/>
        <v>11</v>
      </c>
      <c r="B114" s="4"/>
      <c r="C114" s="34" t="str">
        <f ca="1">IF($A114="","",VLOOKUP($A114,$W$5:$Y$41,3,FALSE))</f>
        <v>B</v>
      </c>
      <c r="D114" s="4"/>
      <c r="H114" s="11"/>
      <c r="I114" s="6"/>
      <c r="K114" s="6">
        <f t="shared" ca="1" si="296"/>
        <v>1</v>
      </c>
      <c r="O114" s="1">
        <f t="shared" ca="1" si="297"/>
        <v>1</v>
      </c>
      <c r="P114" s="1" t="str">
        <f t="shared" ca="1" si="298"/>
        <v/>
      </c>
    </row>
    <row r="115" spans="1:16">
      <c r="A115" s="2">
        <f t="shared" ca="1" si="185"/>
        <v>29</v>
      </c>
      <c r="B115" s="35">
        <f ca="1">IF($A115="","",VLOOKUP($A115,$W$5:$Y$41,2,FALSE))</f>
        <v>3</v>
      </c>
      <c r="D115" s="33">
        <f t="shared" ref="D115" ca="1" si="323">IF(B113="","",IF(OR(B113=0,C114=0),"",B113))</f>
        <v>1</v>
      </c>
      <c r="F115" s="8" t="str">
        <f t="shared" ref="F115" ca="1" si="324">IF(A115="","",IF(D115="","",IF(B115=D115,"W","L")))</f>
        <v>L</v>
      </c>
      <c r="H115" s="11"/>
      <c r="I115" s="6" t="str">
        <f t="shared" ref="I115" ca="1" si="325">IF(H112="","",IF(H112="bet",D115,""))</f>
        <v/>
      </c>
      <c r="K115" s="6">
        <f t="shared" ca="1" si="296"/>
        <v>1</v>
      </c>
      <c r="L115" s="1" t="str">
        <f t="shared" ref="L115" ca="1" si="326">IF(I115="","",VLOOKUP(K115,$R$5:$S$24,2,FALSE))</f>
        <v/>
      </c>
      <c r="M115" s="1" t="str">
        <f t="shared" ref="M115" ca="1" si="327">IF(I115="","",IF(D115=0,"L",F115))</f>
        <v/>
      </c>
      <c r="N115" s="1" t="str">
        <f t="shared" ref="N115:N116" ca="1" si="328">IF(M115="","",IF(M115="L",L115*-1,L115*2))</f>
        <v/>
      </c>
      <c r="O115" s="1">
        <f t="shared" ca="1" si="297"/>
        <v>1</v>
      </c>
      <c r="P115" s="1" t="str">
        <f t="shared" ca="1" si="298"/>
        <v/>
      </c>
    </row>
    <row r="116" spans="1:16">
      <c r="A116" s="2">
        <f t="shared" ca="1" si="185"/>
        <v>19</v>
      </c>
      <c r="B116" s="5"/>
      <c r="C116" s="35" t="str">
        <f ca="1">IF($A116="","",VLOOKUP($A116,$W$5:$Y$41,3,FALSE))</f>
        <v>A</v>
      </c>
      <c r="D116" s="5"/>
      <c r="E116" s="33" t="str">
        <f t="shared" ref="E116" ca="1" si="329">IF(C114="","",IF(OR(B113=0,C114=0),"",C114))</f>
        <v>B</v>
      </c>
      <c r="F116" s="8" t="str">
        <f t="shared" ref="F116" ca="1" si="330">IF(A116="","",IF(E116="","",IF(C116=E116,"W","L")))</f>
        <v>L</v>
      </c>
      <c r="G116" s="13" t="str">
        <f t="shared" ref="G116" ca="1" si="331">IF(OR(D115="",E116=""),"",F115&amp;F116)</f>
        <v>LL</v>
      </c>
      <c r="H116" s="20" t="str">
        <f ca="1">IF(AND(G116="",H112="bet"),"bet",IF(AND($W$1="6 L Trigger",G112="LL",G116="LL",G108="LL"),"bet",IF(AND($W$1="4 L Trigger",G112="LL",G116="LL"),"bet",IF(AND($W$1="2 L Trigger",G116="LL"),"bet",""))))</f>
        <v/>
      </c>
      <c r="I116" s="21"/>
      <c r="J116" s="21" t="str">
        <f t="shared" ref="J116" ca="1" si="332">IF(I115="","",IF(AND(I115&lt;&gt;"",F115="L"),E116,""))</f>
        <v/>
      </c>
      <c r="K116" s="21">
        <f t="shared" ca="1" si="296"/>
        <v>1</v>
      </c>
      <c r="L116" s="21" t="str">
        <f t="shared" ref="L116" ca="1" si="333">IF(J116="","",VLOOKUP(K116,$R$5:$S$24,2,FALSE))</f>
        <v/>
      </c>
      <c r="M116" s="21" t="str">
        <f t="shared" ref="M116" ca="1" si="334">IF(J116="","",IF(E116=0,"L",F116))</f>
        <v/>
      </c>
      <c r="N116" s="21" t="str">
        <f t="shared" ca="1" si="328"/>
        <v/>
      </c>
      <c r="O116" s="1">
        <f t="shared" ca="1" si="297"/>
        <v>1</v>
      </c>
      <c r="P116" s="1" t="str">
        <f t="shared" ca="1" si="298"/>
        <v/>
      </c>
    </row>
    <row r="117" spans="1:16">
      <c r="A117" s="2">
        <f t="shared" ca="1" si="185"/>
        <v>35</v>
      </c>
      <c r="B117" s="34">
        <f ca="1">IF($A117="","",VLOOKUP($A117,$W$5:$Y$41,2,FALSE))</f>
        <v>3</v>
      </c>
      <c r="D117" s="3"/>
      <c r="H117" s="11"/>
      <c r="I117" s="6"/>
      <c r="K117" s="6">
        <f t="shared" ca="1" si="296"/>
        <v>1</v>
      </c>
      <c r="O117" s="1">
        <f t="shared" ca="1" si="297"/>
        <v>1</v>
      </c>
      <c r="P117" s="1" t="str">
        <f t="shared" ca="1" si="298"/>
        <v/>
      </c>
    </row>
    <row r="118" spans="1:16">
      <c r="A118" s="2">
        <f t="shared" ca="1" si="185"/>
        <v>22</v>
      </c>
      <c r="B118" s="4"/>
      <c r="C118" s="34" t="str">
        <f ca="1">IF($A118="","",VLOOKUP($A118,$W$5:$Y$41,3,FALSE))</f>
        <v>A</v>
      </c>
      <c r="D118" s="4"/>
      <c r="H118" s="11"/>
      <c r="I118" s="6"/>
      <c r="K118" s="6">
        <f t="shared" ca="1" si="296"/>
        <v>1</v>
      </c>
      <c r="O118" s="1">
        <f t="shared" ca="1" si="297"/>
        <v>1</v>
      </c>
      <c r="P118" s="1" t="str">
        <f t="shared" ca="1" si="298"/>
        <v/>
      </c>
    </row>
    <row r="119" spans="1:16">
      <c r="A119" s="2">
        <f t="shared" ca="1" si="185"/>
        <v>6</v>
      </c>
      <c r="B119" s="35">
        <f ca="1">IF($A119="","",VLOOKUP($A119,$W$5:$Y$41,2,FALSE))</f>
        <v>1</v>
      </c>
      <c r="D119" s="33">
        <f t="shared" ref="D119" ca="1" si="335">IF(B117="","",IF(OR(B117=0,C118=0),"",B117))</f>
        <v>3</v>
      </c>
      <c r="F119" s="8" t="str">
        <f t="shared" ref="F119" ca="1" si="336">IF(A119="","",IF(D119="","",IF(B119=D119,"W","L")))</f>
        <v>L</v>
      </c>
      <c r="H119" s="11"/>
      <c r="I119" s="6" t="str">
        <f t="shared" ref="I119" ca="1" si="337">IF(H116="","",IF(H116="bet",D119,""))</f>
        <v/>
      </c>
      <c r="K119" s="6">
        <f t="shared" ca="1" si="296"/>
        <v>1</v>
      </c>
      <c r="L119" s="1" t="str">
        <f t="shared" ref="L119" ca="1" si="338">IF(I119="","",VLOOKUP(K119,$R$5:$S$24,2,FALSE))</f>
        <v/>
      </c>
      <c r="M119" s="1" t="str">
        <f t="shared" ref="M119" ca="1" si="339">IF(I119="","",IF(D119=0,"L",F119))</f>
        <v/>
      </c>
      <c r="N119" s="1" t="str">
        <f t="shared" ref="N119:N120" ca="1" si="340">IF(M119="","",IF(M119="L",L119*-1,L119*2))</f>
        <v/>
      </c>
      <c r="O119" s="1">
        <f t="shared" ca="1" si="297"/>
        <v>1</v>
      </c>
      <c r="P119" s="1" t="str">
        <f t="shared" ca="1" si="298"/>
        <v/>
      </c>
    </row>
    <row r="120" spans="1:16">
      <c r="A120" s="2">
        <f t="shared" ca="1" si="185"/>
        <v>8</v>
      </c>
      <c r="B120" s="5"/>
      <c r="C120" s="35" t="str">
        <f ca="1">IF($A120="","",VLOOKUP($A120,$W$5:$Y$41,3,FALSE))</f>
        <v>B</v>
      </c>
      <c r="D120" s="5"/>
      <c r="E120" s="33" t="str">
        <f t="shared" ref="E120" ca="1" si="341">IF(C118="","",IF(OR(B117=0,C118=0),"",C118))</f>
        <v>A</v>
      </c>
      <c r="F120" s="8" t="str">
        <f t="shared" ref="F120" ca="1" si="342">IF(A120="","",IF(E120="","",IF(C120=E120,"W","L")))</f>
        <v>L</v>
      </c>
      <c r="G120" s="13" t="str">
        <f t="shared" ref="G120" ca="1" si="343">IF(OR(D119="",E120=""),"",F119&amp;F120)</f>
        <v>LL</v>
      </c>
      <c r="H120" s="20" t="str">
        <f ca="1">IF(AND(G120="",H116="bet"),"bet",IF(AND($W$1="6 L Trigger",G116="LL",G120="LL",G112="LL"),"bet",IF(AND($W$1="4 L Trigger",G116="LL",G120="LL"),"bet",IF(AND($W$1="2 L Trigger",G120="LL"),"bet",""))))</f>
        <v/>
      </c>
      <c r="I120" s="21"/>
      <c r="J120" s="21" t="str">
        <f t="shared" ref="J120" ca="1" si="344">IF(I119="","",IF(AND(I119&lt;&gt;"",F119="L"),E120,""))</f>
        <v/>
      </c>
      <c r="K120" s="21">
        <f t="shared" ca="1" si="296"/>
        <v>1</v>
      </c>
      <c r="L120" s="21" t="str">
        <f t="shared" ref="L120" ca="1" si="345">IF(J120="","",VLOOKUP(K120,$R$5:$S$24,2,FALSE))</f>
        <v/>
      </c>
      <c r="M120" s="21" t="str">
        <f t="shared" ref="M120" ca="1" si="346">IF(J120="","",IF(E120=0,"L",F120))</f>
        <v/>
      </c>
      <c r="N120" s="21" t="str">
        <f t="shared" ca="1" si="340"/>
        <v/>
      </c>
      <c r="O120" s="1">
        <f t="shared" ca="1" si="297"/>
        <v>1</v>
      </c>
      <c r="P120" s="1" t="str">
        <f t="shared" ca="1" si="298"/>
        <v/>
      </c>
    </row>
    <row r="121" spans="1:16">
      <c r="A121" s="2">
        <f t="shared" ca="1" si="185"/>
        <v>26</v>
      </c>
      <c r="B121" s="34">
        <f ca="1">IF($A121="","",VLOOKUP($A121,$W$5:$Y$41,2,FALSE))</f>
        <v>3</v>
      </c>
      <c r="D121" s="3"/>
      <c r="H121" s="11"/>
      <c r="I121" s="6"/>
      <c r="K121" s="6">
        <f t="shared" ca="1" si="296"/>
        <v>1</v>
      </c>
      <c r="O121" s="1">
        <f t="shared" ca="1" si="297"/>
        <v>1</v>
      </c>
      <c r="P121" s="1" t="str">
        <f t="shared" ca="1" si="298"/>
        <v/>
      </c>
    </row>
    <row r="122" spans="1:16">
      <c r="A122" s="2">
        <f t="shared" ca="1" si="185"/>
        <v>31</v>
      </c>
      <c r="B122" s="4"/>
      <c r="C122" s="34" t="str">
        <f ca="1">IF($A122="","",VLOOKUP($A122,$W$5:$Y$41,3,FALSE))</f>
        <v>A</v>
      </c>
      <c r="D122" s="4"/>
      <c r="H122" s="11"/>
      <c r="I122" s="6"/>
      <c r="K122" s="6">
        <f t="shared" ca="1" si="296"/>
        <v>1</v>
      </c>
      <c r="O122" s="1">
        <f t="shared" ca="1" si="297"/>
        <v>1</v>
      </c>
      <c r="P122" s="1" t="str">
        <f t="shared" ca="1" si="298"/>
        <v/>
      </c>
    </row>
    <row r="123" spans="1:16">
      <c r="A123" s="2">
        <f t="shared" ca="1" si="185"/>
        <v>19</v>
      </c>
      <c r="B123" s="35">
        <f ca="1">IF($A123="","",VLOOKUP($A123,$W$5:$Y$41,2,FALSE))</f>
        <v>2</v>
      </c>
      <c r="D123" s="33">
        <f t="shared" ref="D123" ca="1" si="347">IF(B121="","",IF(OR(B121=0,C122=0),"",B121))</f>
        <v>3</v>
      </c>
      <c r="F123" s="8" t="str">
        <f t="shared" ref="F123" ca="1" si="348">IF(A123="","",IF(D123="","",IF(B123=D123,"W","L")))</f>
        <v>L</v>
      </c>
      <c r="H123" s="11"/>
      <c r="I123" s="6" t="str">
        <f t="shared" ref="I123" ca="1" si="349">IF(H120="","",IF(H120="bet",D123,""))</f>
        <v/>
      </c>
      <c r="K123" s="6">
        <f t="shared" ca="1" si="296"/>
        <v>1</v>
      </c>
      <c r="L123" s="1" t="str">
        <f t="shared" ref="L123" ca="1" si="350">IF(I123="","",VLOOKUP(K123,$R$5:$S$24,2,FALSE))</f>
        <v/>
      </c>
      <c r="M123" s="1" t="str">
        <f t="shared" ref="M123" ca="1" si="351">IF(I123="","",IF(D123=0,"L",F123))</f>
        <v/>
      </c>
      <c r="N123" s="1" t="str">
        <f t="shared" ref="N123:N124" ca="1" si="352">IF(M123="","",IF(M123="L",L123*-1,L123*2))</f>
        <v/>
      </c>
      <c r="O123" s="1">
        <f t="shared" ca="1" si="297"/>
        <v>1</v>
      </c>
      <c r="P123" s="1" t="str">
        <f t="shared" ca="1" si="298"/>
        <v/>
      </c>
    </row>
    <row r="124" spans="1:16">
      <c r="A124" s="2">
        <f t="shared" ca="1" si="185"/>
        <v>22</v>
      </c>
      <c r="B124" s="5"/>
      <c r="C124" s="35" t="str">
        <f ca="1">IF($A124="","",VLOOKUP($A124,$W$5:$Y$41,3,FALSE))</f>
        <v>A</v>
      </c>
      <c r="D124" s="5"/>
      <c r="E124" s="33" t="str">
        <f t="shared" ref="E124" ca="1" si="353">IF(C122="","",IF(OR(B121=0,C122=0),"",C122))</f>
        <v>A</v>
      </c>
      <c r="F124" s="8" t="str">
        <f t="shared" ref="F124" ca="1" si="354">IF(A124="","",IF(E124="","",IF(C124=E124,"W","L")))</f>
        <v>W</v>
      </c>
      <c r="G124" s="13" t="str">
        <f t="shared" ref="G124" ca="1" si="355">IF(OR(D123="",E124=""),"",F123&amp;F124)</f>
        <v>LW</v>
      </c>
      <c r="H124" s="20" t="str">
        <f ca="1">IF(AND(G124="",H120="bet"),"bet",IF(AND($W$1="6 L Trigger",G120="LL",G124="LL",G116="LL"),"bet",IF(AND($W$1="4 L Trigger",G120="LL",G124="LL"),"bet",IF(AND($W$1="2 L Trigger",G124="LL"),"bet",""))))</f>
        <v/>
      </c>
      <c r="I124" s="21"/>
      <c r="J124" s="21" t="str">
        <f t="shared" ref="J124" ca="1" si="356">IF(I123="","",IF(AND(I123&lt;&gt;"",F123="L"),E124,""))</f>
        <v/>
      </c>
      <c r="K124" s="21">
        <f t="shared" ca="1" si="296"/>
        <v>1</v>
      </c>
      <c r="L124" s="21" t="str">
        <f t="shared" ref="L124" ca="1" si="357">IF(J124="","",VLOOKUP(K124,$R$5:$S$24,2,FALSE))</f>
        <v/>
      </c>
      <c r="M124" s="21" t="str">
        <f t="shared" ref="M124" ca="1" si="358">IF(J124="","",IF(E124=0,"L",F124))</f>
        <v/>
      </c>
      <c r="N124" s="21" t="str">
        <f t="shared" ca="1" si="352"/>
        <v/>
      </c>
      <c r="O124" s="1">
        <f t="shared" ca="1" si="297"/>
        <v>1</v>
      </c>
      <c r="P124" s="1" t="str">
        <f t="shared" ca="1" si="298"/>
        <v/>
      </c>
    </row>
    <row r="125" spans="1:16">
      <c r="A125" s="2">
        <f t="shared" ca="1" si="185"/>
        <v>16</v>
      </c>
      <c r="B125" s="34">
        <f ca="1">IF($A125="","",VLOOKUP($A125,$W$5:$Y$41,2,FALSE))</f>
        <v>2</v>
      </c>
      <c r="D125" s="3"/>
      <c r="H125" s="11"/>
      <c r="I125" s="6"/>
      <c r="K125" s="6">
        <f t="shared" ca="1" si="296"/>
        <v>1</v>
      </c>
      <c r="O125" s="1">
        <f t="shared" ca="1" si="297"/>
        <v>1</v>
      </c>
      <c r="P125" s="1" t="str">
        <f t="shared" ca="1" si="298"/>
        <v/>
      </c>
    </row>
    <row r="126" spans="1:16">
      <c r="A126" s="2">
        <f t="shared" ca="1" si="185"/>
        <v>16</v>
      </c>
      <c r="B126" s="4"/>
      <c r="C126" s="34" t="str">
        <f ca="1">IF($A126="","",VLOOKUP($A126,$W$5:$Y$41,3,FALSE))</f>
        <v>A</v>
      </c>
      <c r="D126" s="4"/>
      <c r="H126" s="11"/>
      <c r="I126" s="6"/>
      <c r="K126" s="6">
        <f t="shared" ca="1" si="296"/>
        <v>1</v>
      </c>
      <c r="O126" s="1">
        <f t="shared" ca="1" si="297"/>
        <v>1</v>
      </c>
      <c r="P126" s="1" t="str">
        <f t="shared" ca="1" si="298"/>
        <v/>
      </c>
    </row>
    <row r="127" spans="1:16">
      <c r="A127" s="2">
        <f t="shared" ca="1" si="185"/>
        <v>17</v>
      </c>
      <c r="B127" s="35">
        <f ca="1">IF($A127="","",VLOOKUP($A127,$W$5:$Y$41,2,FALSE))</f>
        <v>2</v>
      </c>
      <c r="D127" s="33">
        <f t="shared" ref="D127" ca="1" si="359">IF(B125="","",IF(OR(B125=0,C126=0),"",B125))</f>
        <v>2</v>
      </c>
      <c r="F127" s="8" t="str">
        <f t="shared" ref="F127" ca="1" si="360">IF(A127="","",IF(D127="","",IF(B127=D127,"W","L")))</f>
        <v>W</v>
      </c>
      <c r="H127" s="11"/>
      <c r="I127" s="6" t="str">
        <f t="shared" ref="I127" ca="1" si="361">IF(H124="","",IF(H124="bet",D127,""))</f>
        <v/>
      </c>
      <c r="K127" s="6">
        <f t="shared" ca="1" si="296"/>
        <v>1</v>
      </c>
      <c r="L127" s="1" t="str">
        <f t="shared" ref="L127" ca="1" si="362">IF(I127="","",VLOOKUP(K127,$R$5:$S$24,2,FALSE))</f>
        <v/>
      </c>
      <c r="M127" s="1" t="str">
        <f t="shared" ref="M127" ca="1" si="363">IF(I127="","",IF(D127=0,"L",F127))</f>
        <v/>
      </c>
      <c r="N127" s="1" t="str">
        <f t="shared" ref="N127:N128" ca="1" si="364">IF(M127="","",IF(M127="L",L127*-1,L127*2))</f>
        <v/>
      </c>
      <c r="O127" s="1">
        <f t="shared" ca="1" si="297"/>
        <v>1</v>
      </c>
      <c r="P127" s="1" t="str">
        <f t="shared" ca="1" si="298"/>
        <v/>
      </c>
    </row>
    <row r="128" spans="1:16">
      <c r="A128" s="2">
        <f t="shared" ca="1" si="185"/>
        <v>24</v>
      </c>
      <c r="B128" s="5"/>
      <c r="C128" s="35" t="str">
        <f ca="1">IF($A128="","",VLOOKUP($A128,$W$5:$Y$41,3,FALSE))</f>
        <v>C</v>
      </c>
      <c r="D128" s="5"/>
      <c r="E128" s="33" t="str">
        <f t="shared" ref="E128" ca="1" si="365">IF(C126="","",IF(OR(B125=0,C126=0),"",C126))</f>
        <v>A</v>
      </c>
      <c r="F128" s="8" t="str">
        <f t="shared" ref="F128" ca="1" si="366">IF(A128="","",IF(E128="","",IF(C128=E128,"W","L")))</f>
        <v>L</v>
      </c>
      <c r="G128" s="13" t="str">
        <f t="shared" ref="G128" ca="1" si="367">IF(OR(D127="",E128=""),"",F127&amp;F128)</f>
        <v>WL</v>
      </c>
      <c r="H128" s="20" t="str">
        <f ca="1">IF(AND(G128="",H124="bet"),"bet",IF(AND($W$1="6 L Trigger",G124="LL",G128="LL",G120="LL"),"bet",IF(AND($W$1="4 L Trigger",G124="LL",G128="LL"),"bet",IF(AND($W$1="2 L Trigger",G128="LL"),"bet",""))))</f>
        <v/>
      </c>
      <c r="I128" s="21"/>
      <c r="J128" s="21" t="str">
        <f t="shared" ref="J128" ca="1" si="368">IF(I127="","",IF(AND(I127&lt;&gt;"",F127="L"),E128,""))</f>
        <v/>
      </c>
      <c r="K128" s="21">
        <f t="shared" ca="1" si="296"/>
        <v>1</v>
      </c>
      <c r="L128" s="21" t="str">
        <f t="shared" ref="L128" ca="1" si="369">IF(J128="","",VLOOKUP(K128,$R$5:$S$24,2,FALSE))</f>
        <v/>
      </c>
      <c r="M128" s="21" t="str">
        <f t="shared" ref="M128" ca="1" si="370">IF(J128="","",IF(E128=0,"L",F128))</f>
        <v/>
      </c>
      <c r="N128" s="21" t="str">
        <f t="shared" ca="1" si="364"/>
        <v/>
      </c>
      <c r="O128" s="1">
        <f t="shared" ca="1" si="297"/>
        <v>1</v>
      </c>
      <c r="P128" s="1" t="str">
        <f t="shared" ca="1" si="298"/>
        <v/>
      </c>
    </row>
    <row r="129" spans="1:16">
      <c r="A129" s="2">
        <f t="shared" ca="1" si="185"/>
        <v>24</v>
      </c>
      <c r="B129" s="34">
        <f ca="1">IF($A129="","",VLOOKUP($A129,$W$5:$Y$41,2,FALSE))</f>
        <v>2</v>
      </c>
      <c r="D129" s="3"/>
      <c r="H129" s="11"/>
      <c r="I129" s="6"/>
      <c r="K129" s="6">
        <f t="shared" ca="1" si="296"/>
        <v>1</v>
      </c>
      <c r="O129" s="1">
        <f t="shared" ca="1" si="297"/>
        <v>1</v>
      </c>
      <c r="P129" s="1" t="str">
        <f t="shared" ca="1" si="298"/>
        <v/>
      </c>
    </row>
    <row r="130" spans="1:16">
      <c r="A130" s="2">
        <f t="shared" ca="1" si="185"/>
        <v>18</v>
      </c>
      <c r="B130" s="4"/>
      <c r="C130" s="34" t="str">
        <f ca="1">IF($A130="","",VLOOKUP($A130,$W$5:$Y$41,3,FALSE))</f>
        <v>C</v>
      </c>
      <c r="D130" s="4"/>
      <c r="H130" s="11"/>
      <c r="I130" s="6"/>
      <c r="K130" s="6">
        <f t="shared" ca="1" si="296"/>
        <v>1</v>
      </c>
      <c r="O130" s="1">
        <f t="shared" ca="1" si="297"/>
        <v>1</v>
      </c>
      <c r="P130" s="1" t="str">
        <f t="shared" ca="1" si="298"/>
        <v/>
      </c>
    </row>
    <row r="131" spans="1:16">
      <c r="A131" s="2">
        <f t="shared" ca="1" si="185"/>
        <v>21</v>
      </c>
      <c r="B131" s="35">
        <f ca="1">IF($A131="","",VLOOKUP($A131,$W$5:$Y$41,2,FALSE))</f>
        <v>2</v>
      </c>
      <c r="D131" s="33">
        <f t="shared" ref="D131" ca="1" si="371">IF(B129="","",IF(OR(B129=0,C130=0),"",B129))</f>
        <v>2</v>
      </c>
      <c r="F131" s="8" t="str">
        <f t="shared" ref="F131" ca="1" si="372">IF(A131="","",IF(D131="","",IF(B131=D131,"W","L")))</f>
        <v>W</v>
      </c>
      <c r="H131" s="11"/>
      <c r="I131" s="6" t="str">
        <f t="shared" ref="I131" ca="1" si="373">IF(H128="","",IF(H128="bet",D131,""))</f>
        <v/>
      </c>
      <c r="K131" s="6">
        <f t="shared" ca="1" si="296"/>
        <v>1</v>
      </c>
      <c r="L131" s="1" t="str">
        <f t="shared" ref="L131" ca="1" si="374">IF(I131="","",VLOOKUP(K131,$R$5:$S$24,2,FALSE))</f>
        <v/>
      </c>
      <c r="M131" s="1" t="str">
        <f t="shared" ref="M131" ca="1" si="375">IF(I131="","",IF(D131=0,"L",F131))</f>
        <v/>
      </c>
      <c r="N131" s="1" t="str">
        <f t="shared" ref="N131:N132" ca="1" si="376">IF(M131="","",IF(M131="L",L131*-1,L131*2))</f>
        <v/>
      </c>
      <c r="O131" s="1">
        <f t="shared" ca="1" si="297"/>
        <v>1</v>
      </c>
      <c r="P131" s="1" t="str">
        <f t="shared" ca="1" si="298"/>
        <v/>
      </c>
    </row>
    <row r="132" spans="1:16">
      <c r="A132" s="2">
        <f t="shared" ca="1" si="185"/>
        <v>9</v>
      </c>
      <c r="B132" s="5"/>
      <c r="C132" s="35" t="str">
        <f ca="1">IF($A132="","",VLOOKUP($A132,$W$5:$Y$41,3,FALSE))</f>
        <v>C</v>
      </c>
      <c r="D132" s="5"/>
      <c r="E132" s="33" t="str">
        <f t="shared" ref="E132" ca="1" si="377">IF(C130="","",IF(OR(B129=0,C130=0),"",C130))</f>
        <v>C</v>
      </c>
      <c r="F132" s="8" t="str">
        <f t="shared" ref="F132" ca="1" si="378">IF(A132="","",IF(E132="","",IF(C132=E132,"W","L")))</f>
        <v>W</v>
      </c>
      <c r="G132" s="13" t="str">
        <f t="shared" ref="G132" ca="1" si="379">IF(OR(D131="",E132=""),"",F131&amp;F132)</f>
        <v>WW</v>
      </c>
      <c r="H132" s="20" t="str">
        <f ca="1">IF(AND(G132="",H128="bet"),"bet",IF(AND($W$1="6 L Trigger",G128="LL",G132="LL",G124="LL"),"bet",IF(AND($W$1="4 L Trigger",G128="LL",G132="LL"),"bet",IF(AND($W$1="2 L Trigger",G132="LL"),"bet",""))))</f>
        <v/>
      </c>
      <c r="I132" s="21"/>
      <c r="J132" s="21" t="str">
        <f t="shared" ref="J132" ca="1" si="380">IF(I131="","",IF(AND(I131&lt;&gt;"",F131="L"),E132,""))</f>
        <v/>
      </c>
      <c r="K132" s="21">
        <f t="shared" ca="1" si="296"/>
        <v>1</v>
      </c>
      <c r="L132" s="21" t="str">
        <f t="shared" ref="L132" ca="1" si="381">IF(J132="","",VLOOKUP(K132,$R$5:$S$24,2,FALSE))</f>
        <v/>
      </c>
      <c r="M132" s="21" t="str">
        <f t="shared" ref="M132" ca="1" si="382">IF(J132="","",IF(E132=0,"L",F132))</f>
        <v/>
      </c>
      <c r="N132" s="21" t="str">
        <f t="shared" ca="1" si="376"/>
        <v/>
      </c>
      <c r="O132" s="1">
        <f t="shared" ca="1" si="297"/>
        <v>1</v>
      </c>
      <c r="P132" s="1" t="str">
        <f t="shared" ca="1" si="298"/>
        <v/>
      </c>
    </row>
    <row r="133" spans="1:16">
      <c r="A133" s="2">
        <f t="shared" ca="1" si="185"/>
        <v>2</v>
      </c>
      <c r="B133" s="34">
        <f ca="1">IF($A133="","",VLOOKUP($A133,$W$5:$Y$41,2,FALSE))</f>
        <v>1</v>
      </c>
      <c r="D133" s="3"/>
      <c r="H133" s="11"/>
      <c r="I133" s="6"/>
      <c r="K133" s="6">
        <f t="shared" ca="1" si="296"/>
        <v>1</v>
      </c>
      <c r="O133" s="1">
        <f t="shared" ca="1" si="297"/>
        <v>1</v>
      </c>
      <c r="P133" s="1" t="str">
        <f t="shared" ca="1" si="298"/>
        <v/>
      </c>
    </row>
    <row r="134" spans="1:16">
      <c r="A134" s="2">
        <f t="shared" ref="A134:A197" ca="1" si="383">RANDBETWEEN(0,36)</f>
        <v>22</v>
      </c>
      <c r="B134" s="4"/>
      <c r="C134" s="34" t="str">
        <f ca="1">IF($A134="","",VLOOKUP($A134,$W$5:$Y$41,3,FALSE))</f>
        <v>A</v>
      </c>
      <c r="D134" s="4"/>
      <c r="H134" s="11"/>
      <c r="I134" s="6"/>
      <c r="K134" s="6">
        <f t="shared" ca="1" si="296"/>
        <v>1</v>
      </c>
      <c r="O134" s="1">
        <f t="shared" ca="1" si="297"/>
        <v>1</v>
      </c>
      <c r="P134" s="1" t="str">
        <f t="shared" ca="1" si="298"/>
        <v/>
      </c>
    </row>
    <row r="135" spans="1:16">
      <c r="A135" s="2">
        <f t="shared" ca="1" si="383"/>
        <v>29</v>
      </c>
      <c r="B135" s="35">
        <f ca="1">IF($A135="","",VLOOKUP($A135,$W$5:$Y$41,2,FALSE))</f>
        <v>3</v>
      </c>
      <c r="D135" s="33">
        <f t="shared" ref="D135" ca="1" si="384">IF(B133="","",IF(OR(B133=0,C134=0),"",B133))</f>
        <v>1</v>
      </c>
      <c r="F135" s="8" t="str">
        <f t="shared" ref="F135" ca="1" si="385">IF(A135="","",IF(D135="","",IF(B135=D135,"W","L")))</f>
        <v>L</v>
      </c>
      <c r="H135" s="11"/>
      <c r="I135" s="6" t="str">
        <f t="shared" ref="I135" ca="1" si="386">IF(H132="","",IF(H132="bet",D135,""))</f>
        <v/>
      </c>
      <c r="K135" s="6">
        <f t="shared" ca="1" si="296"/>
        <v>1</v>
      </c>
      <c r="L135" s="1" t="str">
        <f t="shared" ref="L135" ca="1" si="387">IF(I135="","",VLOOKUP(K135,$R$5:$S$24,2,FALSE))</f>
        <v/>
      </c>
      <c r="M135" s="1" t="str">
        <f t="shared" ref="M135" ca="1" si="388">IF(I135="","",IF(D135=0,"L",F135))</f>
        <v/>
      </c>
      <c r="N135" s="1" t="str">
        <f t="shared" ref="N135:N136" ca="1" si="389">IF(M135="","",IF(M135="L",L135*-1,L135*2))</f>
        <v/>
      </c>
      <c r="O135" s="1">
        <f t="shared" ca="1" si="297"/>
        <v>1</v>
      </c>
      <c r="P135" s="1" t="str">
        <f t="shared" ca="1" si="298"/>
        <v/>
      </c>
    </row>
    <row r="136" spans="1:16">
      <c r="A136" s="2">
        <f t="shared" ca="1" si="383"/>
        <v>36</v>
      </c>
      <c r="B136" s="5"/>
      <c r="C136" s="35" t="str">
        <f ca="1">IF($A136="","",VLOOKUP($A136,$W$5:$Y$41,3,FALSE))</f>
        <v>C</v>
      </c>
      <c r="D136" s="5"/>
      <c r="E136" s="33" t="str">
        <f t="shared" ref="E136" ca="1" si="390">IF(C134="","",IF(OR(B133=0,C134=0),"",C134))</f>
        <v>A</v>
      </c>
      <c r="F136" s="8" t="str">
        <f t="shared" ref="F136" ca="1" si="391">IF(A136="","",IF(E136="","",IF(C136=E136,"W","L")))</f>
        <v>L</v>
      </c>
      <c r="G136" s="13" t="str">
        <f t="shared" ref="G136" ca="1" si="392">IF(OR(D135="",E136=""),"",F135&amp;F136)</f>
        <v>LL</v>
      </c>
      <c r="H136" s="20" t="str">
        <f ca="1">IF(AND(G136="",H132="bet"),"bet",IF(AND($W$1="6 L Trigger",G132="LL",G136="LL",G128="LL"),"bet",IF(AND($W$1="4 L Trigger",G132="LL",G136="LL"),"bet",IF(AND($W$1="2 L Trigger",G136="LL"),"bet",""))))</f>
        <v/>
      </c>
      <c r="I136" s="21"/>
      <c r="J136" s="21" t="str">
        <f t="shared" ref="J136" ca="1" si="393">IF(I135="","",IF(AND(I135&lt;&gt;"",F135="L"),E136,""))</f>
        <v/>
      </c>
      <c r="K136" s="21">
        <f t="shared" ca="1" si="296"/>
        <v>1</v>
      </c>
      <c r="L136" s="21" t="str">
        <f t="shared" ref="L136" ca="1" si="394">IF(J136="","",VLOOKUP(K136,$R$5:$S$24,2,FALSE))</f>
        <v/>
      </c>
      <c r="M136" s="21" t="str">
        <f t="shared" ref="M136" ca="1" si="395">IF(J136="","",IF(E136=0,"L",F136))</f>
        <v/>
      </c>
      <c r="N136" s="21" t="str">
        <f t="shared" ca="1" si="389"/>
        <v/>
      </c>
      <c r="O136" s="1">
        <f t="shared" ca="1" si="297"/>
        <v>1</v>
      </c>
      <c r="P136" s="1" t="str">
        <f t="shared" ca="1" si="298"/>
        <v/>
      </c>
    </row>
    <row r="137" spans="1:16">
      <c r="A137" s="2">
        <f t="shared" ca="1" si="383"/>
        <v>13</v>
      </c>
      <c r="B137" s="34">
        <f ca="1">IF($A137="","",VLOOKUP($A137,$W$5:$Y$41,2,FALSE))</f>
        <v>2</v>
      </c>
      <c r="D137" s="3"/>
      <c r="H137" s="11"/>
      <c r="I137" s="6"/>
      <c r="K137" s="6">
        <f t="shared" ca="1" si="296"/>
        <v>1</v>
      </c>
      <c r="O137" s="1">
        <f t="shared" ca="1" si="297"/>
        <v>1</v>
      </c>
      <c r="P137" s="1" t="str">
        <f t="shared" ca="1" si="298"/>
        <v/>
      </c>
    </row>
    <row r="138" spans="1:16">
      <c r="A138" s="2">
        <f t="shared" ca="1" si="383"/>
        <v>20</v>
      </c>
      <c r="B138" s="4"/>
      <c r="C138" s="34" t="str">
        <f ca="1">IF($A138="","",VLOOKUP($A138,$W$5:$Y$41,3,FALSE))</f>
        <v>B</v>
      </c>
      <c r="D138" s="4"/>
      <c r="H138" s="11"/>
      <c r="I138" s="6"/>
      <c r="K138" s="6">
        <f t="shared" ca="1" si="296"/>
        <v>1</v>
      </c>
      <c r="O138" s="1">
        <f t="shared" ca="1" si="297"/>
        <v>1</v>
      </c>
      <c r="P138" s="1" t="str">
        <f t="shared" ca="1" si="298"/>
        <v/>
      </c>
    </row>
    <row r="139" spans="1:16">
      <c r="A139" s="2">
        <f t="shared" ca="1" si="383"/>
        <v>12</v>
      </c>
      <c r="B139" s="35">
        <f ca="1">IF($A139="","",VLOOKUP($A139,$W$5:$Y$41,2,FALSE))</f>
        <v>1</v>
      </c>
      <c r="D139" s="33">
        <f t="shared" ref="D139" ca="1" si="396">IF(B137="","",IF(OR(B137=0,C138=0),"",B137))</f>
        <v>2</v>
      </c>
      <c r="F139" s="8" t="str">
        <f t="shared" ref="F139" ca="1" si="397">IF(A139="","",IF(D139="","",IF(B139=D139,"W","L")))</f>
        <v>L</v>
      </c>
      <c r="H139" s="11"/>
      <c r="I139" s="6" t="str">
        <f t="shared" ref="I139" ca="1" si="398">IF(H136="","",IF(H136="bet",D139,""))</f>
        <v/>
      </c>
      <c r="K139" s="6">
        <f t="shared" ca="1" si="296"/>
        <v>1</v>
      </c>
      <c r="L139" s="1" t="str">
        <f t="shared" ref="L139" ca="1" si="399">IF(I139="","",VLOOKUP(K139,$R$5:$S$24,2,FALSE))</f>
        <v/>
      </c>
      <c r="M139" s="1" t="str">
        <f t="shared" ref="M139" ca="1" si="400">IF(I139="","",IF(D139=0,"L",F139))</f>
        <v/>
      </c>
      <c r="N139" s="1" t="str">
        <f t="shared" ref="N139:N140" ca="1" si="401">IF(M139="","",IF(M139="L",L139*-1,L139*2))</f>
        <v/>
      </c>
      <c r="O139" s="1">
        <f t="shared" ca="1" si="297"/>
        <v>1</v>
      </c>
      <c r="P139" s="1" t="str">
        <f t="shared" ca="1" si="298"/>
        <v/>
      </c>
    </row>
    <row r="140" spans="1:16">
      <c r="A140" s="2">
        <f t="shared" ca="1" si="383"/>
        <v>30</v>
      </c>
      <c r="B140" s="5"/>
      <c r="C140" s="35" t="str">
        <f ca="1">IF($A140="","",VLOOKUP($A140,$W$5:$Y$41,3,FALSE))</f>
        <v>C</v>
      </c>
      <c r="D140" s="5"/>
      <c r="E140" s="33" t="str">
        <f t="shared" ref="E140" ca="1" si="402">IF(C138="","",IF(OR(B137=0,C138=0),"",C138))</f>
        <v>B</v>
      </c>
      <c r="F140" s="8" t="str">
        <f t="shared" ref="F140" ca="1" si="403">IF(A140="","",IF(E140="","",IF(C140=E140,"W","L")))</f>
        <v>L</v>
      </c>
      <c r="G140" s="13" t="str">
        <f t="shared" ref="G140" ca="1" si="404">IF(OR(D139="",E140=""),"",F139&amp;F140)</f>
        <v>LL</v>
      </c>
      <c r="H140" s="20" t="str">
        <f ca="1">IF(AND(G140="",H136="bet"),"bet",IF(AND($W$1="6 L Trigger",G136="LL",G140="LL",G132="LL"),"bet",IF(AND($W$1="4 L Trigger",G136="LL",G140="LL"),"bet",IF(AND($W$1="2 L Trigger",G140="LL"),"bet",""))))</f>
        <v/>
      </c>
      <c r="I140" s="21"/>
      <c r="J140" s="21" t="str">
        <f t="shared" ref="J140" ca="1" si="405">IF(I139="","",IF(AND(I139&lt;&gt;"",F139="L"),E140,""))</f>
        <v/>
      </c>
      <c r="K140" s="21">
        <f t="shared" ca="1" si="296"/>
        <v>1</v>
      </c>
      <c r="L140" s="21" t="str">
        <f t="shared" ref="L140" ca="1" si="406">IF(J140="","",VLOOKUP(K140,$R$5:$S$24,2,FALSE))</f>
        <v/>
      </c>
      <c r="M140" s="21" t="str">
        <f t="shared" ref="M140" ca="1" si="407">IF(J140="","",IF(E140=0,"L",F140))</f>
        <v/>
      </c>
      <c r="N140" s="21" t="str">
        <f t="shared" ca="1" si="401"/>
        <v/>
      </c>
      <c r="O140" s="1">
        <f t="shared" ca="1" si="297"/>
        <v>1</v>
      </c>
      <c r="P140" s="1" t="str">
        <f t="shared" ca="1" si="298"/>
        <v/>
      </c>
    </row>
    <row r="141" spans="1:16">
      <c r="A141" s="2">
        <f t="shared" ca="1" si="383"/>
        <v>17</v>
      </c>
      <c r="B141" s="34">
        <f ca="1">IF($A141="","",VLOOKUP($A141,$W$5:$Y$41,2,FALSE))</f>
        <v>2</v>
      </c>
      <c r="D141" s="3"/>
      <c r="H141" s="11"/>
      <c r="I141" s="6"/>
      <c r="K141" s="6">
        <f t="shared" ca="1" si="296"/>
        <v>1</v>
      </c>
      <c r="O141" s="1">
        <f t="shared" ca="1" si="297"/>
        <v>1</v>
      </c>
      <c r="P141" s="1" t="str">
        <f t="shared" ca="1" si="298"/>
        <v/>
      </c>
    </row>
    <row r="142" spans="1:16">
      <c r="A142" s="2">
        <f t="shared" ca="1" si="383"/>
        <v>10</v>
      </c>
      <c r="B142" s="4"/>
      <c r="C142" s="34" t="str">
        <f ca="1">IF($A142="","",VLOOKUP($A142,$W$5:$Y$41,3,FALSE))</f>
        <v>A</v>
      </c>
      <c r="D142" s="4"/>
      <c r="H142" s="11"/>
      <c r="I142" s="6"/>
      <c r="K142" s="6">
        <f t="shared" ca="1" si="296"/>
        <v>1</v>
      </c>
      <c r="O142" s="1">
        <f t="shared" ca="1" si="297"/>
        <v>1</v>
      </c>
      <c r="P142" s="1" t="str">
        <f t="shared" ca="1" si="298"/>
        <v/>
      </c>
    </row>
    <row r="143" spans="1:16">
      <c r="A143" s="2">
        <f t="shared" ca="1" si="383"/>
        <v>21</v>
      </c>
      <c r="B143" s="35">
        <f ca="1">IF($A143="","",VLOOKUP($A143,$W$5:$Y$41,2,FALSE))</f>
        <v>2</v>
      </c>
      <c r="D143" s="33">
        <f t="shared" ref="D143" ca="1" si="408">IF(B141="","",IF(OR(B141=0,C142=0),"",B141))</f>
        <v>2</v>
      </c>
      <c r="F143" s="8" t="str">
        <f t="shared" ref="F143" ca="1" si="409">IF(A143="","",IF(D143="","",IF(B143=D143,"W","L")))</f>
        <v>W</v>
      </c>
      <c r="H143" s="11"/>
      <c r="I143" s="6" t="str">
        <f t="shared" ref="I143" ca="1" si="410">IF(H140="","",IF(H140="bet",D143,""))</f>
        <v/>
      </c>
      <c r="K143" s="6">
        <f t="shared" ca="1" si="296"/>
        <v>1</v>
      </c>
      <c r="L143" s="1" t="str">
        <f t="shared" ref="L143" ca="1" si="411">IF(I143="","",VLOOKUP(K143,$R$5:$S$24,2,FALSE))</f>
        <v/>
      </c>
      <c r="M143" s="1" t="str">
        <f t="shared" ref="M143" ca="1" si="412">IF(I143="","",IF(D143=0,"L",F143))</f>
        <v/>
      </c>
      <c r="N143" s="1" t="str">
        <f t="shared" ref="N143:N144" ca="1" si="413">IF(M143="","",IF(M143="L",L143*-1,L143*2))</f>
        <v/>
      </c>
      <c r="O143" s="1">
        <f t="shared" ca="1" si="297"/>
        <v>1</v>
      </c>
      <c r="P143" s="1" t="str">
        <f t="shared" ca="1" si="298"/>
        <v/>
      </c>
    </row>
    <row r="144" spans="1:16">
      <c r="A144" s="2">
        <f t="shared" ca="1" si="383"/>
        <v>5</v>
      </c>
      <c r="B144" s="5"/>
      <c r="C144" s="35" t="str">
        <f ca="1">IF($A144="","",VLOOKUP($A144,$W$5:$Y$41,3,FALSE))</f>
        <v>B</v>
      </c>
      <c r="D144" s="5"/>
      <c r="E144" s="33" t="str">
        <f t="shared" ref="E144" ca="1" si="414">IF(C142="","",IF(OR(B141=0,C142=0),"",C142))</f>
        <v>A</v>
      </c>
      <c r="F144" s="8" t="str">
        <f t="shared" ref="F144" ca="1" si="415">IF(A144="","",IF(E144="","",IF(C144=E144,"W","L")))</f>
        <v>L</v>
      </c>
      <c r="G144" s="13" t="str">
        <f t="shared" ref="G144" ca="1" si="416">IF(OR(D143="",E144=""),"",F143&amp;F144)</f>
        <v>WL</v>
      </c>
      <c r="H144" s="20" t="str">
        <f ca="1">IF(AND(G144="",H140="bet"),"bet",IF(AND($W$1="6 L Trigger",G140="LL",G144="LL",G136="LL"),"bet",IF(AND($W$1="4 L Trigger",G140="LL",G144="LL"),"bet",IF(AND($W$1="2 L Trigger",G144="LL"),"bet",""))))</f>
        <v/>
      </c>
      <c r="I144" s="21"/>
      <c r="J144" s="21" t="str">
        <f t="shared" ref="J144" ca="1" si="417">IF(I143="","",IF(AND(I143&lt;&gt;"",F143="L"),E144,""))</f>
        <v/>
      </c>
      <c r="K144" s="21">
        <f t="shared" ca="1" si="296"/>
        <v>1</v>
      </c>
      <c r="L144" s="21" t="str">
        <f t="shared" ref="L144" ca="1" si="418">IF(J144="","",VLOOKUP(K144,$R$5:$S$24,2,FALSE))</f>
        <v/>
      </c>
      <c r="M144" s="21" t="str">
        <f t="shared" ref="M144" ca="1" si="419">IF(J144="","",IF(E144=0,"L",F144))</f>
        <v/>
      </c>
      <c r="N144" s="21" t="str">
        <f t="shared" ca="1" si="413"/>
        <v/>
      </c>
      <c r="O144" s="1">
        <f t="shared" ca="1" si="297"/>
        <v>1</v>
      </c>
      <c r="P144" s="1" t="str">
        <f t="shared" ca="1" si="298"/>
        <v/>
      </c>
    </row>
    <row r="145" spans="1:16">
      <c r="A145" s="2">
        <f t="shared" ca="1" si="383"/>
        <v>25</v>
      </c>
      <c r="B145" s="34">
        <f ca="1">IF($A145="","",VLOOKUP($A145,$W$5:$Y$41,2,FALSE))</f>
        <v>3</v>
      </c>
      <c r="D145" s="3"/>
      <c r="H145" s="11"/>
      <c r="I145" s="6"/>
      <c r="K145" s="6">
        <f t="shared" ca="1" si="296"/>
        <v>1</v>
      </c>
      <c r="O145" s="1">
        <f t="shared" ca="1" si="297"/>
        <v>1</v>
      </c>
      <c r="P145" s="1" t="str">
        <f t="shared" ca="1" si="298"/>
        <v/>
      </c>
    </row>
    <row r="146" spans="1:16">
      <c r="A146" s="2">
        <f t="shared" ca="1" si="383"/>
        <v>25</v>
      </c>
      <c r="B146" s="4"/>
      <c r="C146" s="34" t="str">
        <f ca="1">IF($A146="","",VLOOKUP($A146,$W$5:$Y$41,3,FALSE))</f>
        <v>A</v>
      </c>
      <c r="D146" s="4"/>
      <c r="H146" s="11"/>
      <c r="I146" s="6"/>
      <c r="K146" s="6">
        <f t="shared" ca="1" si="296"/>
        <v>1</v>
      </c>
      <c r="O146" s="1">
        <f t="shared" ca="1" si="297"/>
        <v>1</v>
      </c>
      <c r="P146" s="1" t="str">
        <f t="shared" ca="1" si="298"/>
        <v/>
      </c>
    </row>
    <row r="147" spans="1:16">
      <c r="A147" s="2">
        <f t="shared" ca="1" si="383"/>
        <v>24</v>
      </c>
      <c r="B147" s="35">
        <f ca="1">IF($A147="","",VLOOKUP($A147,$W$5:$Y$41,2,FALSE))</f>
        <v>2</v>
      </c>
      <c r="D147" s="33">
        <f t="shared" ref="D147" ca="1" si="420">IF(B145="","",IF(OR(B145=0,C146=0),"",B145))</f>
        <v>3</v>
      </c>
      <c r="F147" s="8" t="str">
        <f t="shared" ref="F147" ca="1" si="421">IF(A147="","",IF(D147="","",IF(B147=D147,"W","L")))</f>
        <v>L</v>
      </c>
      <c r="H147" s="11"/>
      <c r="I147" s="6" t="str">
        <f t="shared" ref="I147" ca="1" si="422">IF(H144="","",IF(H144="bet",D147,""))</f>
        <v/>
      </c>
      <c r="K147" s="6">
        <f t="shared" ca="1" si="296"/>
        <v>1</v>
      </c>
      <c r="L147" s="1" t="str">
        <f t="shared" ref="L147" ca="1" si="423">IF(I147="","",VLOOKUP(K147,$R$5:$S$24,2,FALSE))</f>
        <v/>
      </c>
      <c r="M147" s="1" t="str">
        <f t="shared" ref="M147" ca="1" si="424">IF(I147="","",IF(D147=0,"L",F147))</f>
        <v/>
      </c>
      <c r="N147" s="1" t="str">
        <f t="shared" ref="N147:N148" ca="1" si="425">IF(M147="","",IF(M147="L",L147*-1,L147*2))</f>
        <v/>
      </c>
      <c r="O147" s="1">
        <f t="shared" ca="1" si="297"/>
        <v>1</v>
      </c>
      <c r="P147" s="1" t="str">
        <f t="shared" ca="1" si="298"/>
        <v/>
      </c>
    </row>
    <row r="148" spans="1:16">
      <c r="A148" s="2">
        <f t="shared" ca="1" si="383"/>
        <v>4</v>
      </c>
      <c r="B148" s="5"/>
      <c r="C148" s="35" t="str">
        <f ca="1">IF($A148="","",VLOOKUP($A148,$W$5:$Y$41,3,FALSE))</f>
        <v>A</v>
      </c>
      <c r="D148" s="5"/>
      <c r="E148" s="33" t="str">
        <f t="shared" ref="E148" ca="1" si="426">IF(C146="","",IF(OR(B145=0,C146=0),"",C146))</f>
        <v>A</v>
      </c>
      <c r="F148" s="8" t="str">
        <f t="shared" ref="F148" ca="1" si="427">IF(A148="","",IF(E148="","",IF(C148=E148,"W","L")))</f>
        <v>W</v>
      </c>
      <c r="G148" s="13" t="str">
        <f t="shared" ref="G148" ca="1" si="428">IF(OR(D147="",E148=""),"",F147&amp;F148)</f>
        <v>LW</v>
      </c>
      <c r="H148" s="20" t="str">
        <f ca="1">IF(AND(G148="",H144="bet"),"bet",IF(AND($W$1="6 L Trigger",G144="LL",G148="LL",G140="LL"),"bet",IF(AND($W$1="4 L Trigger",G144="LL",G148="LL"),"bet",IF(AND($W$1="2 L Trigger",G148="LL"),"bet",""))))</f>
        <v/>
      </c>
      <c r="I148" s="21"/>
      <c r="J148" s="21" t="str">
        <f t="shared" ref="J148" ca="1" si="429">IF(I147="","",IF(AND(I147&lt;&gt;"",F147="L"),E148,""))</f>
        <v/>
      </c>
      <c r="K148" s="21">
        <f t="shared" ca="1" si="296"/>
        <v>1</v>
      </c>
      <c r="L148" s="21" t="str">
        <f t="shared" ref="L148" ca="1" si="430">IF(J148="","",VLOOKUP(K148,$R$5:$S$24,2,FALSE))</f>
        <v/>
      </c>
      <c r="M148" s="21" t="str">
        <f t="shared" ref="M148" ca="1" si="431">IF(J148="","",IF(E148=0,"L",F148))</f>
        <v/>
      </c>
      <c r="N148" s="21" t="str">
        <f t="shared" ca="1" si="425"/>
        <v/>
      </c>
      <c r="O148" s="1">
        <f t="shared" ca="1" si="297"/>
        <v>1</v>
      </c>
      <c r="P148" s="1" t="str">
        <f t="shared" ca="1" si="298"/>
        <v/>
      </c>
    </row>
    <row r="149" spans="1:16">
      <c r="A149" s="2">
        <f t="shared" ca="1" si="383"/>
        <v>11</v>
      </c>
      <c r="B149" s="34">
        <f ca="1">IF($A149="","",VLOOKUP($A149,$W$5:$Y$41,2,FALSE))</f>
        <v>1</v>
      </c>
      <c r="D149" s="3"/>
      <c r="H149" s="11"/>
      <c r="I149" s="6"/>
      <c r="K149" s="6">
        <f t="shared" ca="1" si="296"/>
        <v>1</v>
      </c>
      <c r="O149" s="1">
        <f t="shared" ca="1" si="297"/>
        <v>1</v>
      </c>
      <c r="P149" s="1" t="str">
        <f t="shared" ca="1" si="298"/>
        <v/>
      </c>
    </row>
    <row r="150" spans="1:16">
      <c r="A150" s="2">
        <f t="shared" ca="1" si="383"/>
        <v>21</v>
      </c>
      <c r="B150" s="4"/>
      <c r="C150" s="34" t="str">
        <f ca="1">IF($A150="","",VLOOKUP($A150,$W$5:$Y$41,3,FALSE))</f>
        <v>C</v>
      </c>
      <c r="D150" s="4"/>
      <c r="H150" s="11"/>
      <c r="I150" s="6"/>
      <c r="K150" s="6">
        <f t="shared" ca="1" si="296"/>
        <v>1</v>
      </c>
      <c r="O150" s="1">
        <f t="shared" ca="1" si="297"/>
        <v>1</v>
      </c>
      <c r="P150" s="1" t="str">
        <f t="shared" ca="1" si="298"/>
        <v/>
      </c>
    </row>
    <row r="151" spans="1:16">
      <c r="A151" s="2">
        <f t="shared" ca="1" si="383"/>
        <v>1</v>
      </c>
      <c r="B151" s="35">
        <f ca="1">IF($A151="","",VLOOKUP($A151,$W$5:$Y$41,2,FALSE))</f>
        <v>1</v>
      </c>
      <c r="D151" s="33">
        <f t="shared" ref="D151" ca="1" si="432">IF(B149="","",IF(OR(B149=0,C150=0),"",B149))</f>
        <v>1</v>
      </c>
      <c r="F151" s="8" t="str">
        <f t="shared" ref="F151" ca="1" si="433">IF(A151="","",IF(D151="","",IF(B151=D151,"W","L")))</f>
        <v>W</v>
      </c>
      <c r="H151" s="11"/>
      <c r="I151" s="6" t="str">
        <f t="shared" ref="I151" ca="1" si="434">IF(H148="","",IF(H148="bet",D151,""))</f>
        <v/>
      </c>
      <c r="K151" s="6">
        <f t="shared" ca="1" si="296"/>
        <v>1</v>
      </c>
      <c r="L151" s="1" t="str">
        <f t="shared" ref="L151" ca="1" si="435">IF(I151="","",VLOOKUP(K151,$R$5:$S$24,2,FALSE))</f>
        <v/>
      </c>
      <c r="M151" s="1" t="str">
        <f t="shared" ref="M151" ca="1" si="436">IF(I151="","",IF(D151=0,"L",F151))</f>
        <v/>
      </c>
      <c r="N151" s="1" t="str">
        <f t="shared" ref="N151:N152" ca="1" si="437">IF(M151="","",IF(M151="L",L151*-1,L151*2))</f>
        <v/>
      </c>
      <c r="O151" s="1">
        <f t="shared" ca="1" si="297"/>
        <v>1</v>
      </c>
      <c r="P151" s="1" t="str">
        <f t="shared" ca="1" si="298"/>
        <v/>
      </c>
    </row>
    <row r="152" spans="1:16">
      <c r="A152" s="2">
        <f t="shared" ca="1" si="383"/>
        <v>26</v>
      </c>
      <c r="B152" s="5"/>
      <c r="C152" s="35" t="str">
        <f ca="1">IF($A152="","",VLOOKUP($A152,$W$5:$Y$41,3,FALSE))</f>
        <v>B</v>
      </c>
      <c r="D152" s="5"/>
      <c r="E152" s="33" t="str">
        <f t="shared" ref="E152" ca="1" si="438">IF(C150="","",IF(OR(B149=0,C150=0),"",C150))</f>
        <v>C</v>
      </c>
      <c r="F152" s="8" t="str">
        <f t="shared" ref="F152" ca="1" si="439">IF(A152="","",IF(E152="","",IF(C152=E152,"W","L")))</f>
        <v>L</v>
      </c>
      <c r="G152" s="13" t="str">
        <f t="shared" ref="G152" ca="1" si="440">IF(OR(D151="",E152=""),"",F151&amp;F152)</f>
        <v>WL</v>
      </c>
      <c r="H152" s="20" t="str">
        <f ca="1">IF(AND(G152="",H148="bet"),"bet",IF(AND($W$1="6 L Trigger",G148="LL",G152="LL",G144="LL"),"bet",IF(AND($W$1="4 L Trigger",G148="LL",G152="LL"),"bet",IF(AND($W$1="2 L Trigger",G152="LL"),"bet",""))))</f>
        <v/>
      </c>
      <c r="I152" s="21"/>
      <c r="J152" s="21" t="str">
        <f t="shared" ref="J152" ca="1" si="441">IF(I151="","",IF(AND(I151&lt;&gt;"",F151="L"),E152,""))</f>
        <v/>
      </c>
      <c r="K152" s="21">
        <f t="shared" ca="1" si="296"/>
        <v>1</v>
      </c>
      <c r="L152" s="21" t="str">
        <f t="shared" ref="L152" ca="1" si="442">IF(J152="","",VLOOKUP(K152,$R$5:$S$24,2,FALSE))</f>
        <v/>
      </c>
      <c r="M152" s="21" t="str">
        <f t="shared" ref="M152" ca="1" si="443">IF(J152="","",IF(E152=0,"L",F152))</f>
        <v/>
      </c>
      <c r="N152" s="21" t="str">
        <f t="shared" ca="1" si="437"/>
        <v/>
      </c>
      <c r="O152" s="1">
        <f t="shared" ca="1" si="297"/>
        <v>1</v>
      </c>
      <c r="P152" s="1" t="str">
        <f t="shared" ca="1" si="298"/>
        <v/>
      </c>
    </row>
    <row r="153" spans="1:16">
      <c r="A153" s="2">
        <f t="shared" ca="1" si="383"/>
        <v>27</v>
      </c>
      <c r="B153" s="34">
        <f ca="1">IF($A153="","",VLOOKUP($A153,$W$5:$Y$41,2,FALSE))</f>
        <v>3</v>
      </c>
      <c r="D153" s="3"/>
      <c r="H153" s="11"/>
      <c r="I153" s="6"/>
      <c r="K153" s="6">
        <f t="shared" ca="1" si="296"/>
        <v>1</v>
      </c>
      <c r="O153" s="1">
        <f t="shared" ca="1" si="297"/>
        <v>1</v>
      </c>
      <c r="P153" s="1" t="str">
        <f t="shared" ca="1" si="298"/>
        <v/>
      </c>
    </row>
    <row r="154" spans="1:16">
      <c r="A154" s="2">
        <f t="shared" ca="1" si="383"/>
        <v>30</v>
      </c>
      <c r="B154" s="4"/>
      <c r="C154" s="34" t="str">
        <f ca="1">IF($A154="","",VLOOKUP($A154,$W$5:$Y$41,3,FALSE))</f>
        <v>C</v>
      </c>
      <c r="D154" s="4"/>
      <c r="H154" s="11"/>
      <c r="I154" s="6"/>
      <c r="K154" s="6">
        <f t="shared" ca="1" si="296"/>
        <v>1</v>
      </c>
      <c r="O154" s="1">
        <f t="shared" ca="1" si="297"/>
        <v>1</v>
      </c>
      <c r="P154" s="1" t="str">
        <f t="shared" ca="1" si="298"/>
        <v/>
      </c>
    </row>
    <row r="155" spans="1:16">
      <c r="A155" s="2">
        <f t="shared" ca="1" si="383"/>
        <v>16</v>
      </c>
      <c r="B155" s="35">
        <f ca="1">IF($A155="","",VLOOKUP($A155,$W$5:$Y$41,2,FALSE))</f>
        <v>2</v>
      </c>
      <c r="D155" s="33">
        <f t="shared" ref="D155" ca="1" si="444">IF(B153="","",IF(OR(B153=0,C154=0),"",B153))</f>
        <v>3</v>
      </c>
      <c r="F155" s="8" t="str">
        <f t="shared" ref="F155" ca="1" si="445">IF(A155="","",IF(D155="","",IF(B155=D155,"W","L")))</f>
        <v>L</v>
      </c>
      <c r="H155" s="11"/>
      <c r="I155" s="6" t="str">
        <f t="shared" ref="I155" ca="1" si="446">IF(H152="","",IF(H152="bet",D155,""))</f>
        <v/>
      </c>
      <c r="K155" s="6">
        <f t="shared" ca="1" si="296"/>
        <v>1</v>
      </c>
      <c r="L155" s="1" t="str">
        <f t="shared" ref="L155" ca="1" si="447">IF(I155="","",VLOOKUP(K155,$R$5:$S$24,2,FALSE))</f>
        <v/>
      </c>
      <c r="M155" s="1" t="str">
        <f t="shared" ref="M155" ca="1" si="448">IF(I155="","",IF(D155=0,"L",F155))</f>
        <v/>
      </c>
      <c r="N155" s="1" t="str">
        <f t="shared" ref="N155:N156" ca="1" si="449">IF(M155="","",IF(M155="L",L155*-1,L155*2))</f>
        <v/>
      </c>
      <c r="O155" s="1">
        <f t="shared" ca="1" si="297"/>
        <v>1</v>
      </c>
      <c r="P155" s="1" t="str">
        <f t="shared" ca="1" si="298"/>
        <v/>
      </c>
    </row>
    <row r="156" spans="1:16">
      <c r="A156" s="2">
        <f t="shared" ca="1" si="383"/>
        <v>30</v>
      </c>
      <c r="B156" s="5"/>
      <c r="C156" s="35" t="str">
        <f ca="1">IF($A156="","",VLOOKUP($A156,$W$5:$Y$41,3,FALSE))</f>
        <v>C</v>
      </c>
      <c r="D156" s="5"/>
      <c r="E156" s="33" t="str">
        <f t="shared" ref="E156" ca="1" si="450">IF(C154="","",IF(OR(B153=0,C154=0),"",C154))</f>
        <v>C</v>
      </c>
      <c r="F156" s="8" t="str">
        <f t="shared" ref="F156" ca="1" si="451">IF(A156="","",IF(E156="","",IF(C156=E156,"W","L")))</f>
        <v>W</v>
      </c>
      <c r="G156" s="13" t="str">
        <f t="shared" ref="G156" ca="1" si="452">IF(OR(D155="",E156=""),"",F155&amp;F156)</f>
        <v>LW</v>
      </c>
      <c r="H156" s="20" t="str">
        <f ca="1">IF(AND(G156="",H152="bet"),"bet",IF(AND($W$1="6 L Trigger",G152="LL",G156="LL",G148="LL"),"bet",IF(AND($W$1="4 L Trigger",G152="LL",G156="LL"),"bet",IF(AND($W$1="2 L Trigger",G156="LL"),"bet",""))))</f>
        <v/>
      </c>
      <c r="I156" s="21"/>
      <c r="J156" s="21" t="str">
        <f t="shared" ref="J156" ca="1" si="453">IF(I155="","",IF(AND(I155&lt;&gt;"",F155="L"),E156,""))</f>
        <v/>
      </c>
      <c r="K156" s="21">
        <f t="shared" ca="1" si="296"/>
        <v>1</v>
      </c>
      <c r="L156" s="21" t="str">
        <f t="shared" ref="L156" ca="1" si="454">IF(J156="","",VLOOKUP(K156,$R$5:$S$24,2,FALSE))</f>
        <v/>
      </c>
      <c r="M156" s="21" t="str">
        <f t="shared" ref="M156" ca="1" si="455">IF(J156="","",IF(E156=0,"L",F156))</f>
        <v/>
      </c>
      <c r="N156" s="21" t="str">
        <f t="shared" ca="1" si="449"/>
        <v/>
      </c>
      <c r="O156" s="1">
        <f t="shared" ca="1" si="297"/>
        <v>1</v>
      </c>
      <c r="P156" s="1" t="str">
        <f t="shared" ca="1" si="298"/>
        <v/>
      </c>
    </row>
    <row r="157" spans="1:16">
      <c r="A157" s="2">
        <f t="shared" ca="1" si="383"/>
        <v>23</v>
      </c>
      <c r="B157" s="34">
        <f ca="1">IF($A157="","",VLOOKUP($A157,$W$5:$Y$41,2,FALSE))</f>
        <v>2</v>
      </c>
      <c r="D157" s="3"/>
      <c r="H157" s="11"/>
      <c r="I157" s="6"/>
      <c r="K157" s="6">
        <f t="shared" ca="1" si="296"/>
        <v>1</v>
      </c>
      <c r="O157" s="1">
        <f t="shared" ca="1" si="297"/>
        <v>1</v>
      </c>
      <c r="P157" s="1" t="str">
        <f t="shared" ca="1" si="298"/>
        <v/>
      </c>
    </row>
    <row r="158" spans="1:16">
      <c r="A158" s="2">
        <f t="shared" ca="1" si="383"/>
        <v>13</v>
      </c>
      <c r="B158" s="4"/>
      <c r="C158" s="34" t="str">
        <f ca="1">IF($A158="","",VLOOKUP($A158,$W$5:$Y$41,3,FALSE))</f>
        <v>A</v>
      </c>
      <c r="D158" s="4"/>
      <c r="H158" s="11"/>
      <c r="I158" s="6"/>
      <c r="K158" s="6">
        <f t="shared" ca="1" si="296"/>
        <v>1</v>
      </c>
      <c r="O158" s="1">
        <f t="shared" ca="1" si="297"/>
        <v>1</v>
      </c>
      <c r="P158" s="1" t="str">
        <f t="shared" ca="1" si="298"/>
        <v/>
      </c>
    </row>
    <row r="159" spans="1:16">
      <c r="A159" s="2">
        <f t="shared" ca="1" si="383"/>
        <v>4</v>
      </c>
      <c r="B159" s="35">
        <f ca="1">IF($A159="","",VLOOKUP($A159,$W$5:$Y$41,2,FALSE))</f>
        <v>1</v>
      </c>
      <c r="D159" s="33">
        <f t="shared" ref="D159" ca="1" si="456">IF(B157="","",IF(OR(B157=0,C158=0),"",B157))</f>
        <v>2</v>
      </c>
      <c r="F159" s="8" t="str">
        <f t="shared" ref="F159" ca="1" si="457">IF(A159="","",IF(D159="","",IF(B159=D159,"W","L")))</f>
        <v>L</v>
      </c>
      <c r="H159" s="11"/>
      <c r="I159" s="6" t="str">
        <f t="shared" ref="I159" ca="1" si="458">IF(H156="","",IF(H156="bet",D159,""))</f>
        <v/>
      </c>
      <c r="K159" s="6">
        <f t="shared" ca="1" si="296"/>
        <v>1</v>
      </c>
      <c r="L159" s="1" t="str">
        <f t="shared" ref="L159" ca="1" si="459">IF(I159="","",VLOOKUP(K159,$R$5:$S$24,2,FALSE))</f>
        <v/>
      </c>
      <c r="M159" s="1" t="str">
        <f t="shared" ref="M159" ca="1" si="460">IF(I159="","",IF(D159=0,"L",F159))</f>
        <v/>
      </c>
      <c r="N159" s="1" t="str">
        <f t="shared" ref="N159:N160" ca="1" si="461">IF(M159="","",IF(M159="L",L159*-1,L159*2))</f>
        <v/>
      </c>
      <c r="O159" s="1">
        <f t="shared" ca="1" si="297"/>
        <v>1</v>
      </c>
      <c r="P159" s="1" t="str">
        <f t="shared" ca="1" si="298"/>
        <v/>
      </c>
    </row>
    <row r="160" spans="1:16">
      <c r="A160" s="2">
        <f t="shared" ca="1" si="383"/>
        <v>1</v>
      </c>
      <c r="B160" s="5"/>
      <c r="C160" s="35" t="str">
        <f ca="1">IF($A160="","",VLOOKUP($A160,$W$5:$Y$41,3,FALSE))</f>
        <v>A</v>
      </c>
      <c r="D160" s="5"/>
      <c r="E160" s="33" t="str">
        <f t="shared" ref="E160" ca="1" si="462">IF(C158="","",IF(OR(B157=0,C158=0),"",C158))</f>
        <v>A</v>
      </c>
      <c r="F160" s="8" t="str">
        <f t="shared" ref="F160" ca="1" si="463">IF(A160="","",IF(E160="","",IF(C160=E160,"W","L")))</f>
        <v>W</v>
      </c>
      <c r="G160" s="13" t="str">
        <f t="shared" ref="G160" ca="1" si="464">IF(OR(D159="",E160=""),"",F159&amp;F160)</f>
        <v>LW</v>
      </c>
      <c r="H160" s="20" t="str">
        <f ca="1">IF(AND(G160="",H156="bet"),"bet",IF(AND($W$1="6 L Trigger",G156="LL",G160="LL",G152="LL"),"bet",IF(AND($W$1="4 L Trigger",G156="LL",G160="LL"),"bet",IF(AND($W$1="2 L Trigger",G160="LL"),"bet",""))))</f>
        <v/>
      </c>
      <c r="I160" s="21"/>
      <c r="J160" s="21" t="str">
        <f t="shared" ref="J160" ca="1" si="465">IF(I159="","",IF(AND(I159&lt;&gt;"",F159="L"),E160,""))</f>
        <v/>
      </c>
      <c r="K160" s="21">
        <f t="shared" ca="1" si="296"/>
        <v>1</v>
      </c>
      <c r="L160" s="21" t="str">
        <f t="shared" ref="L160" ca="1" si="466">IF(J160="","",VLOOKUP(K160,$R$5:$S$24,2,FALSE))</f>
        <v/>
      </c>
      <c r="M160" s="21" t="str">
        <f t="shared" ref="M160" ca="1" si="467">IF(J160="","",IF(E160=0,"L",F160))</f>
        <v/>
      </c>
      <c r="N160" s="21" t="str">
        <f t="shared" ca="1" si="461"/>
        <v/>
      </c>
      <c r="O160" s="1">
        <f t="shared" ca="1" si="297"/>
        <v>1</v>
      </c>
      <c r="P160" s="1" t="str">
        <f t="shared" ca="1" si="298"/>
        <v/>
      </c>
    </row>
    <row r="161" spans="1:16">
      <c r="A161" s="2">
        <f t="shared" ca="1" si="383"/>
        <v>2</v>
      </c>
      <c r="B161" s="34">
        <f ca="1">IF($A161="","",VLOOKUP($A161,$W$5:$Y$41,2,FALSE))</f>
        <v>1</v>
      </c>
      <c r="D161" s="3"/>
      <c r="H161" s="11"/>
      <c r="I161" s="6"/>
      <c r="K161" s="6">
        <f t="shared" ca="1" si="296"/>
        <v>1</v>
      </c>
      <c r="O161" s="1">
        <f t="shared" ca="1" si="297"/>
        <v>1</v>
      </c>
      <c r="P161" s="1" t="str">
        <f t="shared" ca="1" si="298"/>
        <v/>
      </c>
    </row>
    <row r="162" spans="1:16">
      <c r="A162" s="2">
        <f t="shared" ca="1" si="383"/>
        <v>30</v>
      </c>
      <c r="B162" s="4"/>
      <c r="C162" s="34" t="str">
        <f ca="1">IF($A162="","",VLOOKUP($A162,$W$5:$Y$41,3,FALSE))</f>
        <v>C</v>
      </c>
      <c r="D162" s="4"/>
      <c r="H162" s="11"/>
      <c r="I162" s="6"/>
      <c r="K162" s="6">
        <f t="shared" ca="1" si="296"/>
        <v>1</v>
      </c>
      <c r="O162" s="1">
        <f t="shared" ca="1" si="297"/>
        <v>1</v>
      </c>
      <c r="P162" s="1" t="str">
        <f t="shared" ca="1" si="298"/>
        <v/>
      </c>
    </row>
    <row r="163" spans="1:16">
      <c r="A163" s="2">
        <f t="shared" ca="1" si="383"/>
        <v>23</v>
      </c>
      <c r="B163" s="35">
        <f ca="1">IF($A163="","",VLOOKUP($A163,$W$5:$Y$41,2,FALSE))</f>
        <v>2</v>
      </c>
      <c r="D163" s="33">
        <f t="shared" ref="D163" ca="1" si="468">IF(B161="","",IF(OR(B161=0,C162=0),"",B161))</f>
        <v>1</v>
      </c>
      <c r="F163" s="8" t="str">
        <f t="shared" ref="F163" ca="1" si="469">IF(A163="","",IF(D163="","",IF(B163=D163,"W","L")))</f>
        <v>L</v>
      </c>
      <c r="H163" s="11"/>
      <c r="I163" s="6" t="str">
        <f t="shared" ref="I163" ca="1" si="470">IF(H160="","",IF(H160="bet",D163,""))</f>
        <v/>
      </c>
      <c r="K163" s="6">
        <f t="shared" ca="1" si="296"/>
        <v>1</v>
      </c>
      <c r="L163" s="1" t="str">
        <f t="shared" ref="L163" ca="1" si="471">IF(I163="","",VLOOKUP(K163,$R$5:$S$24,2,FALSE))</f>
        <v/>
      </c>
      <c r="M163" s="1" t="str">
        <f t="shared" ref="M163" ca="1" si="472">IF(I163="","",IF(D163=0,"L",F163))</f>
        <v/>
      </c>
      <c r="N163" s="1" t="str">
        <f t="shared" ref="N163:N164" ca="1" si="473">IF(M163="","",IF(M163="L",L163*-1,L163*2))</f>
        <v/>
      </c>
      <c r="O163" s="1">
        <f t="shared" ca="1" si="297"/>
        <v>1</v>
      </c>
      <c r="P163" s="1" t="str">
        <f t="shared" ca="1" si="298"/>
        <v/>
      </c>
    </row>
    <row r="164" spans="1:16">
      <c r="A164" s="2">
        <f t="shared" ca="1" si="383"/>
        <v>33</v>
      </c>
      <c r="B164" s="5"/>
      <c r="C164" s="35" t="str">
        <f ca="1">IF($A164="","",VLOOKUP($A164,$W$5:$Y$41,3,FALSE))</f>
        <v>C</v>
      </c>
      <c r="D164" s="5"/>
      <c r="E164" s="33" t="str">
        <f t="shared" ref="E164" ca="1" si="474">IF(C162="","",IF(OR(B161=0,C162=0),"",C162))</f>
        <v>C</v>
      </c>
      <c r="F164" s="8" t="str">
        <f t="shared" ref="F164" ca="1" si="475">IF(A164="","",IF(E164="","",IF(C164=E164,"W","L")))</f>
        <v>W</v>
      </c>
      <c r="G164" s="13" t="str">
        <f t="shared" ref="G164" ca="1" si="476">IF(OR(D163="",E164=""),"",F163&amp;F164)</f>
        <v>LW</v>
      </c>
      <c r="H164" s="20" t="str">
        <f ca="1">IF(AND(G164="",H160="bet"),"bet",IF(AND($W$1="6 L Trigger",G160="LL",G164="LL",G156="LL"),"bet",IF(AND($W$1="4 L Trigger",G160="LL",G164="LL"),"bet",IF(AND($W$1="2 L Trigger",G164="LL"),"bet",""))))</f>
        <v/>
      </c>
      <c r="I164" s="21"/>
      <c r="J164" s="21" t="str">
        <f t="shared" ref="J164" ca="1" si="477">IF(I163="","",IF(AND(I163&lt;&gt;"",F163="L"),E164,""))</f>
        <v/>
      </c>
      <c r="K164" s="21">
        <f t="shared" ca="1" si="296"/>
        <v>1</v>
      </c>
      <c r="L164" s="21" t="str">
        <f t="shared" ref="L164" ca="1" si="478">IF(J164="","",VLOOKUP(K164,$R$5:$S$24,2,FALSE))</f>
        <v/>
      </c>
      <c r="M164" s="21" t="str">
        <f t="shared" ref="M164" ca="1" si="479">IF(J164="","",IF(E164=0,"L",F164))</f>
        <v/>
      </c>
      <c r="N164" s="21" t="str">
        <f t="shared" ca="1" si="473"/>
        <v/>
      </c>
      <c r="O164" s="1">
        <f t="shared" ca="1" si="297"/>
        <v>1</v>
      </c>
      <c r="P164" s="1" t="str">
        <f t="shared" ca="1" si="298"/>
        <v/>
      </c>
    </row>
    <row r="165" spans="1:16">
      <c r="A165" s="2">
        <f t="shared" ca="1" si="383"/>
        <v>18</v>
      </c>
      <c r="B165" s="34">
        <f ca="1">IF($A165="","",VLOOKUP($A165,$W$5:$Y$41,2,FALSE))</f>
        <v>2</v>
      </c>
      <c r="D165" s="3"/>
      <c r="H165" s="11"/>
      <c r="I165" s="6"/>
      <c r="K165" s="6">
        <f t="shared" ca="1" si="296"/>
        <v>1</v>
      </c>
      <c r="O165" s="1">
        <f t="shared" ca="1" si="297"/>
        <v>1</v>
      </c>
      <c r="P165" s="1" t="str">
        <f t="shared" ca="1" si="298"/>
        <v/>
      </c>
    </row>
    <row r="166" spans="1:16">
      <c r="A166" s="2">
        <f t="shared" ca="1" si="383"/>
        <v>30</v>
      </c>
      <c r="B166" s="4"/>
      <c r="C166" s="34" t="str">
        <f ca="1">IF($A166="","",VLOOKUP($A166,$W$5:$Y$41,3,FALSE))</f>
        <v>C</v>
      </c>
      <c r="D166" s="4"/>
      <c r="H166" s="11"/>
      <c r="I166" s="6"/>
      <c r="K166" s="6">
        <f t="shared" ca="1" si="296"/>
        <v>1</v>
      </c>
      <c r="O166" s="1">
        <f t="shared" ca="1" si="297"/>
        <v>1</v>
      </c>
      <c r="P166" s="1" t="str">
        <f t="shared" ca="1" si="298"/>
        <v/>
      </c>
    </row>
    <row r="167" spans="1:16">
      <c r="A167" s="2">
        <f t="shared" ca="1" si="383"/>
        <v>26</v>
      </c>
      <c r="B167" s="35">
        <f ca="1">IF($A167="","",VLOOKUP($A167,$W$5:$Y$41,2,FALSE))</f>
        <v>3</v>
      </c>
      <c r="D167" s="33">
        <f t="shared" ref="D167" ca="1" si="480">IF(B165="","",IF(OR(B165=0,C166=0),"",B165))</f>
        <v>2</v>
      </c>
      <c r="F167" s="8" t="str">
        <f t="shared" ref="F167" ca="1" si="481">IF(A167="","",IF(D167="","",IF(B167=D167,"W","L")))</f>
        <v>L</v>
      </c>
      <c r="H167" s="11"/>
      <c r="I167" s="6" t="str">
        <f t="shared" ref="I167" ca="1" si="482">IF(H164="","",IF(H164="bet",D167,""))</f>
        <v/>
      </c>
      <c r="K167" s="6">
        <f t="shared" ca="1" si="296"/>
        <v>1</v>
      </c>
      <c r="L167" s="1" t="str">
        <f t="shared" ref="L167" ca="1" si="483">IF(I167="","",VLOOKUP(K167,$R$5:$S$24,2,FALSE))</f>
        <v/>
      </c>
      <c r="M167" s="1" t="str">
        <f t="shared" ref="M167" ca="1" si="484">IF(I167="","",IF(D167=0,"L",F167))</f>
        <v/>
      </c>
      <c r="N167" s="1" t="str">
        <f t="shared" ref="N167:N168" ca="1" si="485">IF(M167="","",IF(M167="L",L167*-1,L167*2))</f>
        <v/>
      </c>
      <c r="O167" s="1">
        <f t="shared" ca="1" si="297"/>
        <v>1</v>
      </c>
      <c r="P167" s="1" t="str">
        <f t="shared" ca="1" si="298"/>
        <v/>
      </c>
    </row>
    <row r="168" spans="1:16">
      <c r="A168" s="2">
        <f t="shared" ca="1" si="383"/>
        <v>6</v>
      </c>
      <c r="B168" s="5"/>
      <c r="C168" s="35" t="str">
        <f ca="1">IF($A168="","",VLOOKUP($A168,$W$5:$Y$41,3,FALSE))</f>
        <v>C</v>
      </c>
      <c r="D168" s="5"/>
      <c r="E168" s="33" t="str">
        <f t="shared" ref="E168" ca="1" si="486">IF(C166="","",IF(OR(B165=0,C166=0),"",C166))</f>
        <v>C</v>
      </c>
      <c r="F168" s="8" t="str">
        <f t="shared" ref="F168" ca="1" si="487">IF(A168="","",IF(E168="","",IF(C168=E168,"W","L")))</f>
        <v>W</v>
      </c>
      <c r="G168" s="13" t="str">
        <f t="shared" ref="G168" ca="1" si="488">IF(OR(D167="",E168=""),"",F167&amp;F168)</f>
        <v>LW</v>
      </c>
      <c r="H168" s="20" t="str">
        <f ca="1">IF(AND(G168="",H164="bet"),"bet",IF(AND($W$1="6 L Trigger",G164="LL",G168="LL",G160="LL"),"bet",IF(AND($W$1="4 L Trigger",G164="LL",G168="LL"),"bet",IF(AND($W$1="2 L Trigger",G168="LL"),"bet",""))))</f>
        <v/>
      </c>
      <c r="I168" s="21"/>
      <c r="J168" s="21" t="str">
        <f t="shared" ref="J168" ca="1" si="489">IF(I167="","",IF(AND(I167&lt;&gt;"",F167="L"),E168,""))</f>
        <v/>
      </c>
      <c r="K168" s="21">
        <f t="shared" ca="1" si="296"/>
        <v>1</v>
      </c>
      <c r="L168" s="21" t="str">
        <f t="shared" ref="L168" ca="1" si="490">IF(J168="","",VLOOKUP(K168,$R$5:$S$24,2,FALSE))</f>
        <v/>
      </c>
      <c r="M168" s="21" t="str">
        <f t="shared" ref="M168" ca="1" si="491">IF(J168="","",IF(E168=0,"L",F168))</f>
        <v/>
      </c>
      <c r="N168" s="21" t="str">
        <f t="shared" ca="1" si="485"/>
        <v/>
      </c>
      <c r="O168" s="1">
        <f t="shared" ca="1" si="297"/>
        <v>1</v>
      </c>
      <c r="P168" s="1" t="str">
        <f t="shared" ca="1" si="298"/>
        <v/>
      </c>
    </row>
    <row r="169" spans="1:16">
      <c r="A169" s="2">
        <f t="shared" ca="1" si="383"/>
        <v>6</v>
      </c>
      <c r="B169" s="34">
        <f ca="1">IF($A169="","",VLOOKUP($A169,$W$5:$Y$41,2,FALSE))</f>
        <v>1</v>
      </c>
      <c r="D169" s="3"/>
      <c r="H169" s="11"/>
      <c r="I169" s="6"/>
      <c r="K169" s="6">
        <f t="shared" ref="K169:K232" ca="1" si="492">IF(K168="","",IF(AND(M168="",K168&lt;&gt;""),K168,IF(M168="L",K168+1,1)))</f>
        <v>1</v>
      </c>
      <c r="O169" s="1">
        <f t="shared" ref="O169:O232" ca="1" si="493">IF(AND(N169="",O168=""),"",IF(AND(N169&lt;&gt;"",O168=""),N169,IF(AND(N169="",O168&lt;&gt;""),O168,N169+O168)))</f>
        <v>1</v>
      </c>
      <c r="P169" s="1" t="str">
        <f t="shared" ref="P169:P232" ca="1" si="494">IF(O169="","",IF(P168&lt;&gt;"",P168,IF(O169&gt;=$L$1,$I$1,IF(O169&lt;=$L$2,$I$2,""))))</f>
        <v/>
      </c>
    </row>
    <row r="170" spans="1:16">
      <c r="A170" s="2">
        <f t="shared" ca="1" si="383"/>
        <v>34</v>
      </c>
      <c r="B170" s="4"/>
      <c r="C170" s="34" t="str">
        <f ca="1">IF($A170="","",VLOOKUP($A170,$W$5:$Y$41,3,FALSE))</f>
        <v>A</v>
      </c>
      <c r="D170" s="4"/>
      <c r="H170" s="11"/>
      <c r="I170" s="6"/>
      <c r="K170" s="6">
        <f t="shared" ca="1" si="492"/>
        <v>1</v>
      </c>
      <c r="O170" s="1">
        <f t="shared" ca="1" si="493"/>
        <v>1</v>
      </c>
      <c r="P170" s="1" t="str">
        <f t="shared" ca="1" si="494"/>
        <v/>
      </c>
    </row>
    <row r="171" spans="1:16">
      <c r="A171" s="2">
        <f t="shared" ca="1" si="383"/>
        <v>16</v>
      </c>
      <c r="B171" s="35">
        <f ca="1">IF($A171="","",VLOOKUP($A171,$W$5:$Y$41,2,FALSE))</f>
        <v>2</v>
      </c>
      <c r="D171" s="33">
        <f t="shared" ref="D171" ca="1" si="495">IF(B169="","",IF(OR(B169=0,C170=0),"",B169))</f>
        <v>1</v>
      </c>
      <c r="F171" s="8" t="str">
        <f t="shared" ref="F171" ca="1" si="496">IF(A171="","",IF(D171="","",IF(B171=D171,"W","L")))</f>
        <v>L</v>
      </c>
      <c r="H171" s="11"/>
      <c r="I171" s="6" t="str">
        <f t="shared" ref="I171" ca="1" si="497">IF(H168="","",IF(H168="bet",D171,""))</f>
        <v/>
      </c>
      <c r="K171" s="6">
        <f t="shared" ca="1" si="492"/>
        <v>1</v>
      </c>
      <c r="L171" s="1" t="str">
        <f t="shared" ref="L171" ca="1" si="498">IF(I171="","",VLOOKUP(K171,$R$5:$S$24,2,FALSE))</f>
        <v/>
      </c>
      <c r="M171" s="1" t="str">
        <f t="shared" ref="M171" ca="1" si="499">IF(I171="","",IF(D171=0,"L",F171))</f>
        <v/>
      </c>
      <c r="N171" s="1" t="str">
        <f t="shared" ref="N171:N172" ca="1" si="500">IF(M171="","",IF(M171="L",L171*-1,L171*2))</f>
        <v/>
      </c>
      <c r="O171" s="1">
        <f t="shared" ca="1" si="493"/>
        <v>1</v>
      </c>
      <c r="P171" s="1" t="str">
        <f t="shared" ca="1" si="494"/>
        <v/>
      </c>
    </row>
    <row r="172" spans="1:16">
      <c r="A172" s="2">
        <f t="shared" ca="1" si="383"/>
        <v>33</v>
      </c>
      <c r="B172" s="5"/>
      <c r="C172" s="35" t="str">
        <f ca="1">IF($A172="","",VLOOKUP($A172,$W$5:$Y$41,3,FALSE))</f>
        <v>C</v>
      </c>
      <c r="D172" s="5"/>
      <c r="E172" s="33" t="str">
        <f t="shared" ref="E172" ca="1" si="501">IF(C170="","",IF(OR(B169=0,C170=0),"",C170))</f>
        <v>A</v>
      </c>
      <c r="F172" s="8" t="str">
        <f t="shared" ref="F172" ca="1" si="502">IF(A172="","",IF(E172="","",IF(C172=E172,"W","L")))</f>
        <v>L</v>
      </c>
      <c r="G172" s="13" t="str">
        <f t="shared" ref="G172" ca="1" si="503">IF(OR(D171="",E172=""),"",F171&amp;F172)</f>
        <v>LL</v>
      </c>
      <c r="H172" s="20" t="str">
        <f ca="1">IF(AND(G172="",H168="bet"),"bet",IF(AND($W$1="6 L Trigger",G168="LL",G172="LL",G164="LL"),"bet",IF(AND($W$1="4 L Trigger",G168="LL",G172="LL"),"bet",IF(AND($W$1="2 L Trigger",G172="LL"),"bet",""))))</f>
        <v/>
      </c>
      <c r="I172" s="21"/>
      <c r="J172" s="21" t="str">
        <f t="shared" ref="J172" ca="1" si="504">IF(I171="","",IF(AND(I171&lt;&gt;"",F171="L"),E172,""))</f>
        <v/>
      </c>
      <c r="K172" s="21">
        <f t="shared" ca="1" si="492"/>
        <v>1</v>
      </c>
      <c r="L172" s="21" t="str">
        <f t="shared" ref="L172" ca="1" si="505">IF(J172="","",VLOOKUP(K172,$R$5:$S$24,2,FALSE))</f>
        <v/>
      </c>
      <c r="M172" s="21" t="str">
        <f t="shared" ref="M172" ca="1" si="506">IF(J172="","",IF(E172=0,"L",F172))</f>
        <v/>
      </c>
      <c r="N172" s="21" t="str">
        <f t="shared" ca="1" si="500"/>
        <v/>
      </c>
      <c r="O172" s="1">
        <f t="shared" ca="1" si="493"/>
        <v>1</v>
      </c>
      <c r="P172" s="1" t="str">
        <f t="shared" ca="1" si="494"/>
        <v/>
      </c>
    </row>
    <row r="173" spans="1:16">
      <c r="A173" s="2">
        <f t="shared" ca="1" si="383"/>
        <v>24</v>
      </c>
      <c r="B173" s="34">
        <f ca="1">IF($A173="","",VLOOKUP($A173,$W$5:$Y$41,2,FALSE))</f>
        <v>2</v>
      </c>
      <c r="D173" s="3"/>
      <c r="H173" s="11"/>
      <c r="I173" s="6"/>
      <c r="K173" s="6">
        <f t="shared" ca="1" si="492"/>
        <v>1</v>
      </c>
      <c r="O173" s="1">
        <f t="shared" ca="1" si="493"/>
        <v>1</v>
      </c>
      <c r="P173" s="1" t="str">
        <f t="shared" ca="1" si="494"/>
        <v/>
      </c>
    </row>
    <row r="174" spans="1:16">
      <c r="A174" s="2">
        <f t="shared" ca="1" si="383"/>
        <v>5</v>
      </c>
      <c r="B174" s="4"/>
      <c r="C174" s="34" t="str">
        <f ca="1">IF($A174="","",VLOOKUP($A174,$W$5:$Y$41,3,FALSE))</f>
        <v>B</v>
      </c>
      <c r="D174" s="4"/>
      <c r="H174" s="11"/>
      <c r="I174" s="6"/>
      <c r="K174" s="6">
        <f t="shared" ca="1" si="492"/>
        <v>1</v>
      </c>
      <c r="O174" s="1">
        <f t="shared" ca="1" si="493"/>
        <v>1</v>
      </c>
      <c r="P174" s="1" t="str">
        <f t="shared" ca="1" si="494"/>
        <v/>
      </c>
    </row>
    <row r="175" spans="1:16">
      <c r="A175" s="2">
        <f t="shared" ca="1" si="383"/>
        <v>21</v>
      </c>
      <c r="B175" s="35">
        <f ca="1">IF($A175="","",VLOOKUP($A175,$W$5:$Y$41,2,FALSE))</f>
        <v>2</v>
      </c>
      <c r="D175" s="33">
        <f t="shared" ref="D175" ca="1" si="507">IF(B173="","",IF(OR(B173=0,C174=0),"",B173))</f>
        <v>2</v>
      </c>
      <c r="F175" s="8" t="str">
        <f t="shared" ref="F175" ca="1" si="508">IF(A175="","",IF(D175="","",IF(B175=D175,"W","L")))</f>
        <v>W</v>
      </c>
      <c r="H175" s="11"/>
      <c r="I175" s="6" t="str">
        <f t="shared" ref="I175" ca="1" si="509">IF(H172="","",IF(H172="bet",D175,""))</f>
        <v/>
      </c>
      <c r="K175" s="6">
        <f t="shared" ca="1" si="492"/>
        <v>1</v>
      </c>
      <c r="L175" s="1" t="str">
        <f t="shared" ref="L175" ca="1" si="510">IF(I175="","",VLOOKUP(K175,$R$5:$S$24,2,FALSE))</f>
        <v/>
      </c>
      <c r="M175" s="1" t="str">
        <f t="shared" ref="M175" ca="1" si="511">IF(I175="","",IF(D175=0,"L",F175))</f>
        <v/>
      </c>
      <c r="N175" s="1" t="str">
        <f t="shared" ref="N175:N176" ca="1" si="512">IF(M175="","",IF(M175="L",L175*-1,L175*2))</f>
        <v/>
      </c>
      <c r="O175" s="1">
        <f t="shared" ca="1" si="493"/>
        <v>1</v>
      </c>
      <c r="P175" s="1" t="str">
        <f t="shared" ca="1" si="494"/>
        <v/>
      </c>
    </row>
    <row r="176" spans="1:16">
      <c r="A176" s="2">
        <f t="shared" ca="1" si="383"/>
        <v>11</v>
      </c>
      <c r="B176" s="5"/>
      <c r="C176" s="35" t="str">
        <f ca="1">IF($A176="","",VLOOKUP($A176,$W$5:$Y$41,3,FALSE))</f>
        <v>B</v>
      </c>
      <c r="D176" s="5"/>
      <c r="E176" s="33" t="str">
        <f t="shared" ref="E176" ca="1" si="513">IF(C174="","",IF(OR(B173=0,C174=0),"",C174))</f>
        <v>B</v>
      </c>
      <c r="F176" s="8" t="str">
        <f t="shared" ref="F176" ca="1" si="514">IF(A176="","",IF(E176="","",IF(C176=E176,"W","L")))</f>
        <v>W</v>
      </c>
      <c r="G176" s="13" t="str">
        <f t="shared" ref="G176" ca="1" si="515">IF(OR(D175="",E176=""),"",F175&amp;F176)</f>
        <v>WW</v>
      </c>
      <c r="H176" s="20" t="str">
        <f ca="1">IF(AND(G176="",H172="bet"),"bet",IF(AND($W$1="6 L Trigger",G172="LL",G176="LL",G168="LL"),"bet",IF(AND($W$1="4 L Trigger",G172="LL",G176="LL"),"bet",IF(AND($W$1="2 L Trigger",G176="LL"),"bet",""))))</f>
        <v/>
      </c>
      <c r="I176" s="21"/>
      <c r="J176" s="21" t="str">
        <f t="shared" ref="J176" ca="1" si="516">IF(I175="","",IF(AND(I175&lt;&gt;"",F175="L"),E176,""))</f>
        <v/>
      </c>
      <c r="K176" s="21">
        <f t="shared" ca="1" si="492"/>
        <v>1</v>
      </c>
      <c r="L176" s="21" t="str">
        <f t="shared" ref="L176" ca="1" si="517">IF(J176="","",VLOOKUP(K176,$R$5:$S$24,2,FALSE))</f>
        <v/>
      </c>
      <c r="M176" s="21" t="str">
        <f t="shared" ref="M176" ca="1" si="518">IF(J176="","",IF(E176=0,"L",F176))</f>
        <v/>
      </c>
      <c r="N176" s="21" t="str">
        <f t="shared" ca="1" si="512"/>
        <v/>
      </c>
      <c r="O176" s="1">
        <f t="shared" ca="1" si="493"/>
        <v>1</v>
      </c>
      <c r="P176" s="1" t="str">
        <f t="shared" ca="1" si="494"/>
        <v/>
      </c>
    </row>
    <row r="177" spans="1:16">
      <c r="A177" s="2">
        <f t="shared" ca="1" si="383"/>
        <v>25</v>
      </c>
      <c r="B177" s="34">
        <f ca="1">IF($A177="","",VLOOKUP($A177,$W$5:$Y$41,2,FALSE))</f>
        <v>3</v>
      </c>
      <c r="D177" s="3"/>
      <c r="H177" s="11"/>
      <c r="I177" s="6"/>
      <c r="K177" s="6">
        <f t="shared" ca="1" si="492"/>
        <v>1</v>
      </c>
      <c r="O177" s="1">
        <f t="shared" ca="1" si="493"/>
        <v>1</v>
      </c>
      <c r="P177" s="1" t="str">
        <f t="shared" ca="1" si="494"/>
        <v/>
      </c>
    </row>
    <row r="178" spans="1:16">
      <c r="A178" s="2">
        <f t="shared" ca="1" si="383"/>
        <v>35</v>
      </c>
      <c r="B178" s="4"/>
      <c r="C178" s="34" t="str">
        <f ca="1">IF($A178="","",VLOOKUP($A178,$W$5:$Y$41,3,FALSE))</f>
        <v>B</v>
      </c>
      <c r="D178" s="4"/>
      <c r="H178" s="11"/>
      <c r="I178" s="6"/>
      <c r="K178" s="6">
        <f t="shared" ca="1" si="492"/>
        <v>1</v>
      </c>
      <c r="O178" s="1">
        <f t="shared" ca="1" si="493"/>
        <v>1</v>
      </c>
      <c r="P178" s="1" t="str">
        <f t="shared" ca="1" si="494"/>
        <v/>
      </c>
    </row>
    <row r="179" spans="1:16">
      <c r="A179" s="2">
        <f t="shared" ca="1" si="383"/>
        <v>9</v>
      </c>
      <c r="B179" s="35">
        <f ca="1">IF($A179="","",VLOOKUP($A179,$W$5:$Y$41,2,FALSE))</f>
        <v>1</v>
      </c>
      <c r="D179" s="33">
        <f t="shared" ref="D179" ca="1" si="519">IF(B177="","",IF(OR(B177=0,C178=0),"",B177))</f>
        <v>3</v>
      </c>
      <c r="F179" s="8" t="str">
        <f t="shared" ref="F179" ca="1" si="520">IF(A179="","",IF(D179="","",IF(B179=D179,"W","L")))</f>
        <v>L</v>
      </c>
      <c r="H179" s="11"/>
      <c r="I179" s="6" t="str">
        <f t="shared" ref="I179" ca="1" si="521">IF(H176="","",IF(H176="bet",D179,""))</f>
        <v/>
      </c>
      <c r="K179" s="6">
        <f t="shared" ca="1" si="492"/>
        <v>1</v>
      </c>
      <c r="L179" s="1" t="str">
        <f t="shared" ref="L179" ca="1" si="522">IF(I179="","",VLOOKUP(K179,$R$5:$S$24,2,FALSE))</f>
        <v/>
      </c>
      <c r="M179" s="1" t="str">
        <f t="shared" ref="M179" ca="1" si="523">IF(I179="","",IF(D179=0,"L",F179))</f>
        <v/>
      </c>
      <c r="N179" s="1" t="str">
        <f t="shared" ref="N179:N180" ca="1" si="524">IF(M179="","",IF(M179="L",L179*-1,L179*2))</f>
        <v/>
      </c>
      <c r="O179" s="1">
        <f t="shared" ca="1" si="493"/>
        <v>1</v>
      </c>
      <c r="P179" s="1" t="str">
        <f t="shared" ca="1" si="494"/>
        <v/>
      </c>
    </row>
    <row r="180" spans="1:16">
      <c r="A180" s="2">
        <f t="shared" ca="1" si="383"/>
        <v>22</v>
      </c>
      <c r="B180" s="5"/>
      <c r="C180" s="35" t="str">
        <f ca="1">IF($A180="","",VLOOKUP($A180,$W$5:$Y$41,3,FALSE))</f>
        <v>A</v>
      </c>
      <c r="D180" s="5"/>
      <c r="E180" s="33" t="str">
        <f t="shared" ref="E180" ca="1" si="525">IF(C178="","",IF(OR(B177=0,C178=0),"",C178))</f>
        <v>B</v>
      </c>
      <c r="F180" s="8" t="str">
        <f t="shared" ref="F180" ca="1" si="526">IF(A180="","",IF(E180="","",IF(C180=E180,"W","L")))</f>
        <v>L</v>
      </c>
      <c r="G180" s="13" t="str">
        <f t="shared" ref="G180" ca="1" si="527">IF(OR(D179="",E180=""),"",F179&amp;F180)</f>
        <v>LL</v>
      </c>
      <c r="H180" s="20" t="str">
        <f ca="1">IF(AND(G180="",H176="bet"),"bet",IF(AND($W$1="6 L Trigger",G176="LL",G180="LL",G172="LL"),"bet",IF(AND($W$1="4 L Trigger",G176="LL",G180="LL"),"bet",IF(AND($W$1="2 L Trigger",G180="LL"),"bet",""))))</f>
        <v/>
      </c>
      <c r="I180" s="21"/>
      <c r="J180" s="21" t="str">
        <f t="shared" ref="J180" ca="1" si="528">IF(I179="","",IF(AND(I179&lt;&gt;"",F179="L"),E180,""))</f>
        <v/>
      </c>
      <c r="K180" s="21">
        <f t="shared" ca="1" si="492"/>
        <v>1</v>
      </c>
      <c r="L180" s="21" t="str">
        <f t="shared" ref="L180" ca="1" si="529">IF(J180="","",VLOOKUP(K180,$R$5:$S$24,2,FALSE))</f>
        <v/>
      </c>
      <c r="M180" s="21" t="str">
        <f t="shared" ref="M180" ca="1" si="530">IF(J180="","",IF(E180=0,"L",F180))</f>
        <v/>
      </c>
      <c r="N180" s="21" t="str">
        <f t="shared" ca="1" si="524"/>
        <v/>
      </c>
      <c r="O180" s="1">
        <f t="shared" ca="1" si="493"/>
        <v>1</v>
      </c>
      <c r="P180" s="1" t="str">
        <f t="shared" ca="1" si="494"/>
        <v/>
      </c>
    </row>
    <row r="181" spans="1:16">
      <c r="A181" s="2">
        <f t="shared" ca="1" si="383"/>
        <v>7</v>
      </c>
      <c r="B181" s="34">
        <f ca="1">IF($A181="","",VLOOKUP($A181,$W$5:$Y$41,2,FALSE))</f>
        <v>1</v>
      </c>
      <c r="D181" s="3"/>
      <c r="H181" s="11"/>
      <c r="I181" s="6"/>
      <c r="K181" s="6">
        <f t="shared" ca="1" si="492"/>
        <v>1</v>
      </c>
      <c r="O181" s="1">
        <f t="shared" ca="1" si="493"/>
        <v>1</v>
      </c>
      <c r="P181" s="1" t="str">
        <f t="shared" ca="1" si="494"/>
        <v/>
      </c>
    </row>
    <row r="182" spans="1:16">
      <c r="A182" s="2">
        <f t="shared" ca="1" si="383"/>
        <v>29</v>
      </c>
      <c r="B182" s="4"/>
      <c r="C182" s="34" t="str">
        <f ca="1">IF($A182="","",VLOOKUP($A182,$W$5:$Y$41,3,FALSE))</f>
        <v>B</v>
      </c>
      <c r="D182" s="4"/>
      <c r="H182" s="11"/>
      <c r="I182" s="6"/>
      <c r="K182" s="6">
        <f t="shared" ca="1" si="492"/>
        <v>1</v>
      </c>
      <c r="O182" s="1">
        <f t="shared" ca="1" si="493"/>
        <v>1</v>
      </c>
      <c r="P182" s="1" t="str">
        <f t="shared" ca="1" si="494"/>
        <v/>
      </c>
    </row>
    <row r="183" spans="1:16">
      <c r="A183" s="2">
        <f t="shared" ca="1" si="383"/>
        <v>29</v>
      </c>
      <c r="B183" s="35">
        <f ca="1">IF($A183="","",VLOOKUP($A183,$W$5:$Y$41,2,FALSE))</f>
        <v>3</v>
      </c>
      <c r="D183" s="33">
        <f t="shared" ref="D183" ca="1" si="531">IF(B181="","",IF(OR(B181=0,C182=0),"",B181))</f>
        <v>1</v>
      </c>
      <c r="F183" s="8" t="str">
        <f t="shared" ref="F183" ca="1" si="532">IF(A183="","",IF(D183="","",IF(B183=D183,"W","L")))</f>
        <v>L</v>
      </c>
      <c r="H183" s="11"/>
      <c r="I183" s="6" t="str">
        <f t="shared" ref="I183" ca="1" si="533">IF(H180="","",IF(H180="bet",D183,""))</f>
        <v/>
      </c>
      <c r="K183" s="6">
        <f t="shared" ca="1" si="492"/>
        <v>1</v>
      </c>
      <c r="L183" s="1" t="str">
        <f t="shared" ref="L183" ca="1" si="534">IF(I183="","",VLOOKUP(K183,$R$5:$S$24,2,FALSE))</f>
        <v/>
      </c>
      <c r="M183" s="1" t="str">
        <f t="shared" ref="M183" ca="1" si="535">IF(I183="","",IF(D183=0,"L",F183))</f>
        <v/>
      </c>
      <c r="N183" s="1" t="str">
        <f t="shared" ref="N183:N184" ca="1" si="536">IF(M183="","",IF(M183="L",L183*-1,L183*2))</f>
        <v/>
      </c>
      <c r="O183" s="1">
        <f t="shared" ca="1" si="493"/>
        <v>1</v>
      </c>
      <c r="P183" s="1" t="str">
        <f t="shared" ca="1" si="494"/>
        <v/>
      </c>
    </row>
    <row r="184" spans="1:16">
      <c r="A184" s="2">
        <f t="shared" ca="1" si="383"/>
        <v>29</v>
      </c>
      <c r="B184" s="5"/>
      <c r="C184" s="35" t="str">
        <f ca="1">IF($A184="","",VLOOKUP($A184,$W$5:$Y$41,3,FALSE))</f>
        <v>B</v>
      </c>
      <c r="D184" s="5"/>
      <c r="E184" s="33" t="str">
        <f t="shared" ref="E184" ca="1" si="537">IF(C182="","",IF(OR(B181=0,C182=0),"",C182))</f>
        <v>B</v>
      </c>
      <c r="F184" s="8" t="str">
        <f t="shared" ref="F184" ca="1" si="538">IF(A184="","",IF(E184="","",IF(C184=E184,"W","L")))</f>
        <v>W</v>
      </c>
      <c r="G184" s="13" t="str">
        <f t="shared" ref="G184" ca="1" si="539">IF(OR(D183="",E184=""),"",F183&amp;F184)</f>
        <v>LW</v>
      </c>
      <c r="H184" s="20" t="str">
        <f ca="1">IF(AND(G184="",H180="bet"),"bet",IF(AND($W$1="6 L Trigger",G180="LL",G184="LL",G176="LL"),"bet",IF(AND($W$1="4 L Trigger",G180="LL",G184="LL"),"bet",IF(AND($W$1="2 L Trigger",G184="LL"),"bet",""))))</f>
        <v/>
      </c>
      <c r="I184" s="21"/>
      <c r="J184" s="21" t="str">
        <f t="shared" ref="J184" ca="1" si="540">IF(I183="","",IF(AND(I183&lt;&gt;"",F183="L"),E184,""))</f>
        <v/>
      </c>
      <c r="K184" s="21">
        <f t="shared" ca="1" si="492"/>
        <v>1</v>
      </c>
      <c r="L184" s="21" t="str">
        <f t="shared" ref="L184" ca="1" si="541">IF(J184="","",VLOOKUP(K184,$R$5:$S$24,2,FALSE))</f>
        <v/>
      </c>
      <c r="M184" s="21" t="str">
        <f t="shared" ref="M184" ca="1" si="542">IF(J184="","",IF(E184=0,"L",F184))</f>
        <v/>
      </c>
      <c r="N184" s="21" t="str">
        <f t="shared" ca="1" si="536"/>
        <v/>
      </c>
      <c r="O184" s="1">
        <f t="shared" ca="1" si="493"/>
        <v>1</v>
      </c>
      <c r="P184" s="1" t="str">
        <f t="shared" ca="1" si="494"/>
        <v/>
      </c>
    </row>
    <row r="185" spans="1:16">
      <c r="A185" s="2">
        <f t="shared" ca="1" si="383"/>
        <v>33</v>
      </c>
      <c r="B185" s="34">
        <f ca="1">IF($A185="","",VLOOKUP($A185,$W$5:$Y$41,2,FALSE))</f>
        <v>3</v>
      </c>
      <c r="D185" s="3"/>
      <c r="H185" s="11"/>
      <c r="I185" s="6"/>
      <c r="K185" s="6">
        <f t="shared" ca="1" si="492"/>
        <v>1</v>
      </c>
      <c r="O185" s="1">
        <f t="shared" ca="1" si="493"/>
        <v>1</v>
      </c>
      <c r="P185" s="1" t="str">
        <f t="shared" ca="1" si="494"/>
        <v/>
      </c>
    </row>
    <row r="186" spans="1:16">
      <c r="A186" s="2">
        <f t="shared" ca="1" si="383"/>
        <v>9</v>
      </c>
      <c r="B186" s="4"/>
      <c r="C186" s="34" t="str">
        <f ca="1">IF($A186="","",VLOOKUP($A186,$W$5:$Y$41,3,FALSE))</f>
        <v>C</v>
      </c>
      <c r="D186" s="4"/>
      <c r="H186" s="11"/>
      <c r="I186" s="6"/>
      <c r="K186" s="6">
        <f t="shared" ca="1" si="492"/>
        <v>1</v>
      </c>
      <c r="O186" s="1">
        <f t="shared" ca="1" si="493"/>
        <v>1</v>
      </c>
      <c r="P186" s="1" t="str">
        <f t="shared" ca="1" si="494"/>
        <v/>
      </c>
    </row>
    <row r="187" spans="1:16">
      <c r="A187" s="2">
        <f t="shared" ca="1" si="383"/>
        <v>13</v>
      </c>
      <c r="B187" s="35">
        <f ca="1">IF($A187="","",VLOOKUP($A187,$W$5:$Y$41,2,FALSE))</f>
        <v>2</v>
      </c>
      <c r="D187" s="33">
        <f t="shared" ref="D187" ca="1" si="543">IF(B185="","",IF(OR(B185=0,C186=0),"",B185))</f>
        <v>3</v>
      </c>
      <c r="F187" s="8" t="str">
        <f t="shared" ref="F187" ca="1" si="544">IF(A187="","",IF(D187="","",IF(B187=D187,"W","L")))</f>
        <v>L</v>
      </c>
      <c r="H187" s="11"/>
      <c r="I187" s="6" t="str">
        <f t="shared" ref="I187" ca="1" si="545">IF(H184="","",IF(H184="bet",D187,""))</f>
        <v/>
      </c>
      <c r="K187" s="6">
        <f t="shared" ca="1" si="492"/>
        <v>1</v>
      </c>
      <c r="L187" s="1" t="str">
        <f t="shared" ref="L187" ca="1" si="546">IF(I187="","",VLOOKUP(K187,$R$5:$S$24,2,FALSE))</f>
        <v/>
      </c>
      <c r="M187" s="1" t="str">
        <f t="shared" ref="M187" ca="1" si="547">IF(I187="","",IF(D187=0,"L",F187))</f>
        <v/>
      </c>
      <c r="N187" s="1" t="str">
        <f t="shared" ref="N187:N188" ca="1" si="548">IF(M187="","",IF(M187="L",L187*-1,L187*2))</f>
        <v/>
      </c>
      <c r="O187" s="1">
        <f t="shared" ca="1" si="493"/>
        <v>1</v>
      </c>
      <c r="P187" s="1" t="str">
        <f t="shared" ca="1" si="494"/>
        <v/>
      </c>
    </row>
    <row r="188" spans="1:16">
      <c r="A188" s="2">
        <f t="shared" ca="1" si="383"/>
        <v>2</v>
      </c>
      <c r="B188" s="5"/>
      <c r="C188" s="35" t="str">
        <f ca="1">IF($A188="","",VLOOKUP($A188,$W$5:$Y$41,3,FALSE))</f>
        <v>B</v>
      </c>
      <c r="D188" s="5"/>
      <c r="E188" s="33" t="str">
        <f t="shared" ref="E188" ca="1" si="549">IF(C186="","",IF(OR(B185=0,C186=0),"",C186))</f>
        <v>C</v>
      </c>
      <c r="F188" s="8" t="str">
        <f t="shared" ref="F188" ca="1" si="550">IF(A188="","",IF(E188="","",IF(C188=E188,"W","L")))</f>
        <v>L</v>
      </c>
      <c r="G188" s="13" t="str">
        <f t="shared" ref="G188" ca="1" si="551">IF(OR(D187="",E188=""),"",F187&amp;F188)</f>
        <v>LL</v>
      </c>
      <c r="H188" s="20" t="str">
        <f ca="1">IF(AND(G188="",H184="bet"),"bet",IF(AND($W$1="6 L Trigger",G184="LL",G188="LL",G180="LL"),"bet",IF(AND($W$1="4 L Trigger",G184="LL",G188="LL"),"bet",IF(AND($W$1="2 L Trigger",G188="LL"),"bet",""))))</f>
        <v/>
      </c>
      <c r="I188" s="21"/>
      <c r="J188" s="21" t="str">
        <f t="shared" ref="J188" ca="1" si="552">IF(I187="","",IF(AND(I187&lt;&gt;"",F187="L"),E188,""))</f>
        <v/>
      </c>
      <c r="K188" s="21">
        <f t="shared" ca="1" si="492"/>
        <v>1</v>
      </c>
      <c r="L188" s="21" t="str">
        <f t="shared" ref="L188" ca="1" si="553">IF(J188="","",VLOOKUP(K188,$R$5:$S$24,2,FALSE))</f>
        <v/>
      </c>
      <c r="M188" s="21" t="str">
        <f t="shared" ref="M188" ca="1" si="554">IF(J188="","",IF(E188=0,"L",F188))</f>
        <v/>
      </c>
      <c r="N188" s="21" t="str">
        <f t="shared" ca="1" si="548"/>
        <v/>
      </c>
      <c r="O188" s="1">
        <f t="shared" ca="1" si="493"/>
        <v>1</v>
      </c>
      <c r="P188" s="1" t="str">
        <f t="shared" ca="1" si="494"/>
        <v/>
      </c>
    </row>
    <row r="189" spans="1:16">
      <c r="A189" s="2">
        <f t="shared" ca="1" si="383"/>
        <v>12</v>
      </c>
      <c r="B189" s="34">
        <f ca="1">IF($A189="","",VLOOKUP($A189,$W$5:$Y$41,2,FALSE))</f>
        <v>1</v>
      </c>
      <c r="D189" s="3"/>
      <c r="H189" s="11"/>
      <c r="I189" s="6"/>
      <c r="K189" s="6">
        <f t="shared" ca="1" si="492"/>
        <v>1</v>
      </c>
      <c r="O189" s="1">
        <f t="shared" ca="1" si="493"/>
        <v>1</v>
      </c>
      <c r="P189" s="1" t="str">
        <f t="shared" ca="1" si="494"/>
        <v/>
      </c>
    </row>
    <row r="190" spans="1:16">
      <c r="A190" s="2">
        <f t="shared" ca="1" si="383"/>
        <v>16</v>
      </c>
      <c r="B190" s="4"/>
      <c r="C190" s="34" t="str">
        <f ca="1">IF($A190="","",VLOOKUP($A190,$W$5:$Y$41,3,FALSE))</f>
        <v>A</v>
      </c>
      <c r="D190" s="4"/>
      <c r="H190" s="11"/>
      <c r="I190" s="6"/>
      <c r="K190" s="6">
        <f t="shared" ca="1" si="492"/>
        <v>1</v>
      </c>
      <c r="O190" s="1">
        <f t="shared" ca="1" si="493"/>
        <v>1</v>
      </c>
      <c r="P190" s="1" t="str">
        <f t="shared" ca="1" si="494"/>
        <v/>
      </c>
    </row>
    <row r="191" spans="1:16">
      <c r="A191" s="2">
        <f t="shared" ca="1" si="383"/>
        <v>13</v>
      </c>
      <c r="B191" s="35">
        <f ca="1">IF($A191="","",VLOOKUP($A191,$W$5:$Y$41,2,FALSE))</f>
        <v>2</v>
      </c>
      <c r="D191" s="33">
        <f t="shared" ref="D191" ca="1" si="555">IF(B189="","",IF(OR(B189=0,C190=0),"",B189))</f>
        <v>1</v>
      </c>
      <c r="F191" s="8" t="str">
        <f t="shared" ref="F191" ca="1" si="556">IF(A191="","",IF(D191="","",IF(B191=D191,"W","L")))</f>
        <v>L</v>
      </c>
      <c r="H191" s="11"/>
      <c r="I191" s="6" t="str">
        <f t="shared" ref="I191" ca="1" si="557">IF(H188="","",IF(H188="bet",D191,""))</f>
        <v/>
      </c>
      <c r="K191" s="6">
        <f t="shared" ca="1" si="492"/>
        <v>1</v>
      </c>
      <c r="L191" s="1" t="str">
        <f t="shared" ref="L191" ca="1" si="558">IF(I191="","",VLOOKUP(K191,$R$5:$S$24,2,FALSE))</f>
        <v/>
      </c>
      <c r="M191" s="1" t="str">
        <f t="shared" ref="M191" ca="1" si="559">IF(I191="","",IF(D191=0,"L",F191))</f>
        <v/>
      </c>
      <c r="N191" s="1" t="str">
        <f t="shared" ref="N191:N192" ca="1" si="560">IF(M191="","",IF(M191="L",L191*-1,L191*2))</f>
        <v/>
      </c>
      <c r="O191" s="1">
        <f t="shared" ca="1" si="493"/>
        <v>1</v>
      </c>
      <c r="P191" s="1" t="str">
        <f t="shared" ca="1" si="494"/>
        <v/>
      </c>
    </row>
    <row r="192" spans="1:16">
      <c r="A192" s="2">
        <f t="shared" ca="1" si="383"/>
        <v>4</v>
      </c>
      <c r="B192" s="5"/>
      <c r="C192" s="35" t="str">
        <f ca="1">IF($A192="","",VLOOKUP($A192,$W$5:$Y$41,3,FALSE))</f>
        <v>A</v>
      </c>
      <c r="D192" s="5"/>
      <c r="E192" s="33" t="str">
        <f t="shared" ref="E192" ca="1" si="561">IF(C190="","",IF(OR(B189=0,C190=0),"",C190))</f>
        <v>A</v>
      </c>
      <c r="F192" s="8" t="str">
        <f t="shared" ref="F192" ca="1" si="562">IF(A192="","",IF(E192="","",IF(C192=E192,"W","L")))</f>
        <v>W</v>
      </c>
      <c r="G192" s="13" t="str">
        <f t="shared" ref="G192" ca="1" si="563">IF(OR(D191="",E192=""),"",F191&amp;F192)</f>
        <v>LW</v>
      </c>
      <c r="H192" s="20" t="str">
        <f ca="1">IF(AND(G192="",H188="bet"),"bet",IF(AND($W$1="6 L Trigger",G188="LL",G192="LL",G184="LL"),"bet",IF(AND($W$1="4 L Trigger",G188="LL",G192="LL"),"bet",IF(AND($W$1="2 L Trigger",G192="LL"),"bet",""))))</f>
        <v/>
      </c>
      <c r="I192" s="21"/>
      <c r="J192" s="21" t="str">
        <f t="shared" ref="J192" ca="1" si="564">IF(I191="","",IF(AND(I191&lt;&gt;"",F191="L"),E192,""))</f>
        <v/>
      </c>
      <c r="K192" s="21">
        <f t="shared" ca="1" si="492"/>
        <v>1</v>
      </c>
      <c r="L192" s="21" t="str">
        <f t="shared" ref="L192" ca="1" si="565">IF(J192="","",VLOOKUP(K192,$R$5:$S$24,2,FALSE))</f>
        <v/>
      </c>
      <c r="M192" s="21" t="str">
        <f t="shared" ref="M192" ca="1" si="566">IF(J192="","",IF(E192=0,"L",F192))</f>
        <v/>
      </c>
      <c r="N192" s="21" t="str">
        <f t="shared" ca="1" si="560"/>
        <v/>
      </c>
      <c r="O192" s="1">
        <f t="shared" ca="1" si="493"/>
        <v>1</v>
      </c>
      <c r="P192" s="1" t="str">
        <f t="shared" ca="1" si="494"/>
        <v/>
      </c>
    </row>
    <row r="193" spans="1:16">
      <c r="A193" s="2">
        <f t="shared" ca="1" si="383"/>
        <v>5</v>
      </c>
      <c r="B193" s="34">
        <f ca="1">IF($A193="","",VLOOKUP($A193,$W$5:$Y$41,2,FALSE))</f>
        <v>1</v>
      </c>
      <c r="D193" s="3"/>
      <c r="H193" s="11"/>
      <c r="I193" s="6"/>
      <c r="K193" s="6">
        <f t="shared" ca="1" si="492"/>
        <v>1</v>
      </c>
      <c r="O193" s="1">
        <f t="shared" ca="1" si="493"/>
        <v>1</v>
      </c>
      <c r="P193" s="1" t="str">
        <f t="shared" ca="1" si="494"/>
        <v/>
      </c>
    </row>
    <row r="194" spans="1:16">
      <c r="A194" s="2">
        <f t="shared" ca="1" si="383"/>
        <v>3</v>
      </c>
      <c r="B194" s="4"/>
      <c r="C194" s="34" t="str">
        <f ca="1">IF($A194="","",VLOOKUP($A194,$W$5:$Y$41,3,FALSE))</f>
        <v>C</v>
      </c>
      <c r="D194" s="4"/>
      <c r="H194" s="11"/>
      <c r="I194" s="6"/>
      <c r="K194" s="6">
        <f t="shared" ca="1" si="492"/>
        <v>1</v>
      </c>
      <c r="O194" s="1">
        <f t="shared" ca="1" si="493"/>
        <v>1</v>
      </c>
      <c r="P194" s="1" t="str">
        <f t="shared" ca="1" si="494"/>
        <v/>
      </c>
    </row>
    <row r="195" spans="1:16">
      <c r="A195" s="2">
        <f t="shared" ca="1" si="383"/>
        <v>10</v>
      </c>
      <c r="B195" s="35">
        <f ca="1">IF($A195="","",VLOOKUP($A195,$W$5:$Y$41,2,FALSE))</f>
        <v>1</v>
      </c>
      <c r="D195" s="33">
        <f t="shared" ref="D195" ca="1" si="567">IF(B193="","",IF(OR(B193=0,C194=0),"",B193))</f>
        <v>1</v>
      </c>
      <c r="F195" s="8" t="str">
        <f t="shared" ref="F195" ca="1" si="568">IF(A195="","",IF(D195="","",IF(B195=D195,"W","L")))</f>
        <v>W</v>
      </c>
      <c r="H195" s="11"/>
      <c r="I195" s="6" t="str">
        <f t="shared" ref="I195" ca="1" si="569">IF(H192="","",IF(H192="bet",D195,""))</f>
        <v/>
      </c>
      <c r="K195" s="6">
        <f t="shared" ca="1" si="492"/>
        <v>1</v>
      </c>
      <c r="L195" s="1" t="str">
        <f t="shared" ref="L195" ca="1" si="570">IF(I195="","",VLOOKUP(K195,$R$5:$S$24,2,FALSE))</f>
        <v/>
      </c>
      <c r="M195" s="1" t="str">
        <f t="shared" ref="M195" ca="1" si="571">IF(I195="","",IF(D195=0,"L",F195))</f>
        <v/>
      </c>
      <c r="N195" s="1" t="str">
        <f t="shared" ref="N195:N196" ca="1" si="572">IF(M195="","",IF(M195="L",L195*-1,L195*2))</f>
        <v/>
      </c>
      <c r="O195" s="1">
        <f t="shared" ca="1" si="493"/>
        <v>1</v>
      </c>
      <c r="P195" s="1" t="str">
        <f t="shared" ca="1" si="494"/>
        <v/>
      </c>
    </row>
    <row r="196" spans="1:16">
      <c r="A196" s="2">
        <f t="shared" ca="1" si="383"/>
        <v>2</v>
      </c>
      <c r="B196" s="5"/>
      <c r="C196" s="35" t="str">
        <f ca="1">IF($A196="","",VLOOKUP($A196,$W$5:$Y$41,3,FALSE))</f>
        <v>B</v>
      </c>
      <c r="D196" s="5"/>
      <c r="E196" s="33" t="str">
        <f t="shared" ref="E196" ca="1" si="573">IF(C194="","",IF(OR(B193=0,C194=0),"",C194))</f>
        <v>C</v>
      </c>
      <c r="F196" s="8" t="str">
        <f t="shared" ref="F196" ca="1" si="574">IF(A196="","",IF(E196="","",IF(C196=E196,"W","L")))</f>
        <v>L</v>
      </c>
      <c r="G196" s="13" t="str">
        <f t="shared" ref="G196" ca="1" si="575">IF(OR(D195="",E196=""),"",F195&amp;F196)</f>
        <v>WL</v>
      </c>
      <c r="H196" s="20" t="str">
        <f ca="1">IF(AND(G196="",H192="bet"),"bet",IF(AND($W$1="6 L Trigger",G192="LL",G196="LL",G188="LL"),"bet",IF(AND($W$1="4 L Trigger",G192="LL",G196="LL"),"bet",IF(AND($W$1="2 L Trigger",G196="LL"),"bet",""))))</f>
        <v/>
      </c>
      <c r="I196" s="21"/>
      <c r="J196" s="21" t="str">
        <f t="shared" ref="J196" ca="1" si="576">IF(I195="","",IF(AND(I195&lt;&gt;"",F195="L"),E196,""))</f>
        <v/>
      </c>
      <c r="K196" s="21">
        <f t="shared" ca="1" si="492"/>
        <v>1</v>
      </c>
      <c r="L196" s="21" t="str">
        <f t="shared" ref="L196" ca="1" si="577">IF(J196="","",VLOOKUP(K196,$R$5:$S$24,2,FALSE))</f>
        <v/>
      </c>
      <c r="M196" s="21" t="str">
        <f t="shared" ref="M196" ca="1" si="578">IF(J196="","",IF(E196=0,"L",F196))</f>
        <v/>
      </c>
      <c r="N196" s="21" t="str">
        <f t="shared" ca="1" si="572"/>
        <v/>
      </c>
      <c r="O196" s="1">
        <f t="shared" ca="1" si="493"/>
        <v>1</v>
      </c>
      <c r="P196" s="1" t="str">
        <f t="shared" ca="1" si="494"/>
        <v/>
      </c>
    </row>
    <row r="197" spans="1:16">
      <c r="A197" s="2">
        <f t="shared" ca="1" si="383"/>
        <v>1</v>
      </c>
      <c r="B197" s="34">
        <f ca="1">IF($A197="","",VLOOKUP($A197,$W$5:$Y$41,2,FALSE))</f>
        <v>1</v>
      </c>
      <c r="D197" s="3"/>
      <c r="H197" s="11"/>
      <c r="I197" s="6"/>
      <c r="K197" s="6">
        <f t="shared" ca="1" si="492"/>
        <v>1</v>
      </c>
      <c r="O197" s="1">
        <f t="shared" ca="1" si="493"/>
        <v>1</v>
      </c>
      <c r="P197" s="1" t="str">
        <f t="shared" ca="1" si="494"/>
        <v/>
      </c>
    </row>
    <row r="198" spans="1:16">
      <c r="A198" s="2">
        <f t="shared" ref="A198:A261" ca="1" si="579">RANDBETWEEN(0,36)</f>
        <v>29</v>
      </c>
      <c r="B198" s="4"/>
      <c r="C198" s="34" t="str">
        <f ca="1">IF($A198="","",VLOOKUP($A198,$W$5:$Y$41,3,FALSE))</f>
        <v>B</v>
      </c>
      <c r="D198" s="4"/>
      <c r="H198" s="11"/>
      <c r="I198" s="6"/>
      <c r="K198" s="6">
        <f t="shared" ca="1" si="492"/>
        <v>1</v>
      </c>
      <c r="O198" s="1">
        <f t="shared" ca="1" si="493"/>
        <v>1</v>
      </c>
      <c r="P198" s="1" t="str">
        <f t="shared" ca="1" si="494"/>
        <v/>
      </c>
    </row>
    <row r="199" spans="1:16">
      <c r="A199" s="2">
        <f t="shared" ca="1" si="579"/>
        <v>26</v>
      </c>
      <c r="B199" s="35">
        <f ca="1">IF($A199="","",VLOOKUP($A199,$W$5:$Y$41,2,FALSE))</f>
        <v>3</v>
      </c>
      <c r="D199" s="33">
        <f t="shared" ref="D199" ca="1" si="580">IF(B197="","",IF(OR(B197=0,C198=0),"",B197))</f>
        <v>1</v>
      </c>
      <c r="F199" s="8" t="str">
        <f t="shared" ref="F199" ca="1" si="581">IF(A199="","",IF(D199="","",IF(B199=D199,"W","L")))</f>
        <v>L</v>
      </c>
      <c r="H199" s="11"/>
      <c r="I199" s="6" t="str">
        <f t="shared" ref="I199" ca="1" si="582">IF(H196="","",IF(H196="bet",D199,""))</f>
        <v/>
      </c>
      <c r="K199" s="6">
        <f t="shared" ca="1" si="492"/>
        <v>1</v>
      </c>
      <c r="L199" s="1" t="str">
        <f t="shared" ref="L199" ca="1" si="583">IF(I199="","",VLOOKUP(K199,$R$5:$S$24,2,FALSE))</f>
        <v/>
      </c>
      <c r="M199" s="1" t="str">
        <f t="shared" ref="M199" ca="1" si="584">IF(I199="","",IF(D199=0,"L",F199))</f>
        <v/>
      </c>
      <c r="N199" s="1" t="str">
        <f t="shared" ref="N199:N200" ca="1" si="585">IF(M199="","",IF(M199="L",L199*-1,L199*2))</f>
        <v/>
      </c>
      <c r="O199" s="1">
        <f t="shared" ca="1" si="493"/>
        <v>1</v>
      </c>
      <c r="P199" s="1" t="str">
        <f t="shared" ca="1" si="494"/>
        <v/>
      </c>
    </row>
    <row r="200" spans="1:16">
      <c r="A200" s="2">
        <f t="shared" ca="1" si="579"/>
        <v>15</v>
      </c>
      <c r="B200" s="5"/>
      <c r="C200" s="35" t="str">
        <f ca="1">IF($A200="","",VLOOKUP($A200,$W$5:$Y$41,3,FALSE))</f>
        <v>C</v>
      </c>
      <c r="D200" s="5"/>
      <c r="E200" s="33" t="str">
        <f t="shared" ref="E200" ca="1" si="586">IF(C198="","",IF(OR(B197=0,C198=0),"",C198))</f>
        <v>B</v>
      </c>
      <c r="F200" s="8" t="str">
        <f t="shared" ref="F200" ca="1" si="587">IF(A200="","",IF(E200="","",IF(C200=E200,"W","L")))</f>
        <v>L</v>
      </c>
      <c r="G200" s="13" t="str">
        <f t="shared" ref="G200" ca="1" si="588">IF(OR(D199="",E200=""),"",F199&amp;F200)</f>
        <v>LL</v>
      </c>
      <c r="H200" s="20" t="str">
        <f ca="1">IF(AND(G200="",H196="bet"),"bet",IF(AND($W$1="6 L Trigger",G196="LL",G200="LL",G192="LL"),"bet",IF(AND($W$1="4 L Trigger",G196="LL",G200="LL"),"bet",IF(AND($W$1="2 L Trigger",G200="LL"),"bet",""))))</f>
        <v/>
      </c>
      <c r="I200" s="21"/>
      <c r="J200" s="21" t="str">
        <f t="shared" ref="J200" ca="1" si="589">IF(I199="","",IF(AND(I199&lt;&gt;"",F199="L"),E200,""))</f>
        <v/>
      </c>
      <c r="K200" s="21">
        <f t="shared" ca="1" si="492"/>
        <v>1</v>
      </c>
      <c r="L200" s="21" t="str">
        <f t="shared" ref="L200" ca="1" si="590">IF(J200="","",VLOOKUP(K200,$R$5:$S$24,2,FALSE))</f>
        <v/>
      </c>
      <c r="M200" s="21" t="str">
        <f t="shared" ref="M200" ca="1" si="591">IF(J200="","",IF(E200=0,"L",F200))</f>
        <v/>
      </c>
      <c r="N200" s="21" t="str">
        <f t="shared" ca="1" si="585"/>
        <v/>
      </c>
      <c r="O200" s="1">
        <f t="shared" ca="1" si="493"/>
        <v>1</v>
      </c>
      <c r="P200" s="1" t="str">
        <f t="shared" ca="1" si="494"/>
        <v/>
      </c>
    </row>
    <row r="201" spans="1:16">
      <c r="A201" s="2">
        <f t="shared" ca="1" si="579"/>
        <v>14</v>
      </c>
      <c r="B201" s="34">
        <f ca="1">IF($A201="","",VLOOKUP($A201,$W$5:$Y$41,2,FALSE))</f>
        <v>2</v>
      </c>
      <c r="D201" s="3"/>
      <c r="H201" s="11"/>
      <c r="I201" s="6"/>
      <c r="K201" s="6">
        <f t="shared" ca="1" si="492"/>
        <v>1</v>
      </c>
      <c r="O201" s="1">
        <f t="shared" ca="1" si="493"/>
        <v>1</v>
      </c>
      <c r="P201" s="1" t="str">
        <f t="shared" ca="1" si="494"/>
        <v/>
      </c>
    </row>
    <row r="202" spans="1:16">
      <c r="A202" s="2">
        <f t="shared" ca="1" si="579"/>
        <v>28</v>
      </c>
      <c r="B202" s="4"/>
      <c r="C202" s="34" t="str">
        <f ca="1">IF($A202="","",VLOOKUP($A202,$W$5:$Y$41,3,FALSE))</f>
        <v>A</v>
      </c>
      <c r="D202" s="4"/>
      <c r="H202" s="11"/>
      <c r="I202" s="6"/>
      <c r="K202" s="6">
        <f t="shared" ca="1" si="492"/>
        <v>1</v>
      </c>
      <c r="O202" s="1">
        <f t="shared" ca="1" si="493"/>
        <v>1</v>
      </c>
      <c r="P202" s="1" t="str">
        <f t="shared" ca="1" si="494"/>
        <v/>
      </c>
    </row>
    <row r="203" spans="1:16">
      <c r="A203" s="2">
        <f t="shared" ca="1" si="579"/>
        <v>26</v>
      </c>
      <c r="B203" s="35">
        <f ca="1">IF($A203="","",VLOOKUP($A203,$W$5:$Y$41,2,FALSE))</f>
        <v>3</v>
      </c>
      <c r="D203" s="33">
        <f t="shared" ref="D203" ca="1" si="592">IF(B201="","",IF(OR(B201=0,C202=0),"",B201))</f>
        <v>2</v>
      </c>
      <c r="F203" s="8" t="str">
        <f t="shared" ref="F203" ca="1" si="593">IF(A203="","",IF(D203="","",IF(B203=D203,"W","L")))</f>
        <v>L</v>
      </c>
      <c r="H203" s="11"/>
      <c r="I203" s="6" t="str">
        <f t="shared" ref="I203" ca="1" si="594">IF(H200="","",IF(H200="bet",D203,""))</f>
        <v/>
      </c>
      <c r="K203" s="6">
        <f t="shared" ca="1" si="492"/>
        <v>1</v>
      </c>
      <c r="L203" s="1" t="str">
        <f t="shared" ref="L203" ca="1" si="595">IF(I203="","",VLOOKUP(K203,$R$5:$S$24,2,FALSE))</f>
        <v/>
      </c>
      <c r="M203" s="1" t="str">
        <f t="shared" ref="M203" ca="1" si="596">IF(I203="","",IF(D203=0,"L",F203))</f>
        <v/>
      </c>
      <c r="N203" s="1" t="str">
        <f t="shared" ref="N203:N204" ca="1" si="597">IF(M203="","",IF(M203="L",L203*-1,L203*2))</f>
        <v/>
      </c>
      <c r="O203" s="1">
        <f t="shared" ca="1" si="493"/>
        <v>1</v>
      </c>
      <c r="P203" s="1" t="str">
        <f t="shared" ca="1" si="494"/>
        <v/>
      </c>
    </row>
    <row r="204" spans="1:16">
      <c r="A204" s="2">
        <f t="shared" ca="1" si="579"/>
        <v>26</v>
      </c>
      <c r="B204" s="5"/>
      <c r="C204" s="35" t="str">
        <f ca="1">IF($A204="","",VLOOKUP($A204,$W$5:$Y$41,3,FALSE))</f>
        <v>B</v>
      </c>
      <c r="D204" s="5"/>
      <c r="E204" s="33" t="str">
        <f t="shared" ref="E204" ca="1" si="598">IF(C202="","",IF(OR(B201=0,C202=0),"",C202))</f>
        <v>A</v>
      </c>
      <c r="F204" s="8" t="str">
        <f t="shared" ref="F204" ca="1" si="599">IF(A204="","",IF(E204="","",IF(C204=E204,"W","L")))</f>
        <v>L</v>
      </c>
      <c r="G204" s="13" t="str">
        <f t="shared" ref="G204" ca="1" si="600">IF(OR(D203="",E204=""),"",F203&amp;F204)</f>
        <v>LL</v>
      </c>
      <c r="H204" s="20" t="str">
        <f ca="1">IF(AND(G204="",H200="bet"),"bet",IF(AND($W$1="6 L Trigger",G200="LL",G204="LL",G196="LL"),"bet",IF(AND($W$1="4 L Trigger",G200="LL",G204="LL"),"bet",IF(AND($W$1="2 L Trigger",G204="LL"),"bet",""))))</f>
        <v/>
      </c>
      <c r="I204" s="21"/>
      <c r="J204" s="21" t="str">
        <f t="shared" ref="J204" ca="1" si="601">IF(I203="","",IF(AND(I203&lt;&gt;"",F203="L"),E204,""))</f>
        <v/>
      </c>
      <c r="K204" s="21">
        <f t="shared" ca="1" si="492"/>
        <v>1</v>
      </c>
      <c r="L204" s="21" t="str">
        <f t="shared" ref="L204" ca="1" si="602">IF(J204="","",VLOOKUP(K204,$R$5:$S$24,2,FALSE))</f>
        <v/>
      </c>
      <c r="M204" s="21" t="str">
        <f t="shared" ref="M204" ca="1" si="603">IF(J204="","",IF(E204=0,"L",F204))</f>
        <v/>
      </c>
      <c r="N204" s="21" t="str">
        <f t="shared" ca="1" si="597"/>
        <v/>
      </c>
      <c r="O204" s="1">
        <f t="shared" ca="1" si="493"/>
        <v>1</v>
      </c>
      <c r="P204" s="1" t="str">
        <f t="shared" ca="1" si="494"/>
        <v/>
      </c>
    </row>
    <row r="205" spans="1:16">
      <c r="A205" s="2">
        <f t="shared" ca="1" si="579"/>
        <v>10</v>
      </c>
      <c r="B205" s="34">
        <f ca="1">IF($A205="","",VLOOKUP($A205,$W$5:$Y$41,2,FALSE))</f>
        <v>1</v>
      </c>
      <c r="D205" s="3"/>
      <c r="H205" s="11"/>
      <c r="I205" s="6"/>
      <c r="K205" s="6">
        <f t="shared" ca="1" si="492"/>
        <v>1</v>
      </c>
      <c r="O205" s="1">
        <f t="shared" ca="1" si="493"/>
        <v>1</v>
      </c>
      <c r="P205" s="1" t="str">
        <f t="shared" ca="1" si="494"/>
        <v/>
      </c>
    </row>
    <row r="206" spans="1:16">
      <c r="A206" s="2">
        <f t="shared" ca="1" si="579"/>
        <v>15</v>
      </c>
      <c r="B206" s="4"/>
      <c r="C206" s="34" t="str">
        <f ca="1">IF($A206="","",VLOOKUP($A206,$W$5:$Y$41,3,FALSE))</f>
        <v>C</v>
      </c>
      <c r="D206" s="4"/>
      <c r="H206" s="11"/>
      <c r="I206" s="6"/>
      <c r="K206" s="6">
        <f t="shared" ca="1" si="492"/>
        <v>1</v>
      </c>
      <c r="O206" s="1">
        <f t="shared" ca="1" si="493"/>
        <v>1</v>
      </c>
      <c r="P206" s="1" t="str">
        <f t="shared" ca="1" si="494"/>
        <v/>
      </c>
    </row>
    <row r="207" spans="1:16">
      <c r="A207" s="2">
        <f t="shared" ca="1" si="579"/>
        <v>26</v>
      </c>
      <c r="B207" s="35">
        <f ca="1">IF($A207="","",VLOOKUP($A207,$W$5:$Y$41,2,FALSE))</f>
        <v>3</v>
      </c>
      <c r="D207" s="33">
        <f t="shared" ref="D207" ca="1" si="604">IF(B205="","",IF(OR(B205=0,C206=0),"",B205))</f>
        <v>1</v>
      </c>
      <c r="F207" s="8" t="str">
        <f t="shared" ref="F207" ca="1" si="605">IF(A207="","",IF(D207="","",IF(B207=D207,"W","L")))</f>
        <v>L</v>
      </c>
      <c r="H207" s="11"/>
      <c r="I207" s="6" t="str">
        <f t="shared" ref="I207" ca="1" si="606">IF(H204="","",IF(H204="bet",D207,""))</f>
        <v/>
      </c>
      <c r="K207" s="6">
        <f t="shared" ca="1" si="492"/>
        <v>1</v>
      </c>
      <c r="L207" s="1" t="str">
        <f t="shared" ref="L207" ca="1" si="607">IF(I207="","",VLOOKUP(K207,$R$5:$S$24,2,FALSE))</f>
        <v/>
      </c>
      <c r="M207" s="1" t="str">
        <f t="shared" ref="M207" ca="1" si="608">IF(I207="","",IF(D207=0,"L",F207))</f>
        <v/>
      </c>
      <c r="N207" s="1" t="str">
        <f t="shared" ref="N207:N208" ca="1" si="609">IF(M207="","",IF(M207="L",L207*-1,L207*2))</f>
        <v/>
      </c>
      <c r="O207" s="1">
        <f t="shared" ca="1" si="493"/>
        <v>1</v>
      </c>
      <c r="P207" s="1" t="str">
        <f t="shared" ca="1" si="494"/>
        <v/>
      </c>
    </row>
    <row r="208" spans="1:16">
      <c r="A208" s="2">
        <f t="shared" ca="1" si="579"/>
        <v>10</v>
      </c>
      <c r="B208" s="5"/>
      <c r="C208" s="35" t="str">
        <f ca="1">IF($A208="","",VLOOKUP($A208,$W$5:$Y$41,3,FALSE))</f>
        <v>A</v>
      </c>
      <c r="D208" s="5"/>
      <c r="E208" s="33" t="str">
        <f t="shared" ref="E208" ca="1" si="610">IF(C206="","",IF(OR(B205=0,C206=0),"",C206))</f>
        <v>C</v>
      </c>
      <c r="F208" s="8" t="str">
        <f t="shared" ref="F208" ca="1" si="611">IF(A208="","",IF(E208="","",IF(C208=E208,"W","L")))</f>
        <v>L</v>
      </c>
      <c r="G208" s="13" t="str">
        <f t="shared" ref="G208" ca="1" si="612">IF(OR(D207="",E208=""),"",F207&amp;F208)</f>
        <v>LL</v>
      </c>
      <c r="H208" s="20" t="str">
        <f ca="1">IF(AND(G208="",H204="bet"),"bet",IF(AND($W$1="6 L Trigger",G204="LL",G208="LL",G200="LL"),"bet",IF(AND($W$1="4 L Trigger",G204="LL",G208="LL"),"bet",IF(AND($W$1="2 L Trigger",G208="LL"),"bet",""))))</f>
        <v>bet</v>
      </c>
      <c r="I208" s="21"/>
      <c r="J208" s="21" t="str">
        <f t="shared" ref="J208" ca="1" si="613">IF(I207="","",IF(AND(I207&lt;&gt;"",F207="L"),E208,""))</f>
        <v/>
      </c>
      <c r="K208" s="21">
        <f t="shared" ca="1" si="492"/>
        <v>1</v>
      </c>
      <c r="L208" s="21" t="str">
        <f t="shared" ref="L208" ca="1" si="614">IF(J208="","",VLOOKUP(K208,$R$5:$S$24,2,FALSE))</f>
        <v/>
      </c>
      <c r="M208" s="21" t="str">
        <f t="shared" ref="M208" ca="1" si="615">IF(J208="","",IF(E208=0,"L",F208))</f>
        <v/>
      </c>
      <c r="N208" s="21" t="str">
        <f t="shared" ca="1" si="609"/>
        <v/>
      </c>
      <c r="O208" s="1">
        <f t="shared" ca="1" si="493"/>
        <v>1</v>
      </c>
      <c r="P208" s="1" t="str">
        <f t="shared" ca="1" si="494"/>
        <v/>
      </c>
    </row>
    <row r="209" spans="1:16">
      <c r="A209" s="2">
        <f t="shared" ca="1" si="579"/>
        <v>36</v>
      </c>
      <c r="B209" s="34">
        <f ca="1">IF($A209="","",VLOOKUP($A209,$W$5:$Y$41,2,FALSE))</f>
        <v>3</v>
      </c>
      <c r="D209" s="3"/>
      <c r="H209" s="11"/>
      <c r="I209" s="6"/>
      <c r="K209" s="6">
        <f t="shared" ca="1" si="492"/>
        <v>1</v>
      </c>
      <c r="O209" s="1">
        <f t="shared" ca="1" si="493"/>
        <v>1</v>
      </c>
      <c r="P209" s="1" t="str">
        <f t="shared" ca="1" si="494"/>
        <v/>
      </c>
    </row>
    <row r="210" spans="1:16">
      <c r="A210" s="2">
        <f t="shared" ca="1" si="579"/>
        <v>10</v>
      </c>
      <c r="B210" s="4"/>
      <c r="C210" s="34" t="str">
        <f ca="1">IF($A210="","",VLOOKUP($A210,$W$5:$Y$41,3,FALSE))</f>
        <v>A</v>
      </c>
      <c r="D210" s="4"/>
      <c r="H210" s="11"/>
      <c r="I210" s="6"/>
      <c r="K210" s="6">
        <f t="shared" ca="1" si="492"/>
        <v>1</v>
      </c>
      <c r="O210" s="1">
        <f t="shared" ca="1" si="493"/>
        <v>1</v>
      </c>
      <c r="P210" s="1" t="str">
        <f t="shared" ca="1" si="494"/>
        <v/>
      </c>
    </row>
    <row r="211" spans="1:16">
      <c r="A211" s="2">
        <f t="shared" ca="1" si="579"/>
        <v>31</v>
      </c>
      <c r="B211" s="35">
        <f ca="1">IF($A211="","",VLOOKUP($A211,$W$5:$Y$41,2,FALSE))</f>
        <v>3</v>
      </c>
      <c r="D211" s="33">
        <f t="shared" ref="D211" ca="1" si="616">IF(B209="","",IF(OR(B209=0,C210=0),"",B209))</f>
        <v>3</v>
      </c>
      <c r="F211" s="8" t="str">
        <f t="shared" ref="F211" ca="1" si="617">IF(A211="","",IF(D211="","",IF(B211=D211,"W","L")))</f>
        <v>W</v>
      </c>
      <c r="H211" s="11"/>
      <c r="I211" s="6">
        <f t="shared" ref="I211" ca="1" si="618">IF(H208="","",IF(H208="bet",D211,""))</f>
        <v>3</v>
      </c>
      <c r="K211" s="6">
        <f t="shared" ca="1" si="492"/>
        <v>1</v>
      </c>
      <c r="L211" s="1">
        <f t="shared" ref="L211" ca="1" si="619">IF(I211="","",VLOOKUP(K211,$R$5:$S$24,2,FALSE))</f>
        <v>1</v>
      </c>
      <c r="M211" s="1" t="str">
        <f t="shared" ref="M211" ca="1" si="620">IF(I211="","",IF(D211=0,"L",F211))</f>
        <v>W</v>
      </c>
      <c r="N211" s="1">
        <f t="shared" ref="N211:N212" ca="1" si="621">IF(M211="","",IF(M211="L",L211*-1,L211*2))</f>
        <v>2</v>
      </c>
      <c r="O211" s="1">
        <f t="shared" ca="1" si="493"/>
        <v>3</v>
      </c>
      <c r="P211" s="1" t="str">
        <f t="shared" ca="1" si="494"/>
        <v/>
      </c>
    </row>
    <row r="212" spans="1:16">
      <c r="A212" s="2">
        <f t="shared" ca="1" si="579"/>
        <v>30</v>
      </c>
      <c r="B212" s="5"/>
      <c r="C212" s="35" t="str">
        <f ca="1">IF($A212="","",VLOOKUP($A212,$W$5:$Y$41,3,FALSE))</f>
        <v>C</v>
      </c>
      <c r="D212" s="5"/>
      <c r="E212" s="33" t="str">
        <f t="shared" ref="E212" ca="1" si="622">IF(C210="","",IF(OR(B209=0,C210=0),"",C210))</f>
        <v>A</v>
      </c>
      <c r="F212" s="8" t="str">
        <f t="shared" ref="F212" ca="1" si="623">IF(A212="","",IF(E212="","",IF(C212=E212,"W","L")))</f>
        <v>L</v>
      </c>
      <c r="G212" s="13" t="str">
        <f t="shared" ref="G212" ca="1" si="624">IF(OR(D211="",E212=""),"",F211&amp;F212)</f>
        <v>WL</v>
      </c>
      <c r="H212" s="20" t="str">
        <f ca="1">IF(AND(G212="",H208="bet"),"bet",IF(AND($W$1="6 L Trigger",G208="LL",G212="LL",G204="LL"),"bet",IF(AND($W$1="4 L Trigger",G208="LL",G212="LL"),"bet",IF(AND($W$1="2 L Trigger",G212="LL"),"bet",""))))</f>
        <v/>
      </c>
      <c r="I212" s="21"/>
      <c r="J212" s="21" t="str">
        <f t="shared" ref="J212" ca="1" si="625">IF(I211="","",IF(AND(I211&lt;&gt;"",F211="L"),E212,""))</f>
        <v/>
      </c>
      <c r="K212" s="21">
        <f t="shared" ca="1" si="492"/>
        <v>1</v>
      </c>
      <c r="L212" s="21" t="str">
        <f t="shared" ref="L212" ca="1" si="626">IF(J212="","",VLOOKUP(K212,$R$5:$S$24,2,FALSE))</f>
        <v/>
      </c>
      <c r="M212" s="21" t="str">
        <f t="shared" ref="M212" ca="1" si="627">IF(J212="","",IF(E212=0,"L",F212))</f>
        <v/>
      </c>
      <c r="N212" s="21" t="str">
        <f t="shared" ca="1" si="621"/>
        <v/>
      </c>
      <c r="O212" s="1">
        <f t="shared" ca="1" si="493"/>
        <v>3</v>
      </c>
      <c r="P212" s="1" t="str">
        <f t="shared" ca="1" si="494"/>
        <v/>
      </c>
    </row>
    <row r="213" spans="1:16">
      <c r="A213" s="2">
        <f t="shared" ca="1" si="579"/>
        <v>34</v>
      </c>
      <c r="B213" s="34">
        <f ca="1">IF($A213="","",VLOOKUP($A213,$W$5:$Y$41,2,FALSE))</f>
        <v>3</v>
      </c>
      <c r="D213" s="3"/>
      <c r="H213" s="11"/>
      <c r="I213" s="6"/>
      <c r="K213" s="6">
        <f t="shared" ca="1" si="492"/>
        <v>1</v>
      </c>
      <c r="O213" s="1">
        <f t="shared" ca="1" si="493"/>
        <v>3</v>
      </c>
      <c r="P213" s="1" t="str">
        <f t="shared" ca="1" si="494"/>
        <v/>
      </c>
    </row>
    <row r="214" spans="1:16">
      <c r="A214" s="2">
        <f t="shared" ca="1" si="579"/>
        <v>24</v>
      </c>
      <c r="B214" s="4"/>
      <c r="C214" s="34" t="str">
        <f ca="1">IF($A214="","",VLOOKUP($A214,$W$5:$Y$41,3,FALSE))</f>
        <v>C</v>
      </c>
      <c r="D214" s="4"/>
      <c r="H214" s="11"/>
      <c r="I214" s="6"/>
      <c r="K214" s="6">
        <f t="shared" ca="1" si="492"/>
        <v>1</v>
      </c>
      <c r="O214" s="1">
        <f t="shared" ca="1" si="493"/>
        <v>3</v>
      </c>
      <c r="P214" s="1" t="str">
        <f t="shared" ca="1" si="494"/>
        <v/>
      </c>
    </row>
    <row r="215" spans="1:16">
      <c r="A215" s="2">
        <f t="shared" ca="1" si="579"/>
        <v>28</v>
      </c>
      <c r="B215" s="35">
        <f ca="1">IF($A215="","",VLOOKUP($A215,$W$5:$Y$41,2,FALSE))</f>
        <v>3</v>
      </c>
      <c r="D215" s="33">
        <f t="shared" ref="D215" ca="1" si="628">IF(B213="","",IF(OR(B213=0,C214=0),"",B213))</f>
        <v>3</v>
      </c>
      <c r="F215" s="8" t="str">
        <f t="shared" ref="F215" ca="1" si="629">IF(A215="","",IF(D215="","",IF(B215=D215,"W","L")))</f>
        <v>W</v>
      </c>
      <c r="H215" s="11"/>
      <c r="I215" s="6" t="str">
        <f t="shared" ref="I215" ca="1" si="630">IF(H212="","",IF(H212="bet",D215,""))</f>
        <v/>
      </c>
      <c r="K215" s="6">
        <f t="shared" ca="1" si="492"/>
        <v>1</v>
      </c>
      <c r="L215" s="1" t="str">
        <f t="shared" ref="L215" ca="1" si="631">IF(I215="","",VLOOKUP(K215,$R$5:$S$24,2,FALSE))</f>
        <v/>
      </c>
      <c r="M215" s="1" t="str">
        <f t="shared" ref="M215" ca="1" si="632">IF(I215="","",IF(D215=0,"L",F215))</f>
        <v/>
      </c>
      <c r="N215" s="1" t="str">
        <f t="shared" ref="N215:N216" ca="1" si="633">IF(M215="","",IF(M215="L",L215*-1,L215*2))</f>
        <v/>
      </c>
      <c r="O215" s="1">
        <f t="shared" ca="1" si="493"/>
        <v>3</v>
      </c>
      <c r="P215" s="1" t="str">
        <f t="shared" ca="1" si="494"/>
        <v/>
      </c>
    </row>
    <row r="216" spans="1:16">
      <c r="A216" s="2">
        <f t="shared" ca="1" si="579"/>
        <v>33</v>
      </c>
      <c r="B216" s="5"/>
      <c r="C216" s="35" t="str">
        <f ca="1">IF($A216="","",VLOOKUP($A216,$W$5:$Y$41,3,FALSE))</f>
        <v>C</v>
      </c>
      <c r="D216" s="5"/>
      <c r="E216" s="33" t="str">
        <f t="shared" ref="E216" ca="1" si="634">IF(C214="","",IF(OR(B213=0,C214=0),"",C214))</f>
        <v>C</v>
      </c>
      <c r="F216" s="8" t="str">
        <f t="shared" ref="F216" ca="1" si="635">IF(A216="","",IF(E216="","",IF(C216=E216,"W","L")))</f>
        <v>W</v>
      </c>
      <c r="G216" s="13" t="str">
        <f t="shared" ref="G216" ca="1" si="636">IF(OR(D215="",E216=""),"",F215&amp;F216)</f>
        <v>WW</v>
      </c>
      <c r="H216" s="20" t="str">
        <f ca="1">IF(AND(G216="",H212="bet"),"bet",IF(AND($W$1="6 L Trigger",G212="LL",G216="LL",G208="LL"),"bet",IF(AND($W$1="4 L Trigger",G212="LL",G216="LL"),"bet",IF(AND($W$1="2 L Trigger",G216="LL"),"bet",""))))</f>
        <v/>
      </c>
      <c r="I216" s="21"/>
      <c r="J216" s="21" t="str">
        <f t="shared" ref="J216" ca="1" si="637">IF(I215="","",IF(AND(I215&lt;&gt;"",F215="L"),E216,""))</f>
        <v/>
      </c>
      <c r="K216" s="21">
        <f t="shared" ca="1" si="492"/>
        <v>1</v>
      </c>
      <c r="L216" s="21" t="str">
        <f t="shared" ref="L216" ca="1" si="638">IF(J216="","",VLOOKUP(K216,$R$5:$S$24,2,FALSE))</f>
        <v/>
      </c>
      <c r="M216" s="21" t="str">
        <f t="shared" ref="M216" ca="1" si="639">IF(J216="","",IF(E216=0,"L",F216))</f>
        <v/>
      </c>
      <c r="N216" s="21" t="str">
        <f t="shared" ca="1" si="633"/>
        <v/>
      </c>
      <c r="O216" s="1">
        <f t="shared" ca="1" si="493"/>
        <v>3</v>
      </c>
      <c r="P216" s="1" t="str">
        <f t="shared" ca="1" si="494"/>
        <v/>
      </c>
    </row>
    <row r="217" spans="1:16">
      <c r="A217" s="2">
        <f t="shared" ca="1" si="579"/>
        <v>10</v>
      </c>
      <c r="B217" s="34">
        <f ca="1">IF($A217="","",VLOOKUP($A217,$W$5:$Y$41,2,FALSE))</f>
        <v>1</v>
      </c>
      <c r="D217" s="3"/>
      <c r="H217" s="11"/>
      <c r="I217" s="6"/>
      <c r="K217" s="6">
        <f t="shared" ca="1" si="492"/>
        <v>1</v>
      </c>
      <c r="O217" s="1">
        <f t="shared" ca="1" si="493"/>
        <v>3</v>
      </c>
      <c r="P217" s="1" t="str">
        <f t="shared" ca="1" si="494"/>
        <v/>
      </c>
    </row>
    <row r="218" spans="1:16">
      <c r="A218" s="2">
        <f t="shared" ca="1" si="579"/>
        <v>27</v>
      </c>
      <c r="B218" s="4"/>
      <c r="C218" s="34" t="str">
        <f ca="1">IF($A218="","",VLOOKUP($A218,$W$5:$Y$41,3,FALSE))</f>
        <v>C</v>
      </c>
      <c r="D218" s="4"/>
      <c r="H218" s="11"/>
      <c r="I218" s="6"/>
      <c r="K218" s="6">
        <f t="shared" ca="1" si="492"/>
        <v>1</v>
      </c>
      <c r="O218" s="1">
        <f t="shared" ca="1" si="493"/>
        <v>3</v>
      </c>
      <c r="P218" s="1" t="str">
        <f t="shared" ca="1" si="494"/>
        <v/>
      </c>
    </row>
    <row r="219" spans="1:16">
      <c r="A219" s="2">
        <f t="shared" ca="1" si="579"/>
        <v>11</v>
      </c>
      <c r="B219" s="35">
        <f ca="1">IF($A219="","",VLOOKUP($A219,$W$5:$Y$41,2,FALSE))</f>
        <v>1</v>
      </c>
      <c r="D219" s="33">
        <f t="shared" ref="D219" ca="1" si="640">IF(B217="","",IF(OR(B217=0,C218=0),"",B217))</f>
        <v>1</v>
      </c>
      <c r="F219" s="8" t="str">
        <f t="shared" ref="F219" ca="1" si="641">IF(A219="","",IF(D219="","",IF(B219=D219,"W","L")))</f>
        <v>W</v>
      </c>
      <c r="H219" s="11"/>
      <c r="I219" s="6" t="str">
        <f t="shared" ref="I219" ca="1" si="642">IF(H216="","",IF(H216="bet",D219,""))</f>
        <v/>
      </c>
      <c r="K219" s="6">
        <f t="shared" ca="1" si="492"/>
        <v>1</v>
      </c>
      <c r="L219" s="1" t="str">
        <f t="shared" ref="L219" ca="1" si="643">IF(I219="","",VLOOKUP(K219,$R$5:$S$24,2,FALSE))</f>
        <v/>
      </c>
      <c r="M219" s="1" t="str">
        <f t="shared" ref="M219" ca="1" si="644">IF(I219="","",IF(D219=0,"L",F219))</f>
        <v/>
      </c>
      <c r="N219" s="1" t="str">
        <f t="shared" ref="N219:N220" ca="1" si="645">IF(M219="","",IF(M219="L",L219*-1,L219*2))</f>
        <v/>
      </c>
      <c r="O219" s="1">
        <f t="shared" ca="1" si="493"/>
        <v>3</v>
      </c>
      <c r="P219" s="1" t="str">
        <f t="shared" ca="1" si="494"/>
        <v/>
      </c>
    </row>
    <row r="220" spans="1:16">
      <c r="A220" s="2">
        <f t="shared" ca="1" si="579"/>
        <v>10</v>
      </c>
      <c r="B220" s="5"/>
      <c r="C220" s="35" t="str">
        <f ca="1">IF($A220="","",VLOOKUP($A220,$W$5:$Y$41,3,FALSE))</f>
        <v>A</v>
      </c>
      <c r="D220" s="5"/>
      <c r="E220" s="33" t="str">
        <f t="shared" ref="E220" ca="1" si="646">IF(C218="","",IF(OR(B217=0,C218=0),"",C218))</f>
        <v>C</v>
      </c>
      <c r="F220" s="8" t="str">
        <f t="shared" ref="F220" ca="1" si="647">IF(A220="","",IF(E220="","",IF(C220=E220,"W","L")))</f>
        <v>L</v>
      </c>
      <c r="G220" s="13" t="str">
        <f t="shared" ref="G220" ca="1" si="648">IF(OR(D219="",E220=""),"",F219&amp;F220)</f>
        <v>WL</v>
      </c>
      <c r="H220" s="20" t="str">
        <f ca="1">IF(AND(G220="",H216="bet"),"bet",IF(AND($W$1="6 L Trigger",G216="LL",G220="LL",G212="LL"),"bet",IF(AND($W$1="4 L Trigger",G216="LL",G220="LL"),"bet",IF(AND($W$1="2 L Trigger",G220="LL"),"bet",""))))</f>
        <v/>
      </c>
      <c r="I220" s="21"/>
      <c r="J220" s="21" t="str">
        <f t="shared" ref="J220" ca="1" si="649">IF(I219="","",IF(AND(I219&lt;&gt;"",F219="L"),E220,""))</f>
        <v/>
      </c>
      <c r="K220" s="21">
        <f t="shared" ca="1" si="492"/>
        <v>1</v>
      </c>
      <c r="L220" s="21" t="str">
        <f t="shared" ref="L220" ca="1" si="650">IF(J220="","",VLOOKUP(K220,$R$5:$S$24,2,FALSE))</f>
        <v/>
      </c>
      <c r="M220" s="21" t="str">
        <f t="shared" ref="M220" ca="1" si="651">IF(J220="","",IF(E220=0,"L",F220))</f>
        <v/>
      </c>
      <c r="N220" s="21" t="str">
        <f t="shared" ca="1" si="645"/>
        <v/>
      </c>
      <c r="O220" s="1">
        <f t="shared" ca="1" si="493"/>
        <v>3</v>
      </c>
      <c r="P220" s="1" t="str">
        <f t="shared" ca="1" si="494"/>
        <v/>
      </c>
    </row>
    <row r="221" spans="1:16">
      <c r="A221" s="2">
        <f t="shared" ca="1" si="579"/>
        <v>10</v>
      </c>
      <c r="B221" s="34">
        <f ca="1">IF($A221="","",VLOOKUP($A221,$W$5:$Y$41,2,FALSE))</f>
        <v>1</v>
      </c>
      <c r="D221" s="3"/>
      <c r="H221" s="11"/>
      <c r="I221" s="6"/>
      <c r="K221" s="6">
        <f t="shared" ca="1" si="492"/>
        <v>1</v>
      </c>
      <c r="O221" s="1">
        <f t="shared" ca="1" si="493"/>
        <v>3</v>
      </c>
      <c r="P221" s="1" t="str">
        <f t="shared" ca="1" si="494"/>
        <v/>
      </c>
    </row>
    <row r="222" spans="1:16">
      <c r="A222" s="2">
        <f t="shared" ca="1" si="579"/>
        <v>36</v>
      </c>
      <c r="B222" s="4"/>
      <c r="C222" s="34" t="str">
        <f ca="1">IF($A222="","",VLOOKUP($A222,$W$5:$Y$41,3,FALSE))</f>
        <v>C</v>
      </c>
      <c r="D222" s="4"/>
      <c r="H222" s="11"/>
      <c r="I222" s="6"/>
      <c r="K222" s="6">
        <f t="shared" ca="1" si="492"/>
        <v>1</v>
      </c>
      <c r="O222" s="1">
        <f t="shared" ca="1" si="493"/>
        <v>3</v>
      </c>
      <c r="P222" s="1" t="str">
        <f t="shared" ca="1" si="494"/>
        <v/>
      </c>
    </row>
    <row r="223" spans="1:16">
      <c r="A223" s="2">
        <f t="shared" ca="1" si="579"/>
        <v>26</v>
      </c>
      <c r="B223" s="35">
        <f ca="1">IF($A223="","",VLOOKUP($A223,$W$5:$Y$41,2,FALSE))</f>
        <v>3</v>
      </c>
      <c r="D223" s="33">
        <f t="shared" ref="D223" ca="1" si="652">IF(B221="","",IF(OR(B221=0,C222=0),"",B221))</f>
        <v>1</v>
      </c>
      <c r="F223" s="8" t="str">
        <f t="shared" ref="F223" ca="1" si="653">IF(A223="","",IF(D223="","",IF(B223=D223,"W","L")))</f>
        <v>L</v>
      </c>
      <c r="H223" s="11"/>
      <c r="I223" s="6" t="str">
        <f t="shared" ref="I223" ca="1" si="654">IF(H220="","",IF(H220="bet",D223,""))</f>
        <v/>
      </c>
      <c r="K223" s="6">
        <f t="shared" ca="1" si="492"/>
        <v>1</v>
      </c>
      <c r="L223" s="1" t="str">
        <f t="shared" ref="L223" ca="1" si="655">IF(I223="","",VLOOKUP(K223,$R$5:$S$24,2,FALSE))</f>
        <v/>
      </c>
      <c r="M223" s="1" t="str">
        <f t="shared" ref="M223" ca="1" si="656">IF(I223="","",IF(D223=0,"L",F223))</f>
        <v/>
      </c>
      <c r="N223" s="1" t="str">
        <f t="shared" ref="N223:N224" ca="1" si="657">IF(M223="","",IF(M223="L",L223*-1,L223*2))</f>
        <v/>
      </c>
      <c r="O223" s="1">
        <f t="shared" ca="1" si="493"/>
        <v>3</v>
      </c>
      <c r="P223" s="1" t="str">
        <f t="shared" ca="1" si="494"/>
        <v/>
      </c>
    </row>
    <row r="224" spans="1:16">
      <c r="A224" s="2">
        <f t="shared" ca="1" si="579"/>
        <v>35</v>
      </c>
      <c r="B224" s="5"/>
      <c r="C224" s="35" t="str">
        <f ca="1">IF($A224="","",VLOOKUP($A224,$W$5:$Y$41,3,FALSE))</f>
        <v>B</v>
      </c>
      <c r="D224" s="5"/>
      <c r="E224" s="33" t="str">
        <f t="shared" ref="E224" ca="1" si="658">IF(C222="","",IF(OR(B221=0,C222=0),"",C222))</f>
        <v>C</v>
      </c>
      <c r="F224" s="8" t="str">
        <f t="shared" ref="F224" ca="1" si="659">IF(A224="","",IF(E224="","",IF(C224=E224,"W","L")))</f>
        <v>L</v>
      </c>
      <c r="G224" s="13" t="str">
        <f t="shared" ref="G224" ca="1" si="660">IF(OR(D223="",E224=""),"",F223&amp;F224)</f>
        <v>LL</v>
      </c>
      <c r="H224" s="20" t="str">
        <f ca="1">IF(AND(G224="",H220="bet"),"bet",IF(AND($W$1="6 L Trigger",G220="LL",G224="LL",G216="LL"),"bet",IF(AND($W$1="4 L Trigger",G220="LL",G224="LL"),"bet",IF(AND($W$1="2 L Trigger",G224="LL"),"bet",""))))</f>
        <v/>
      </c>
      <c r="I224" s="21"/>
      <c r="J224" s="21" t="str">
        <f t="shared" ref="J224" ca="1" si="661">IF(I223="","",IF(AND(I223&lt;&gt;"",F223="L"),E224,""))</f>
        <v/>
      </c>
      <c r="K224" s="21">
        <f t="shared" ca="1" si="492"/>
        <v>1</v>
      </c>
      <c r="L224" s="21" t="str">
        <f t="shared" ref="L224" ca="1" si="662">IF(J224="","",VLOOKUP(K224,$R$5:$S$24,2,FALSE))</f>
        <v/>
      </c>
      <c r="M224" s="21" t="str">
        <f t="shared" ref="M224" ca="1" si="663">IF(J224="","",IF(E224=0,"L",F224))</f>
        <v/>
      </c>
      <c r="N224" s="21" t="str">
        <f t="shared" ca="1" si="657"/>
        <v/>
      </c>
      <c r="O224" s="1">
        <f t="shared" ca="1" si="493"/>
        <v>3</v>
      </c>
      <c r="P224" s="1" t="str">
        <f t="shared" ca="1" si="494"/>
        <v/>
      </c>
    </row>
    <row r="225" spans="1:16">
      <c r="A225" s="2">
        <f t="shared" ca="1" si="579"/>
        <v>14</v>
      </c>
      <c r="B225" s="34">
        <f ca="1">IF($A225="","",VLOOKUP($A225,$W$5:$Y$41,2,FALSE))</f>
        <v>2</v>
      </c>
      <c r="D225" s="3"/>
      <c r="H225" s="11"/>
      <c r="I225" s="6"/>
      <c r="K225" s="6">
        <f t="shared" ca="1" si="492"/>
        <v>1</v>
      </c>
      <c r="O225" s="1">
        <f t="shared" ca="1" si="493"/>
        <v>3</v>
      </c>
      <c r="P225" s="1" t="str">
        <f t="shared" ca="1" si="494"/>
        <v/>
      </c>
    </row>
    <row r="226" spans="1:16">
      <c r="A226" s="2">
        <f t="shared" ca="1" si="579"/>
        <v>14</v>
      </c>
      <c r="B226" s="4"/>
      <c r="C226" s="34" t="str">
        <f ca="1">IF($A226="","",VLOOKUP($A226,$W$5:$Y$41,3,FALSE))</f>
        <v>B</v>
      </c>
      <c r="D226" s="4"/>
      <c r="H226" s="11"/>
      <c r="I226" s="6"/>
      <c r="K226" s="6">
        <f t="shared" ca="1" si="492"/>
        <v>1</v>
      </c>
      <c r="O226" s="1">
        <f t="shared" ca="1" si="493"/>
        <v>3</v>
      </c>
      <c r="P226" s="1" t="str">
        <f t="shared" ca="1" si="494"/>
        <v/>
      </c>
    </row>
    <row r="227" spans="1:16">
      <c r="A227" s="2">
        <f t="shared" ca="1" si="579"/>
        <v>25</v>
      </c>
      <c r="B227" s="35">
        <f ca="1">IF($A227="","",VLOOKUP($A227,$W$5:$Y$41,2,FALSE))</f>
        <v>3</v>
      </c>
      <c r="D227" s="33">
        <f t="shared" ref="D227" ca="1" si="664">IF(B225="","",IF(OR(B225=0,C226=0),"",B225))</f>
        <v>2</v>
      </c>
      <c r="F227" s="8" t="str">
        <f t="shared" ref="F227" ca="1" si="665">IF(A227="","",IF(D227="","",IF(B227=D227,"W","L")))</f>
        <v>L</v>
      </c>
      <c r="H227" s="11"/>
      <c r="I227" s="6" t="str">
        <f t="shared" ref="I227" ca="1" si="666">IF(H224="","",IF(H224="bet",D227,""))</f>
        <v/>
      </c>
      <c r="K227" s="6">
        <f t="shared" ca="1" si="492"/>
        <v>1</v>
      </c>
      <c r="L227" s="1" t="str">
        <f t="shared" ref="L227" ca="1" si="667">IF(I227="","",VLOOKUP(K227,$R$5:$S$24,2,FALSE))</f>
        <v/>
      </c>
      <c r="M227" s="1" t="str">
        <f t="shared" ref="M227" ca="1" si="668">IF(I227="","",IF(D227=0,"L",F227))</f>
        <v/>
      </c>
      <c r="N227" s="1" t="str">
        <f t="shared" ref="N227:N228" ca="1" si="669">IF(M227="","",IF(M227="L",L227*-1,L227*2))</f>
        <v/>
      </c>
      <c r="O227" s="1">
        <f t="shared" ca="1" si="493"/>
        <v>3</v>
      </c>
      <c r="P227" s="1" t="str">
        <f t="shared" ca="1" si="494"/>
        <v/>
      </c>
    </row>
    <row r="228" spans="1:16">
      <c r="A228" s="2">
        <f t="shared" ca="1" si="579"/>
        <v>0</v>
      </c>
      <c r="B228" s="5"/>
      <c r="C228" s="35">
        <f ca="1">IF($A228="","",VLOOKUP($A228,$W$5:$Y$41,3,FALSE))</f>
        <v>0</v>
      </c>
      <c r="D228" s="5"/>
      <c r="E228" s="33" t="str">
        <f t="shared" ref="E228" ca="1" si="670">IF(C226="","",IF(OR(B225=0,C226=0),"",C226))</f>
        <v>B</v>
      </c>
      <c r="F228" s="8" t="str">
        <f t="shared" ref="F228" ca="1" si="671">IF(A228="","",IF(E228="","",IF(C228=E228,"W","L")))</f>
        <v>L</v>
      </c>
      <c r="G228" s="13" t="str">
        <f t="shared" ref="G228" ca="1" si="672">IF(OR(D227="",E228=""),"",F227&amp;F228)</f>
        <v>LL</v>
      </c>
      <c r="H228" s="20" t="str">
        <f ca="1">IF(AND(G228="",H224="bet"),"bet",IF(AND($W$1="6 L Trigger",G224="LL",G228="LL",G220="LL"),"bet",IF(AND($W$1="4 L Trigger",G224="LL",G228="LL"),"bet",IF(AND($W$1="2 L Trigger",G228="LL"),"bet",""))))</f>
        <v/>
      </c>
      <c r="I228" s="21"/>
      <c r="J228" s="21" t="str">
        <f t="shared" ref="J228" ca="1" si="673">IF(I227="","",IF(AND(I227&lt;&gt;"",F227="L"),E228,""))</f>
        <v/>
      </c>
      <c r="K228" s="21">
        <f t="shared" ca="1" si="492"/>
        <v>1</v>
      </c>
      <c r="L228" s="21" t="str">
        <f t="shared" ref="L228" ca="1" si="674">IF(J228="","",VLOOKUP(K228,$R$5:$S$24,2,FALSE))</f>
        <v/>
      </c>
      <c r="M228" s="21" t="str">
        <f t="shared" ref="M228" ca="1" si="675">IF(J228="","",IF(E228=0,"L",F228))</f>
        <v/>
      </c>
      <c r="N228" s="21" t="str">
        <f t="shared" ca="1" si="669"/>
        <v/>
      </c>
      <c r="O228" s="1">
        <f t="shared" ca="1" si="493"/>
        <v>3</v>
      </c>
      <c r="P228" s="1" t="str">
        <f t="shared" ca="1" si="494"/>
        <v/>
      </c>
    </row>
    <row r="229" spans="1:16">
      <c r="A229" s="2">
        <f t="shared" ca="1" si="579"/>
        <v>15</v>
      </c>
      <c r="B229" s="34">
        <f ca="1">IF($A229="","",VLOOKUP($A229,$W$5:$Y$41,2,FALSE))</f>
        <v>2</v>
      </c>
      <c r="D229" s="3"/>
      <c r="H229" s="11"/>
      <c r="I229" s="6"/>
      <c r="K229" s="6">
        <f t="shared" ca="1" si="492"/>
        <v>1</v>
      </c>
      <c r="O229" s="1">
        <f t="shared" ca="1" si="493"/>
        <v>3</v>
      </c>
      <c r="P229" s="1" t="str">
        <f t="shared" ca="1" si="494"/>
        <v/>
      </c>
    </row>
    <row r="230" spans="1:16">
      <c r="A230" s="2">
        <f t="shared" ca="1" si="579"/>
        <v>9</v>
      </c>
      <c r="B230" s="4"/>
      <c r="C230" s="34" t="str">
        <f ca="1">IF($A230="","",VLOOKUP($A230,$W$5:$Y$41,3,FALSE))</f>
        <v>C</v>
      </c>
      <c r="D230" s="4"/>
      <c r="H230" s="11"/>
      <c r="I230" s="6"/>
      <c r="K230" s="6">
        <f t="shared" ca="1" si="492"/>
        <v>1</v>
      </c>
      <c r="O230" s="1">
        <f t="shared" ca="1" si="493"/>
        <v>3</v>
      </c>
      <c r="P230" s="1" t="str">
        <f t="shared" ca="1" si="494"/>
        <v/>
      </c>
    </row>
    <row r="231" spans="1:16">
      <c r="A231" s="2">
        <f t="shared" ca="1" si="579"/>
        <v>21</v>
      </c>
      <c r="B231" s="35">
        <f ca="1">IF($A231="","",VLOOKUP($A231,$W$5:$Y$41,2,FALSE))</f>
        <v>2</v>
      </c>
      <c r="D231" s="33">
        <f t="shared" ref="D231" ca="1" si="676">IF(B229="","",IF(OR(B229=0,C230=0),"",B229))</f>
        <v>2</v>
      </c>
      <c r="F231" s="8" t="str">
        <f t="shared" ref="F231" ca="1" si="677">IF(A231="","",IF(D231="","",IF(B231=D231,"W","L")))</f>
        <v>W</v>
      </c>
      <c r="H231" s="11"/>
      <c r="I231" s="6" t="str">
        <f t="shared" ref="I231" ca="1" si="678">IF(H228="","",IF(H228="bet",D231,""))</f>
        <v/>
      </c>
      <c r="K231" s="6">
        <f t="shared" ca="1" si="492"/>
        <v>1</v>
      </c>
      <c r="L231" s="1" t="str">
        <f t="shared" ref="L231" ca="1" si="679">IF(I231="","",VLOOKUP(K231,$R$5:$S$24,2,FALSE))</f>
        <v/>
      </c>
      <c r="M231" s="1" t="str">
        <f t="shared" ref="M231" ca="1" si="680">IF(I231="","",IF(D231=0,"L",F231))</f>
        <v/>
      </c>
      <c r="N231" s="1" t="str">
        <f t="shared" ref="N231:N232" ca="1" si="681">IF(M231="","",IF(M231="L",L231*-1,L231*2))</f>
        <v/>
      </c>
      <c r="O231" s="1">
        <f t="shared" ca="1" si="493"/>
        <v>3</v>
      </c>
      <c r="P231" s="1" t="str">
        <f t="shared" ca="1" si="494"/>
        <v/>
      </c>
    </row>
    <row r="232" spans="1:16">
      <c r="A232" s="2">
        <f t="shared" ca="1" si="579"/>
        <v>16</v>
      </c>
      <c r="B232" s="5"/>
      <c r="C232" s="35" t="str">
        <f ca="1">IF($A232="","",VLOOKUP($A232,$W$5:$Y$41,3,FALSE))</f>
        <v>A</v>
      </c>
      <c r="D232" s="5"/>
      <c r="E232" s="33" t="str">
        <f t="shared" ref="E232" ca="1" si="682">IF(C230="","",IF(OR(B229=0,C230=0),"",C230))</f>
        <v>C</v>
      </c>
      <c r="F232" s="8" t="str">
        <f t="shared" ref="F232" ca="1" si="683">IF(A232="","",IF(E232="","",IF(C232=E232,"W","L")))</f>
        <v>L</v>
      </c>
      <c r="G232" s="13" t="str">
        <f t="shared" ref="G232" ca="1" si="684">IF(OR(D231="",E232=""),"",F231&amp;F232)</f>
        <v>WL</v>
      </c>
      <c r="H232" s="20" t="str">
        <f ca="1">IF(AND(G232="",H228="bet"),"bet",IF(AND($W$1="6 L Trigger",G228="LL",G232="LL",G224="LL"),"bet",IF(AND($W$1="4 L Trigger",G228="LL",G232="LL"),"bet",IF(AND($W$1="2 L Trigger",G232="LL"),"bet",""))))</f>
        <v/>
      </c>
      <c r="I232" s="21"/>
      <c r="J232" s="21" t="str">
        <f t="shared" ref="J232" ca="1" si="685">IF(I231="","",IF(AND(I231&lt;&gt;"",F231="L"),E232,""))</f>
        <v/>
      </c>
      <c r="K232" s="21">
        <f t="shared" ca="1" si="492"/>
        <v>1</v>
      </c>
      <c r="L232" s="21" t="str">
        <f t="shared" ref="L232" ca="1" si="686">IF(J232="","",VLOOKUP(K232,$R$5:$S$24,2,FALSE))</f>
        <v/>
      </c>
      <c r="M232" s="21" t="str">
        <f t="shared" ref="M232" ca="1" si="687">IF(J232="","",IF(E232=0,"L",F232))</f>
        <v/>
      </c>
      <c r="N232" s="21" t="str">
        <f t="shared" ca="1" si="681"/>
        <v/>
      </c>
      <c r="O232" s="1">
        <f t="shared" ca="1" si="493"/>
        <v>3</v>
      </c>
      <c r="P232" s="1" t="str">
        <f t="shared" ca="1" si="494"/>
        <v/>
      </c>
    </row>
    <row r="233" spans="1:16">
      <c r="A233" s="2">
        <f t="shared" ca="1" si="579"/>
        <v>21</v>
      </c>
      <c r="B233" s="34">
        <f ca="1">IF($A233="","",VLOOKUP($A233,$W$5:$Y$41,2,FALSE))</f>
        <v>2</v>
      </c>
      <c r="D233" s="3"/>
      <c r="H233" s="11"/>
      <c r="I233" s="6"/>
      <c r="K233" s="6">
        <f t="shared" ref="K233:K296" ca="1" si="688">IF(K232="","",IF(AND(M232="",K232&lt;&gt;""),K232,IF(M232="L",K232+1,1)))</f>
        <v>1</v>
      </c>
      <c r="O233" s="1">
        <f t="shared" ref="O233:O296" ca="1" si="689">IF(AND(N233="",O232=""),"",IF(AND(N233&lt;&gt;"",O232=""),N233,IF(AND(N233="",O232&lt;&gt;""),O232,N233+O232)))</f>
        <v>3</v>
      </c>
      <c r="P233" s="1" t="str">
        <f t="shared" ref="P233:P296" ca="1" si="690">IF(O233="","",IF(P232&lt;&gt;"",P232,IF(O233&gt;=$L$1,$I$1,IF(O233&lt;=$L$2,$I$2,""))))</f>
        <v/>
      </c>
    </row>
    <row r="234" spans="1:16">
      <c r="A234" s="2">
        <f t="shared" ca="1" si="579"/>
        <v>18</v>
      </c>
      <c r="B234" s="4"/>
      <c r="C234" s="34" t="str">
        <f ca="1">IF($A234="","",VLOOKUP($A234,$W$5:$Y$41,3,FALSE))</f>
        <v>C</v>
      </c>
      <c r="D234" s="4"/>
      <c r="H234" s="11"/>
      <c r="I234" s="6"/>
      <c r="K234" s="6">
        <f t="shared" ca="1" si="688"/>
        <v>1</v>
      </c>
      <c r="O234" s="1">
        <f t="shared" ca="1" si="689"/>
        <v>3</v>
      </c>
      <c r="P234" s="1" t="str">
        <f t="shared" ca="1" si="690"/>
        <v/>
      </c>
    </row>
    <row r="235" spans="1:16">
      <c r="A235" s="2">
        <f t="shared" ca="1" si="579"/>
        <v>34</v>
      </c>
      <c r="B235" s="35">
        <f ca="1">IF($A235="","",VLOOKUP($A235,$W$5:$Y$41,2,FALSE))</f>
        <v>3</v>
      </c>
      <c r="D235" s="33">
        <f t="shared" ref="D235" ca="1" si="691">IF(B233="","",IF(OR(B233=0,C234=0),"",B233))</f>
        <v>2</v>
      </c>
      <c r="F235" s="8" t="str">
        <f t="shared" ref="F235" ca="1" si="692">IF(A235="","",IF(D235="","",IF(B235=D235,"W","L")))</f>
        <v>L</v>
      </c>
      <c r="H235" s="11"/>
      <c r="I235" s="6" t="str">
        <f t="shared" ref="I235" ca="1" si="693">IF(H232="","",IF(H232="bet",D235,""))</f>
        <v/>
      </c>
      <c r="K235" s="6">
        <f t="shared" ca="1" si="688"/>
        <v>1</v>
      </c>
      <c r="L235" s="1" t="str">
        <f t="shared" ref="L235" ca="1" si="694">IF(I235="","",VLOOKUP(K235,$R$5:$S$24,2,FALSE))</f>
        <v/>
      </c>
      <c r="M235" s="1" t="str">
        <f t="shared" ref="M235" ca="1" si="695">IF(I235="","",IF(D235=0,"L",F235))</f>
        <v/>
      </c>
      <c r="N235" s="1" t="str">
        <f t="shared" ref="N235:N236" ca="1" si="696">IF(M235="","",IF(M235="L",L235*-1,L235*2))</f>
        <v/>
      </c>
      <c r="O235" s="1">
        <f t="shared" ca="1" si="689"/>
        <v>3</v>
      </c>
      <c r="P235" s="1" t="str">
        <f t="shared" ca="1" si="690"/>
        <v/>
      </c>
    </row>
    <row r="236" spans="1:16">
      <c r="A236" s="2">
        <f t="shared" ca="1" si="579"/>
        <v>11</v>
      </c>
      <c r="B236" s="5"/>
      <c r="C236" s="35" t="str">
        <f ca="1">IF($A236="","",VLOOKUP($A236,$W$5:$Y$41,3,FALSE))</f>
        <v>B</v>
      </c>
      <c r="D236" s="5"/>
      <c r="E236" s="33" t="str">
        <f t="shared" ref="E236" ca="1" si="697">IF(C234="","",IF(OR(B233=0,C234=0),"",C234))</f>
        <v>C</v>
      </c>
      <c r="F236" s="8" t="str">
        <f t="shared" ref="F236" ca="1" si="698">IF(A236="","",IF(E236="","",IF(C236=E236,"W","L")))</f>
        <v>L</v>
      </c>
      <c r="G236" s="13" t="str">
        <f t="shared" ref="G236" ca="1" si="699">IF(OR(D235="",E236=""),"",F235&amp;F236)</f>
        <v>LL</v>
      </c>
      <c r="H236" s="20" t="str">
        <f ca="1">IF(AND(G236="",H232="bet"),"bet",IF(AND($W$1="6 L Trigger",G232="LL",G236="LL",G228="LL"),"bet",IF(AND($W$1="4 L Trigger",G232="LL",G236="LL"),"bet",IF(AND($W$1="2 L Trigger",G236="LL"),"bet",""))))</f>
        <v/>
      </c>
      <c r="I236" s="21"/>
      <c r="J236" s="21" t="str">
        <f t="shared" ref="J236" ca="1" si="700">IF(I235="","",IF(AND(I235&lt;&gt;"",F235="L"),E236,""))</f>
        <v/>
      </c>
      <c r="K236" s="21">
        <f t="shared" ca="1" si="688"/>
        <v>1</v>
      </c>
      <c r="L236" s="21" t="str">
        <f t="shared" ref="L236" ca="1" si="701">IF(J236="","",VLOOKUP(K236,$R$5:$S$24,2,FALSE))</f>
        <v/>
      </c>
      <c r="M236" s="21" t="str">
        <f t="shared" ref="M236" ca="1" si="702">IF(J236="","",IF(E236=0,"L",F236))</f>
        <v/>
      </c>
      <c r="N236" s="21" t="str">
        <f t="shared" ca="1" si="696"/>
        <v/>
      </c>
      <c r="O236" s="1">
        <f t="shared" ca="1" si="689"/>
        <v>3</v>
      </c>
      <c r="P236" s="1" t="str">
        <f t="shared" ca="1" si="690"/>
        <v/>
      </c>
    </row>
    <row r="237" spans="1:16">
      <c r="A237" s="2">
        <f t="shared" ca="1" si="579"/>
        <v>8</v>
      </c>
      <c r="B237" s="34">
        <f ca="1">IF($A237="","",VLOOKUP($A237,$W$5:$Y$41,2,FALSE))</f>
        <v>1</v>
      </c>
      <c r="D237" s="3"/>
      <c r="H237" s="11"/>
      <c r="I237" s="6"/>
      <c r="K237" s="6">
        <f t="shared" ca="1" si="688"/>
        <v>1</v>
      </c>
      <c r="O237" s="1">
        <f t="shared" ca="1" si="689"/>
        <v>3</v>
      </c>
      <c r="P237" s="1" t="str">
        <f t="shared" ca="1" si="690"/>
        <v/>
      </c>
    </row>
    <row r="238" spans="1:16">
      <c r="A238" s="2">
        <f t="shared" ca="1" si="579"/>
        <v>10</v>
      </c>
      <c r="B238" s="4"/>
      <c r="C238" s="34" t="str">
        <f ca="1">IF($A238="","",VLOOKUP($A238,$W$5:$Y$41,3,FALSE))</f>
        <v>A</v>
      </c>
      <c r="D238" s="4"/>
      <c r="H238" s="11"/>
      <c r="I238" s="6"/>
      <c r="K238" s="6">
        <f t="shared" ca="1" si="688"/>
        <v>1</v>
      </c>
      <c r="O238" s="1">
        <f t="shared" ca="1" si="689"/>
        <v>3</v>
      </c>
      <c r="P238" s="1" t="str">
        <f t="shared" ca="1" si="690"/>
        <v/>
      </c>
    </row>
    <row r="239" spans="1:16">
      <c r="A239" s="2">
        <f t="shared" ca="1" si="579"/>
        <v>30</v>
      </c>
      <c r="B239" s="35">
        <f ca="1">IF($A239="","",VLOOKUP($A239,$W$5:$Y$41,2,FALSE))</f>
        <v>3</v>
      </c>
      <c r="D239" s="33">
        <f t="shared" ref="D239" ca="1" si="703">IF(B237="","",IF(OR(B237=0,C238=0),"",B237))</f>
        <v>1</v>
      </c>
      <c r="F239" s="8" t="str">
        <f t="shared" ref="F239" ca="1" si="704">IF(A239="","",IF(D239="","",IF(B239=D239,"W","L")))</f>
        <v>L</v>
      </c>
      <c r="H239" s="11"/>
      <c r="I239" s="6" t="str">
        <f t="shared" ref="I239" ca="1" si="705">IF(H236="","",IF(H236="bet",D239,""))</f>
        <v/>
      </c>
      <c r="K239" s="6">
        <f t="shared" ca="1" si="688"/>
        <v>1</v>
      </c>
      <c r="L239" s="1" t="str">
        <f t="shared" ref="L239" ca="1" si="706">IF(I239="","",VLOOKUP(K239,$R$5:$S$24,2,FALSE))</f>
        <v/>
      </c>
      <c r="M239" s="1" t="str">
        <f t="shared" ref="M239" ca="1" si="707">IF(I239="","",IF(D239=0,"L",F239))</f>
        <v/>
      </c>
      <c r="N239" s="1" t="str">
        <f t="shared" ref="N239:N240" ca="1" si="708">IF(M239="","",IF(M239="L",L239*-1,L239*2))</f>
        <v/>
      </c>
      <c r="O239" s="1">
        <f t="shared" ca="1" si="689"/>
        <v>3</v>
      </c>
      <c r="P239" s="1" t="str">
        <f t="shared" ca="1" si="690"/>
        <v/>
      </c>
    </row>
    <row r="240" spans="1:16">
      <c r="A240" s="2">
        <f t="shared" ca="1" si="579"/>
        <v>34</v>
      </c>
      <c r="B240" s="5"/>
      <c r="C240" s="35" t="str">
        <f ca="1">IF($A240="","",VLOOKUP($A240,$W$5:$Y$41,3,FALSE))</f>
        <v>A</v>
      </c>
      <c r="D240" s="5"/>
      <c r="E240" s="33" t="str">
        <f t="shared" ref="E240" ca="1" si="709">IF(C238="","",IF(OR(B237=0,C238=0),"",C238))</f>
        <v>A</v>
      </c>
      <c r="F240" s="8" t="str">
        <f t="shared" ref="F240" ca="1" si="710">IF(A240="","",IF(E240="","",IF(C240=E240,"W","L")))</f>
        <v>W</v>
      </c>
      <c r="G240" s="13" t="str">
        <f t="shared" ref="G240" ca="1" si="711">IF(OR(D239="",E240=""),"",F239&amp;F240)</f>
        <v>LW</v>
      </c>
      <c r="H240" s="20" t="str">
        <f ca="1">IF(AND(G240="",H236="bet"),"bet",IF(AND($W$1="6 L Trigger",G236="LL",G240="LL",G232="LL"),"bet",IF(AND($W$1="4 L Trigger",G236="LL",G240="LL"),"bet",IF(AND($W$1="2 L Trigger",G240="LL"),"bet",""))))</f>
        <v/>
      </c>
      <c r="I240" s="21"/>
      <c r="J240" s="21" t="str">
        <f t="shared" ref="J240" ca="1" si="712">IF(I239="","",IF(AND(I239&lt;&gt;"",F239="L"),E240,""))</f>
        <v/>
      </c>
      <c r="K240" s="21">
        <f t="shared" ca="1" si="688"/>
        <v>1</v>
      </c>
      <c r="L240" s="21" t="str">
        <f t="shared" ref="L240" ca="1" si="713">IF(J240="","",VLOOKUP(K240,$R$5:$S$24,2,FALSE))</f>
        <v/>
      </c>
      <c r="M240" s="21" t="str">
        <f t="shared" ref="M240" ca="1" si="714">IF(J240="","",IF(E240=0,"L",F240))</f>
        <v/>
      </c>
      <c r="N240" s="21" t="str">
        <f t="shared" ca="1" si="708"/>
        <v/>
      </c>
      <c r="O240" s="1">
        <f t="shared" ca="1" si="689"/>
        <v>3</v>
      </c>
      <c r="P240" s="1" t="str">
        <f t="shared" ca="1" si="690"/>
        <v/>
      </c>
    </row>
    <row r="241" spans="1:16">
      <c r="A241" s="2">
        <f t="shared" ca="1" si="579"/>
        <v>14</v>
      </c>
      <c r="B241" s="34">
        <f ca="1">IF($A241="","",VLOOKUP($A241,$W$5:$Y$41,2,FALSE))</f>
        <v>2</v>
      </c>
      <c r="D241" s="3"/>
      <c r="H241" s="11"/>
      <c r="I241" s="6"/>
      <c r="K241" s="6">
        <f t="shared" ca="1" si="688"/>
        <v>1</v>
      </c>
      <c r="O241" s="1">
        <f t="shared" ca="1" si="689"/>
        <v>3</v>
      </c>
      <c r="P241" s="1" t="str">
        <f t="shared" ca="1" si="690"/>
        <v/>
      </c>
    </row>
    <row r="242" spans="1:16">
      <c r="A242" s="2">
        <f t="shared" ca="1" si="579"/>
        <v>1</v>
      </c>
      <c r="B242" s="4"/>
      <c r="C242" s="34" t="str">
        <f ca="1">IF($A242="","",VLOOKUP($A242,$W$5:$Y$41,3,FALSE))</f>
        <v>A</v>
      </c>
      <c r="D242" s="4"/>
      <c r="H242" s="11"/>
      <c r="I242" s="6"/>
      <c r="K242" s="6">
        <f t="shared" ca="1" si="688"/>
        <v>1</v>
      </c>
      <c r="O242" s="1">
        <f t="shared" ca="1" si="689"/>
        <v>3</v>
      </c>
      <c r="P242" s="1" t="str">
        <f t="shared" ca="1" si="690"/>
        <v/>
      </c>
    </row>
    <row r="243" spans="1:16">
      <c r="A243" s="2">
        <f t="shared" ca="1" si="579"/>
        <v>9</v>
      </c>
      <c r="B243" s="35">
        <f ca="1">IF($A243="","",VLOOKUP($A243,$W$5:$Y$41,2,FALSE))</f>
        <v>1</v>
      </c>
      <c r="D243" s="33">
        <f t="shared" ref="D243" ca="1" si="715">IF(B241="","",IF(OR(B241=0,C242=0),"",B241))</f>
        <v>2</v>
      </c>
      <c r="F243" s="8" t="str">
        <f t="shared" ref="F243" ca="1" si="716">IF(A243="","",IF(D243="","",IF(B243=D243,"W","L")))</f>
        <v>L</v>
      </c>
      <c r="H243" s="11"/>
      <c r="I243" s="6" t="str">
        <f t="shared" ref="I243" ca="1" si="717">IF(H240="","",IF(H240="bet",D243,""))</f>
        <v/>
      </c>
      <c r="K243" s="6">
        <f t="shared" ca="1" si="688"/>
        <v>1</v>
      </c>
      <c r="L243" s="1" t="str">
        <f t="shared" ref="L243" ca="1" si="718">IF(I243="","",VLOOKUP(K243,$R$5:$S$24,2,FALSE))</f>
        <v/>
      </c>
      <c r="M243" s="1" t="str">
        <f t="shared" ref="M243" ca="1" si="719">IF(I243="","",IF(D243=0,"L",F243))</f>
        <v/>
      </c>
      <c r="N243" s="1" t="str">
        <f t="shared" ref="N243:N244" ca="1" si="720">IF(M243="","",IF(M243="L",L243*-1,L243*2))</f>
        <v/>
      </c>
      <c r="O243" s="1">
        <f t="shared" ca="1" si="689"/>
        <v>3</v>
      </c>
      <c r="P243" s="1" t="str">
        <f t="shared" ca="1" si="690"/>
        <v/>
      </c>
    </row>
    <row r="244" spans="1:16">
      <c r="A244" s="2">
        <f t="shared" ca="1" si="579"/>
        <v>8</v>
      </c>
      <c r="B244" s="5"/>
      <c r="C244" s="35" t="str">
        <f ca="1">IF($A244="","",VLOOKUP($A244,$W$5:$Y$41,3,FALSE))</f>
        <v>B</v>
      </c>
      <c r="D244" s="5"/>
      <c r="E244" s="33" t="str">
        <f t="shared" ref="E244" ca="1" si="721">IF(C242="","",IF(OR(B241=0,C242=0),"",C242))</f>
        <v>A</v>
      </c>
      <c r="F244" s="8" t="str">
        <f t="shared" ref="F244" ca="1" si="722">IF(A244="","",IF(E244="","",IF(C244=E244,"W","L")))</f>
        <v>L</v>
      </c>
      <c r="G244" s="13" t="str">
        <f t="shared" ref="G244" ca="1" si="723">IF(OR(D243="",E244=""),"",F243&amp;F244)</f>
        <v>LL</v>
      </c>
      <c r="H244" s="20" t="str">
        <f ca="1">IF(AND(G244="",H240="bet"),"bet",IF(AND($W$1="6 L Trigger",G240="LL",G244="LL",G236="LL"),"bet",IF(AND($W$1="4 L Trigger",G240="LL",G244="LL"),"bet",IF(AND($W$1="2 L Trigger",G244="LL"),"bet",""))))</f>
        <v/>
      </c>
      <c r="I244" s="21"/>
      <c r="J244" s="21" t="str">
        <f t="shared" ref="J244" ca="1" si="724">IF(I243="","",IF(AND(I243&lt;&gt;"",F243="L"),E244,""))</f>
        <v/>
      </c>
      <c r="K244" s="21">
        <f t="shared" ca="1" si="688"/>
        <v>1</v>
      </c>
      <c r="L244" s="21" t="str">
        <f t="shared" ref="L244" ca="1" si="725">IF(J244="","",VLOOKUP(K244,$R$5:$S$24,2,FALSE))</f>
        <v/>
      </c>
      <c r="M244" s="21" t="str">
        <f t="shared" ref="M244" ca="1" si="726">IF(J244="","",IF(E244=0,"L",F244))</f>
        <v/>
      </c>
      <c r="N244" s="21" t="str">
        <f t="shared" ca="1" si="720"/>
        <v/>
      </c>
      <c r="O244" s="1">
        <f t="shared" ca="1" si="689"/>
        <v>3</v>
      </c>
      <c r="P244" s="1" t="str">
        <f t="shared" ca="1" si="690"/>
        <v/>
      </c>
    </row>
    <row r="245" spans="1:16">
      <c r="A245" s="2">
        <f t="shared" ca="1" si="579"/>
        <v>15</v>
      </c>
      <c r="B245" s="34">
        <f ca="1">IF($A245="","",VLOOKUP($A245,$W$5:$Y$41,2,FALSE))</f>
        <v>2</v>
      </c>
      <c r="D245" s="3"/>
      <c r="H245" s="11"/>
      <c r="I245" s="6"/>
      <c r="K245" s="6">
        <f t="shared" ca="1" si="688"/>
        <v>1</v>
      </c>
      <c r="O245" s="1">
        <f t="shared" ca="1" si="689"/>
        <v>3</v>
      </c>
      <c r="P245" s="1" t="str">
        <f t="shared" ca="1" si="690"/>
        <v/>
      </c>
    </row>
    <row r="246" spans="1:16">
      <c r="A246" s="2">
        <f t="shared" ca="1" si="579"/>
        <v>18</v>
      </c>
      <c r="B246" s="4"/>
      <c r="C246" s="34" t="str">
        <f ca="1">IF($A246="","",VLOOKUP($A246,$W$5:$Y$41,3,FALSE))</f>
        <v>C</v>
      </c>
      <c r="D246" s="4"/>
      <c r="H246" s="11"/>
      <c r="I246" s="6"/>
      <c r="K246" s="6">
        <f t="shared" ca="1" si="688"/>
        <v>1</v>
      </c>
      <c r="O246" s="1">
        <f t="shared" ca="1" si="689"/>
        <v>3</v>
      </c>
      <c r="P246" s="1" t="str">
        <f t="shared" ca="1" si="690"/>
        <v/>
      </c>
    </row>
    <row r="247" spans="1:16">
      <c r="A247" s="2">
        <f t="shared" ca="1" si="579"/>
        <v>10</v>
      </c>
      <c r="B247" s="35">
        <f ca="1">IF($A247="","",VLOOKUP($A247,$W$5:$Y$41,2,FALSE))</f>
        <v>1</v>
      </c>
      <c r="D247" s="33">
        <f t="shared" ref="D247" ca="1" si="727">IF(B245="","",IF(OR(B245=0,C246=0),"",B245))</f>
        <v>2</v>
      </c>
      <c r="F247" s="8" t="str">
        <f t="shared" ref="F247" ca="1" si="728">IF(A247="","",IF(D247="","",IF(B247=D247,"W","L")))</f>
        <v>L</v>
      </c>
      <c r="H247" s="11"/>
      <c r="I247" s="6" t="str">
        <f t="shared" ref="I247" ca="1" si="729">IF(H244="","",IF(H244="bet",D247,""))</f>
        <v/>
      </c>
      <c r="K247" s="6">
        <f t="shared" ca="1" si="688"/>
        <v>1</v>
      </c>
      <c r="L247" s="1" t="str">
        <f t="shared" ref="L247" ca="1" si="730">IF(I247="","",VLOOKUP(K247,$R$5:$S$24,2,FALSE))</f>
        <v/>
      </c>
      <c r="M247" s="1" t="str">
        <f t="shared" ref="M247" ca="1" si="731">IF(I247="","",IF(D247=0,"L",F247))</f>
        <v/>
      </c>
      <c r="N247" s="1" t="str">
        <f t="shared" ref="N247:N248" ca="1" si="732">IF(M247="","",IF(M247="L",L247*-1,L247*2))</f>
        <v/>
      </c>
      <c r="O247" s="1">
        <f t="shared" ca="1" si="689"/>
        <v>3</v>
      </c>
      <c r="P247" s="1" t="str">
        <f t="shared" ca="1" si="690"/>
        <v/>
      </c>
    </row>
    <row r="248" spans="1:16">
      <c r="A248" s="2">
        <f t="shared" ca="1" si="579"/>
        <v>29</v>
      </c>
      <c r="B248" s="5"/>
      <c r="C248" s="35" t="str">
        <f ca="1">IF($A248="","",VLOOKUP($A248,$W$5:$Y$41,3,FALSE))</f>
        <v>B</v>
      </c>
      <c r="D248" s="5"/>
      <c r="E248" s="33" t="str">
        <f t="shared" ref="E248" ca="1" si="733">IF(C246="","",IF(OR(B245=0,C246=0),"",C246))</f>
        <v>C</v>
      </c>
      <c r="F248" s="8" t="str">
        <f t="shared" ref="F248" ca="1" si="734">IF(A248="","",IF(E248="","",IF(C248=E248,"W","L")))</f>
        <v>L</v>
      </c>
      <c r="G248" s="13" t="str">
        <f t="shared" ref="G248" ca="1" si="735">IF(OR(D247="",E248=""),"",F247&amp;F248)</f>
        <v>LL</v>
      </c>
      <c r="H248" s="20" t="str">
        <f ca="1">IF(AND(G248="",H244="bet"),"bet",IF(AND($W$1="6 L Trigger",G244="LL",G248="LL",G240="LL"),"bet",IF(AND($W$1="4 L Trigger",G244="LL",G248="LL"),"bet",IF(AND($W$1="2 L Trigger",G248="LL"),"bet",""))))</f>
        <v/>
      </c>
      <c r="I248" s="21"/>
      <c r="J248" s="21" t="str">
        <f t="shared" ref="J248" ca="1" si="736">IF(I247="","",IF(AND(I247&lt;&gt;"",F247="L"),E248,""))</f>
        <v/>
      </c>
      <c r="K248" s="21">
        <f t="shared" ca="1" si="688"/>
        <v>1</v>
      </c>
      <c r="L248" s="21" t="str">
        <f t="shared" ref="L248" ca="1" si="737">IF(J248="","",VLOOKUP(K248,$R$5:$S$24,2,FALSE))</f>
        <v/>
      </c>
      <c r="M248" s="21" t="str">
        <f t="shared" ref="M248" ca="1" si="738">IF(J248="","",IF(E248=0,"L",F248))</f>
        <v/>
      </c>
      <c r="N248" s="21" t="str">
        <f t="shared" ca="1" si="732"/>
        <v/>
      </c>
      <c r="O248" s="1">
        <f t="shared" ca="1" si="689"/>
        <v>3</v>
      </c>
      <c r="P248" s="1" t="str">
        <f t="shared" ca="1" si="690"/>
        <v/>
      </c>
    </row>
    <row r="249" spans="1:16">
      <c r="A249" s="2">
        <f t="shared" ca="1" si="579"/>
        <v>2</v>
      </c>
      <c r="B249" s="34">
        <f ca="1">IF($A249="","",VLOOKUP($A249,$W$5:$Y$41,2,FALSE))</f>
        <v>1</v>
      </c>
      <c r="D249" s="3"/>
      <c r="H249" s="11"/>
      <c r="I249" s="6"/>
      <c r="K249" s="6">
        <f t="shared" ca="1" si="688"/>
        <v>1</v>
      </c>
      <c r="O249" s="1">
        <f t="shared" ca="1" si="689"/>
        <v>3</v>
      </c>
      <c r="P249" s="1" t="str">
        <f t="shared" ca="1" si="690"/>
        <v/>
      </c>
    </row>
    <row r="250" spans="1:16">
      <c r="A250" s="2">
        <f t="shared" ca="1" si="579"/>
        <v>12</v>
      </c>
      <c r="B250" s="4"/>
      <c r="C250" s="34" t="str">
        <f ca="1">IF($A250="","",VLOOKUP($A250,$W$5:$Y$41,3,FALSE))</f>
        <v>C</v>
      </c>
      <c r="D250" s="4"/>
      <c r="H250" s="11"/>
      <c r="I250" s="6"/>
      <c r="K250" s="6">
        <f t="shared" ca="1" si="688"/>
        <v>1</v>
      </c>
      <c r="O250" s="1">
        <f t="shared" ca="1" si="689"/>
        <v>3</v>
      </c>
      <c r="P250" s="1" t="str">
        <f t="shared" ca="1" si="690"/>
        <v/>
      </c>
    </row>
    <row r="251" spans="1:16">
      <c r="A251" s="2">
        <f t="shared" ca="1" si="579"/>
        <v>20</v>
      </c>
      <c r="B251" s="35">
        <f ca="1">IF($A251="","",VLOOKUP($A251,$W$5:$Y$41,2,FALSE))</f>
        <v>2</v>
      </c>
      <c r="D251" s="33">
        <f t="shared" ref="D251" ca="1" si="739">IF(B249="","",IF(OR(B249=0,C250=0),"",B249))</f>
        <v>1</v>
      </c>
      <c r="F251" s="8" t="str">
        <f t="shared" ref="F251" ca="1" si="740">IF(A251="","",IF(D251="","",IF(B251=D251,"W","L")))</f>
        <v>L</v>
      </c>
      <c r="H251" s="11"/>
      <c r="I251" s="6" t="str">
        <f t="shared" ref="I251" ca="1" si="741">IF(H248="","",IF(H248="bet",D251,""))</f>
        <v/>
      </c>
      <c r="K251" s="6">
        <f t="shared" ca="1" si="688"/>
        <v>1</v>
      </c>
      <c r="L251" s="1" t="str">
        <f t="shared" ref="L251" ca="1" si="742">IF(I251="","",VLOOKUP(K251,$R$5:$S$24,2,FALSE))</f>
        <v/>
      </c>
      <c r="M251" s="1" t="str">
        <f t="shared" ref="M251" ca="1" si="743">IF(I251="","",IF(D251=0,"L",F251))</f>
        <v/>
      </c>
      <c r="N251" s="1" t="str">
        <f t="shared" ref="N251:N252" ca="1" si="744">IF(M251="","",IF(M251="L",L251*-1,L251*2))</f>
        <v/>
      </c>
      <c r="O251" s="1">
        <f t="shared" ca="1" si="689"/>
        <v>3</v>
      </c>
      <c r="P251" s="1" t="str">
        <f t="shared" ca="1" si="690"/>
        <v/>
      </c>
    </row>
    <row r="252" spans="1:16">
      <c r="A252" s="2">
        <f t="shared" ca="1" si="579"/>
        <v>36</v>
      </c>
      <c r="B252" s="5"/>
      <c r="C252" s="35" t="str">
        <f ca="1">IF($A252="","",VLOOKUP($A252,$W$5:$Y$41,3,FALSE))</f>
        <v>C</v>
      </c>
      <c r="D252" s="5"/>
      <c r="E252" s="33" t="str">
        <f t="shared" ref="E252" ca="1" si="745">IF(C250="","",IF(OR(B249=0,C250=0),"",C250))</f>
        <v>C</v>
      </c>
      <c r="F252" s="8" t="str">
        <f t="shared" ref="F252" ca="1" si="746">IF(A252="","",IF(E252="","",IF(C252=E252,"W","L")))</f>
        <v>W</v>
      </c>
      <c r="G252" s="13" t="str">
        <f t="shared" ref="G252" ca="1" si="747">IF(OR(D251="",E252=""),"",F251&amp;F252)</f>
        <v>LW</v>
      </c>
      <c r="H252" s="20" t="str">
        <f ca="1">IF(AND(G252="",H248="bet"),"bet",IF(AND($W$1="6 L Trigger",G248="LL",G252="LL",G244="LL"),"bet",IF(AND($W$1="4 L Trigger",G248="LL",G252="LL"),"bet",IF(AND($W$1="2 L Trigger",G252="LL"),"bet",""))))</f>
        <v/>
      </c>
      <c r="I252" s="21"/>
      <c r="J252" s="21" t="str">
        <f t="shared" ref="J252" ca="1" si="748">IF(I251="","",IF(AND(I251&lt;&gt;"",F251="L"),E252,""))</f>
        <v/>
      </c>
      <c r="K252" s="21">
        <f t="shared" ca="1" si="688"/>
        <v>1</v>
      </c>
      <c r="L252" s="21" t="str">
        <f t="shared" ref="L252" ca="1" si="749">IF(J252="","",VLOOKUP(K252,$R$5:$S$24,2,FALSE))</f>
        <v/>
      </c>
      <c r="M252" s="21" t="str">
        <f t="shared" ref="M252" ca="1" si="750">IF(J252="","",IF(E252=0,"L",F252))</f>
        <v/>
      </c>
      <c r="N252" s="21" t="str">
        <f t="shared" ca="1" si="744"/>
        <v/>
      </c>
      <c r="O252" s="1">
        <f t="shared" ca="1" si="689"/>
        <v>3</v>
      </c>
      <c r="P252" s="1" t="str">
        <f t="shared" ca="1" si="690"/>
        <v/>
      </c>
    </row>
    <row r="253" spans="1:16">
      <c r="A253" s="2">
        <f t="shared" ca="1" si="579"/>
        <v>17</v>
      </c>
      <c r="B253" s="34">
        <f ca="1">IF($A253="","",VLOOKUP($A253,$W$5:$Y$41,2,FALSE))</f>
        <v>2</v>
      </c>
      <c r="D253" s="3"/>
      <c r="H253" s="11"/>
      <c r="I253" s="6"/>
      <c r="K253" s="6">
        <f t="shared" ca="1" si="688"/>
        <v>1</v>
      </c>
      <c r="O253" s="1">
        <f t="shared" ca="1" si="689"/>
        <v>3</v>
      </c>
      <c r="P253" s="1" t="str">
        <f t="shared" ca="1" si="690"/>
        <v/>
      </c>
    </row>
    <row r="254" spans="1:16">
      <c r="A254" s="2">
        <f t="shared" ca="1" si="579"/>
        <v>27</v>
      </c>
      <c r="B254" s="4"/>
      <c r="C254" s="34" t="str">
        <f ca="1">IF($A254="","",VLOOKUP($A254,$W$5:$Y$41,3,FALSE))</f>
        <v>C</v>
      </c>
      <c r="D254" s="4"/>
      <c r="H254" s="11"/>
      <c r="I254" s="6"/>
      <c r="K254" s="6">
        <f t="shared" ca="1" si="688"/>
        <v>1</v>
      </c>
      <c r="O254" s="1">
        <f t="shared" ca="1" si="689"/>
        <v>3</v>
      </c>
      <c r="P254" s="1" t="str">
        <f t="shared" ca="1" si="690"/>
        <v/>
      </c>
    </row>
    <row r="255" spans="1:16">
      <c r="A255" s="2">
        <f t="shared" ca="1" si="579"/>
        <v>9</v>
      </c>
      <c r="B255" s="35">
        <f ca="1">IF($A255="","",VLOOKUP($A255,$W$5:$Y$41,2,FALSE))</f>
        <v>1</v>
      </c>
      <c r="D255" s="33">
        <f t="shared" ref="D255" ca="1" si="751">IF(B253="","",IF(OR(B253=0,C254=0),"",B253))</f>
        <v>2</v>
      </c>
      <c r="F255" s="8" t="str">
        <f t="shared" ref="F255" ca="1" si="752">IF(A255="","",IF(D255="","",IF(B255=D255,"W","L")))</f>
        <v>L</v>
      </c>
      <c r="H255" s="11"/>
      <c r="I255" s="6" t="str">
        <f t="shared" ref="I255" ca="1" si="753">IF(H252="","",IF(H252="bet",D255,""))</f>
        <v/>
      </c>
      <c r="K255" s="6">
        <f t="shared" ca="1" si="688"/>
        <v>1</v>
      </c>
      <c r="L255" s="1" t="str">
        <f t="shared" ref="L255" ca="1" si="754">IF(I255="","",VLOOKUP(K255,$R$5:$S$24,2,FALSE))</f>
        <v/>
      </c>
      <c r="M255" s="1" t="str">
        <f t="shared" ref="M255" ca="1" si="755">IF(I255="","",IF(D255=0,"L",F255))</f>
        <v/>
      </c>
      <c r="N255" s="1" t="str">
        <f t="shared" ref="N255:N256" ca="1" si="756">IF(M255="","",IF(M255="L",L255*-1,L255*2))</f>
        <v/>
      </c>
      <c r="O255" s="1">
        <f t="shared" ca="1" si="689"/>
        <v>3</v>
      </c>
      <c r="P255" s="1" t="str">
        <f t="shared" ca="1" si="690"/>
        <v/>
      </c>
    </row>
    <row r="256" spans="1:16">
      <c r="A256" s="2">
        <f t="shared" ca="1" si="579"/>
        <v>16</v>
      </c>
      <c r="B256" s="5"/>
      <c r="C256" s="35" t="str">
        <f ca="1">IF($A256="","",VLOOKUP($A256,$W$5:$Y$41,3,FALSE))</f>
        <v>A</v>
      </c>
      <c r="D256" s="5"/>
      <c r="E256" s="33" t="str">
        <f t="shared" ref="E256" ca="1" si="757">IF(C254="","",IF(OR(B253=0,C254=0),"",C254))</f>
        <v>C</v>
      </c>
      <c r="F256" s="8" t="str">
        <f t="shared" ref="F256" ca="1" si="758">IF(A256="","",IF(E256="","",IF(C256=E256,"W","L")))</f>
        <v>L</v>
      </c>
      <c r="G256" s="13" t="str">
        <f t="shared" ref="G256" ca="1" si="759">IF(OR(D255="",E256=""),"",F255&amp;F256)</f>
        <v>LL</v>
      </c>
      <c r="H256" s="20" t="str">
        <f ca="1">IF(AND(G256="",H252="bet"),"bet",IF(AND($W$1="6 L Trigger",G252="LL",G256="LL",G248="LL"),"bet",IF(AND($W$1="4 L Trigger",G252="LL",G256="LL"),"bet",IF(AND($W$1="2 L Trigger",G256="LL"),"bet",""))))</f>
        <v/>
      </c>
      <c r="I256" s="21"/>
      <c r="J256" s="21" t="str">
        <f t="shared" ref="J256" ca="1" si="760">IF(I255="","",IF(AND(I255&lt;&gt;"",F255="L"),E256,""))</f>
        <v/>
      </c>
      <c r="K256" s="21">
        <f t="shared" ca="1" si="688"/>
        <v>1</v>
      </c>
      <c r="L256" s="21" t="str">
        <f t="shared" ref="L256" ca="1" si="761">IF(J256="","",VLOOKUP(K256,$R$5:$S$24,2,FALSE))</f>
        <v/>
      </c>
      <c r="M256" s="21" t="str">
        <f t="shared" ref="M256" ca="1" si="762">IF(J256="","",IF(E256=0,"L",F256))</f>
        <v/>
      </c>
      <c r="N256" s="21" t="str">
        <f t="shared" ca="1" si="756"/>
        <v/>
      </c>
      <c r="O256" s="1">
        <f t="shared" ca="1" si="689"/>
        <v>3</v>
      </c>
      <c r="P256" s="1" t="str">
        <f t="shared" ca="1" si="690"/>
        <v/>
      </c>
    </row>
    <row r="257" spans="1:16">
      <c r="A257" s="2">
        <f t="shared" ca="1" si="579"/>
        <v>27</v>
      </c>
      <c r="B257" s="34">
        <f ca="1">IF($A257="","",VLOOKUP($A257,$W$5:$Y$41,2,FALSE))</f>
        <v>3</v>
      </c>
      <c r="D257" s="3"/>
      <c r="H257" s="11"/>
      <c r="I257" s="6"/>
      <c r="K257" s="6">
        <f t="shared" ca="1" si="688"/>
        <v>1</v>
      </c>
      <c r="O257" s="1">
        <f t="shared" ca="1" si="689"/>
        <v>3</v>
      </c>
      <c r="P257" s="1" t="str">
        <f t="shared" ca="1" si="690"/>
        <v/>
      </c>
    </row>
    <row r="258" spans="1:16">
      <c r="A258" s="2">
        <f t="shared" ca="1" si="579"/>
        <v>22</v>
      </c>
      <c r="B258" s="4"/>
      <c r="C258" s="34" t="str">
        <f ca="1">IF($A258="","",VLOOKUP($A258,$W$5:$Y$41,3,FALSE))</f>
        <v>A</v>
      </c>
      <c r="D258" s="4"/>
      <c r="H258" s="11"/>
      <c r="I258" s="6"/>
      <c r="K258" s="6">
        <f t="shared" ca="1" si="688"/>
        <v>1</v>
      </c>
      <c r="O258" s="1">
        <f t="shared" ca="1" si="689"/>
        <v>3</v>
      </c>
      <c r="P258" s="1" t="str">
        <f t="shared" ca="1" si="690"/>
        <v/>
      </c>
    </row>
    <row r="259" spans="1:16">
      <c r="A259" s="2">
        <f t="shared" ca="1" si="579"/>
        <v>36</v>
      </c>
      <c r="B259" s="35">
        <f ca="1">IF($A259="","",VLOOKUP($A259,$W$5:$Y$41,2,FALSE))</f>
        <v>3</v>
      </c>
      <c r="D259" s="33">
        <f t="shared" ref="D259" ca="1" si="763">IF(B257="","",IF(OR(B257=0,C258=0),"",B257))</f>
        <v>3</v>
      </c>
      <c r="F259" s="8" t="str">
        <f t="shared" ref="F259" ca="1" si="764">IF(A259="","",IF(D259="","",IF(B259=D259,"W","L")))</f>
        <v>W</v>
      </c>
      <c r="H259" s="11"/>
      <c r="I259" s="6" t="str">
        <f t="shared" ref="I259" ca="1" si="765">IF(H256="","",IF(H256="bet",D259,""))</f>
        <v/>
      </c>
      <c r="K259" s="6">
        <f t="shared" ca="1" si="688"/>
        <v>1</v>
      </c>
      <c r="L259" s="1" t="str">
        <f t="shared" ref="L259" ca="1" si="766">IF(I259="","",VLOOKUP(K259,$R$5:$S$24,2,FALSE))</f>
        <v/>
      </c>
      <c r="M259" s="1" t="str">
        <f t="shared" ref="M259" ca="1" si="767">IF(I259="","",IF(D259=0,"L",F259))</f>
        <v/>
      </c>
      <c r="N259" s="1" t="str">
        <f t="shared" ref="N259:N260" ca="1" si="768">IF(M259="","",IF(M259="L",L259*-1,L259*2))</f>
        <v/>
      </c>
      <c r="O259" s="1">
        <f t="shared" ca="1" si="689"/>
        <v>3</v>
      </c>
      <c r="P259" s="1" t="str">
        <f t="shared" ca="1" si="690"/>
        <v/>
      </c>
    </row>
    <row r="260" spans="1:16">
      <c r="A260" s="2">
        <f t="shared" ca="1" si="579"/>
        <v>32</v>
      </c>
      <c r="B260" s="5"/>
      <c r="C260" s="35" t="str">
        <f ca="1">IF($A260="","",VLOOKUP($A260,$W$5:$Y$41,3,FALSE))</f>
        <v>B</v>
      </c>
      <c r="D260" s="5"/>
      <c r="E260" s="33" t="str">
        <f t="shared" ref="E260" ca="1" si="769">IF(C258="","",IF(OR(B257=0,C258=0),"",C258))</f>
        <v>A</v>
      </c>
      <c r="F260" s="8" t="str">
        <f t="shared" ref="F260" ca="1" si="770">IF(A260="","",IF(E260="","",IF(C260=E260,"W","L")))</f>
        <v>L</v>
      </c>
      <c r="G260" s="13" t="str">
        <f t="shared" ref="G260" ca="1" si="771">IF(OR(D259="",E260=""),"",F259&amp;F260)</f>
        <v>WL</v>
      </c>
      <c r="H260" s="20" t="str">
        <f ca="1">IF(AND(G260="",H256="bet"),"bet",IF(AND($W$1="6 L Trigger",G256="LL",G260="LL",G252="LL"),"bet",IF(AND($W$1="4 L Trigger",G256="LL",G260="LL"),"bet",IF(AND($W$1="2 L Trigger",G260="LL"),"bet",""))))</f>
        <v/>
      </c>
      <c r="I260" s="21"/>
      <c r="J260" s="21" t="str">
        <f t="shared" ref="J260" ca="1" si="772">IF(I259="","",IF(AND(I259&lt;&gt;"",F259="L"),E260,""))</f>
        <v/>
      </c>
      <c r="K260" s="21">
        <f t="shared" ca="1" si="688"/>
        <v>1</v>
      </c>
      <c r="L260" s="21" t="str">
        <f t="shared" ref="L260" ca="1" si="773">IF(J260="","",VLOOKUP(K260,$R$5:$S$24,2,FALSE))</f>
        <v/>
      </c>
      <c r="M260" s="21" t="str">
        <f t="shared" ref="M260" ca="1" si="774">IF(J260="","",IF(E260=0,"L",F260))</f>
        <v/>
      </c>
      <c r="N260" s="21" t="str">
        <f t="shared" ca="1" si="768"/>
        <v/>
      </c>
      <c r="O260" s="1">
        <f t="shared" ca="1" si="689"/>
        <v>3</v>
      </c>
      <c r="P260" s="1" t="str">
        <f t="shared" ca="1" si="690"/>
        <v/>
      </c>
    </row>
    <row r="261" spans="1:16">
      <c r="A261" s="2">
        <f t="shared" ca="1" si="579"/>
        <v>5</v>
      </c>
      <c r="B261" s="34">
        <f ca="1">IF($A261="","",VLOOKUP($A261,$W$5:$Y$41,2,FALSE))</f>
        <v>1</v>
      </c>
      <c r="D261" s="3"/>
      <c r="H261" s="11"/>
      <c r="I261" s="6"/>
      <c r="K261" s="6">
        <f t="shared" ca="1" si="688"/>
        <v>1</v>
      </c>
      <c r="O261" s="1">
        <f t="shared" ca="1" si="689"/>
        <v>3</v>
      </c>
      <c r="P261" s="1" t="str">
        <f t="shared" ca="1" si="690"/>
        <v/>
      </c>
    </row>
    <row r="262" spans="1:16">
      <c r="A262" s="2">
        <f t="shared" ref="A262:A304" ca="1" si="775">RANDBETWEEN(0,36)</f>
        <v>3</v>
      </c>
      <c r="B262" s="4"/>
      <c r="C262" s="34" t="str">
        <f ca="1">IF($A262="","",VLOOKUP($A262,$W$5:$Y$41,3,FALSE))</f>
        <v>C</v>
      </c>
      <c r="D262" s="4"/>
      <c r="H262" s="11"/>
      <c r="I262" s="6"/>
      <c r="K262" s="6">
        <f t="shared" ca="1" si="688"/>
        <v>1</v>
      </c>
      <c r="O262" s="1">
        <f t="shared" ca="1" si="689"/>
        <v>3</v>
      </c>
      <c r="P262" s="1" t="str">
        <f t="shared" ca="1" si="690"/>
        <v/>
      </c>
    </row>
    <row r="263" spans="1:16">
      <c r="A263" s="2">
        <f t="shared" ca="1" si="775"/>
        <v>4</v>
      </c>
      <c r="B263" s="35">
        <f ca="1">IF($A263="","",VLOOKUP($A263,$W$5:$Y$41,2,FALSE))</f>
        <v>1</v>
      </c>
      <c r="D263" s="33">
        <f t="shared" ref="D263" ca="1" si="776">IF(B261="","",IF(OR(B261=0,C262=0),"",B261))</f>
        <v>1</v>
      </c>
      <c r="F263" s="8" t="str">
        <f t="shared" ref="F263" ca="1" si="777">IF(A263="","",IF(D263="","",IF(B263=D263,"W","L")))</f>
        <v>W</v>
      </c>
      <c r="H263" s="11"/>
      <c r="I263" s="6" t="str">
        <f t="shared" ref="I263" ca="1" si="778">IF(H260="","",IF(H260="bet",D263,""))</f>
        <v/>
      </c>
      <c r="K263" s="6">
        <f t="shared" ca="1" si="688"/>
        <v>1</v>
      </c>
      <c r="L263" s="1" t="str">
        <f t="shared" ref="L263" ca="1" si="779">IF(I263="","",VLOOKUP(K263,$R$5:$S$24,2,FALSE))</f>
        <v/>
      </c>
      <c r="M263" s="1" t="str">
        <f t="shared" ref="M263" ca="1" si="780">IF(I263="","",IF(D263=0,"L",F263))</f>
        <v/>
      </c>
      <c r="N263" s="1" t="str">
        <f t="shared" ref="N263:N264" ca="1" si="781">IF(M263="","",IF(M263="L",L263*-1,L263*2))</f>
        <v/>
      </c>
      <c r="O263" s="1">
        <f t="shared" ca="1" si="689"/>
        <v>3</v>
      </c>
      <c r="P263" s="1" t="str">
        <f t="shared" ca="1" si="690"/>
        <v/>
      </c>
    </row>
    <row r="264" spans="1:16">
      <c r="A264" s="2">
        <f t="shared" ca="1" si="775"/>
        <v>17</v>
      </c>
      <c r="B264" s="5"/>
      <c r="C264" s="35" t="str">
        <f ca="1">IF($A264="","",VLOOKUP($A264,$W$5:$Y$41,3,FALSE))</f>
        <v>B</v>
      </c>
      <c r="D264" s="5"/>
      <c r="E264" s="33" t="str">
        <f t="shared" ref="E264" ca="1" si="782">IF(C262="","",IF(OR(B261=0,C262=0),"",C262))</f>
        <v>C</v>
      </c>
      <c r="F264" s="8" t="str">
        <f t="shared" ref="F264" ca="1" si="783">IF(A264="","",IF(E264="","",IF(C264=E264,"W","L")))</f>
        <v>L</v>
      </c>
      <c r="G264" s="13" t="str">
        <f t="shared" ref="G264" ca="1" si="784">IF(OR(D263="",E264=""),"",F263&amp;F264)</f>
        <v>WL</v>
      </c>
      <c r="H264" s="20" t="str">
        <f ca="1">IF(AND(G264="",H260="bet"),"bet",IF(AND($W$1="6 L Trigger",G260="LL",G264="LL",G256="LL"),"bet",IF(AND($W$1="4 L Trigger",G260="LL",G264="LL"),"bet",IF(AND($W$1="2 L Trigger",G264="LL"),"bet",""))))</f>
        <v/>
      </c>
      <c r="I264" s="21"/>
      <c r="J264" s="21" t="str">
        <f t="shared" ref="J264" ca="1" si="785">IF(I263="","",IF(AND(I263&lt;&gt;"",F263="L"),E264,""))</f>
        <v/>
      </c>
      <c r="K264" s="21">
        <f t="shared" ca="1" si="688"/>
        <v>1</v>
      </c>
      <c r="L264" s="21" t="str">
        <f t="shared" ref="L264" ca="1" si="786">IF(J264="","",VLOOKUP(K264,$R$5:$S$24,2,FALSE))</f>
        <v/>
      </c>
      <c r="M264" s="21" t="str">
        <f t="shared" ref="M264" ca="1" si="787">IF(J264="","",IF(E264=0,"L",F264))</f>
        <v/>
      </c>
      <c r="N264" s="21" t="str">
        <f t="shared" ca="1" si="781"/>
        <v/>
      </c>
      <c r="O264" s="1">
        <f t="shared" ca="1" si="689"/>
        <v>3</v>
      </c>
      <c r="P264" s="1" t="str">
        <f t="shared" ca="1" si="690"/>
        <v/>
      </c>
    </row>
    <row r="265" spans="1:16">
      <c r="A265" s="2">
        <f t="shared" ca="1" si="775"/>
        <v>21</v>
      </c>
      <c r="B265" s="34">
        <f ca="1">IF($A265="","",VLOOKUP($A265,$W$5:$Y$41,2,FALSE))</f>
        <v>2</v>
      </c>
      <c r="D265" s="3"/>
      <c r="H265" s="11"/>
      <c r="I265" s="6"/>
      <c r="K265" s="6">
        <f t="shared" ca="1" si="688"/>
        <v>1</v>
      </c>
      <c r="O265" s="1">
        <f t="shared" ca="1" si="689"/>
        <v>3</v>
      </c>
      <c r="P265" s="1" t="str">
        <f t="shared" ca="1" si="690"/>
        <v/>
      </c>
    </row>
    <row r="266" spans="1:16">
      <c r="A266" s="2">
        <f t="shared" ca="1" si="775"/>
        <v>21</v>
      </c>
      <c r="B266" s="4"/>
      <c r="C266" s="34" t="str">
        <f ca="1">IF($A266="","",VLOOKUP($A266,$W$5:$Y$41,3,FALSE))</f>
        <v>C</v>
      </c>
      <c r="D266" s="4"/>
      <c r="H266" s="11"/>
      <c r="I266" s="6"/>
      <c r="K266" s="6">
        <f t="shared" ca="1" si="688"/>
        <v>1</v>
      </c>
      <c r="O266" s="1">
        <f t="shared" ca="1" si="689"/>
        <v>3</v>
      </c>
      <c r="P266" s="1" t="str">
        <f t="shared" ca="1" si="690"/>
        <v/>
      </c>
    </row>
    <row r="267" spans="1:16">
      <c r="A267" s="2">
        <f t="shared" ca="1" si="775"/>
        <v>16</v>
      </c>
      <c r="B267" s="35">
        <f ca="1">IF($A267="","",VLOOKUP($A267,$W$5:$Y$41,2,FALSE))</f>
        <v>2</v>
      </c>
      <c r="D267" s="33">
        <f t="shared" ref="D267" ca="1" si="788">IF(B265="","",IF(OR(B265=0,C266=0),"",B265))</f>
        <v>2</v>
      </c>
      <c r="F267" s="8" t="str">
        <f t="shared" ref="F267" ca="1" si="789">IF(A267="","",IF(D267="","",IF(B267=D267,"W","L")))</f>
        <v>W</v>
      </c>
      <c r="H267" s="11"/>
      <c r="I267" s="6" t="str">
        <f t="shared" ref="I267" ca="1" si="790">IF(H264="","",IF(H264="bet",D267,""))</f>
        <v/>
      </c>
      <c r="K267" s="6">
        <f t="shared" ca="1" si="688"/>
        <v>1</v>
      </c>
      <c r="L267" s="1" t="str">
        <f t="shared" ref="L267" ca="1" si="791">IF(I267="","",VLOOKUP(K267,$R$5:$S$24,2,FALSE))</f>
        <v/>
      </c>
      <c r="M267" s="1" t="str">
        <f t="shared" ref="M267" ca="1" si="792">IF(I267="","",IF(D267=0,"L",F267))</f>
        <v/>
      </c>
      <c r="N267" s="1" t="str">
        <f t="shared" ref="N267:N268" ca="1" si="793">IF(M267="","",IF(M267="L",L267*-1,L267*2))</f>
        <v/>
      </c>
      <c r="O267" s="1">
        <f t="shared" ca="1" si="689"/>
        <v>3</v>
      </c>
      <c r="P267" s="1" t="str">
        <f t="shared" ca="1" si="690"/>
        <v/>
      </c>
    </row>
    <row r="268" spans="1:16">
      <c r="A268" s="2">
        <f t="shared" ca="1" si="775"/>
        <v>24</v>
      </c>
      <c r="B268" s="5"/>
      <c r="C268" s="35" t="str">
        <f ca="1">IF($A268="","",VLOOKUP($A268,$W$5:$Y$41,3,FALSE))</f>
        <v>C</v>
      </c>
      <c r="D268" s="5"/>
      <c r="E268" s="33" t="str">
        <f t="shared" ref="E268" ca="1" si="794">IF(C266="","",IF(OR(B265=0,C266=0),"",C266))</f>
        <v>C</v>
      </c>
      <c r="F268" s="8" t="str">
        <f t="shared" ref="F268" ca="1" si="795">IF(A268="","",IF(E268="","",IF(C268=E268,"W","L")))</f>
        <v>W</v>
      </c>
      <c r="G268" s="13" t="str">
        <f t="shared" ref="G268" ca="1" si="796">IF(OR(D267="",E268=""),"",F267&amp;F268)</f>
        <v>WW</v>
      </c>
      <c r="H268" s="20" t="str">
        <f ca="1">IF(AND(G268="",H264="bet"),"bet",IF(AND($W$1="6 L Trigger",G264="LL",G268="LL",G260="LL"),"bet",IF(AND($W$1="4 L Trigger",G264="LL",G268="LL"),"bet",IF(AND($W$1="2 L Trigger",G268="LL"),"bet",""))))</f>
        <v/>
      </c>
      <c r="I268" s="21"/>
      <c r="J268" s="21" t="str">
        <f t="shared" ref="J268" ca="1" si="797">IF(I267="","",IF(AND(I267&lt;&gt;"",F267="L"),E268,""))</f>
        <v/>
      </c>
      <c r="K268" s="21">
        <f t="shared" ca="1" si="688"/>
        <v>1</v>
      </c>
      <c r="L268" s="21" t="str">
        <f t="shared" ref="L268" ca="1" si="798">IF(J268="","",VLOOKUP(K268,$R$5:$S$24,2,FALSE))</f>
        <v/>
      </c>
      <c r="M268" s="21" t="str">
        <f t="shared" ref="M268" ca="1" si="799">IF(J268="","",IF(E268=0,"L",F268))</f>
        <v/>
      </c>
      <c r="N268" s="21" t="str">
        <f t="shared" ca="1" si="793"/>
        <v/>
      </c>
      <c r="O268" s="1">
        <f t="shared" ca="1" si="689"/>
        <v>3</v>
      </c>
      <c r="P268" s="1" t="str">
        <f t="shared" ca="1" si="690"/>
        <v/>
      </c>
    </row>
    <row r="269" spans="1:16">
      <c r="A269" s="2">
        <f t="shared" ca="1" si="775"/>
        <v>4</v>
      </c>
      <c r="B269" s="34">
        <f ca="1">IF($A269="","",VLOOKUP($A269,$W$5:$Y$41,2,FALSE))</f>
        <v>1</v>
      </c>
      <c r="D269" s="3"/>
      <c r="H269" s="11"/>
      <c r="I269" s="6"/>
      <c r="K269" s="6">
        <f t="shared" ca="1" si="688"/>
        <v>1</v>
      </c>
      <c r="O269" s="1">
        <f t="shared" ca="1" si="689"/>
        <v>3</v>
      </c>
      <c r="P269" s="1" t="str">
        <f t="shared" ca="1" si="690"/>
        <v/>
      </c>
    </row>
    <row r="270" spans="1:16">
      <c r="A270" s="2">
        <f t="shared" ca="1" si="775"/>
        <v>34</v>
      </c>
      <c r="B270" s="4"/>
      <c r="C270" s="34" t="str">
        <f ca="1">IF($A270="","",VLOOKUP($A270,$W$5:$Y$41,3,FALSE))</f>
        <v>A</v>
      </c>
      <c r="D270" s="4"/>
      <c r="H270" s="11"/>
      <c r="I270" s="6"/>
      <c r="K270" s="6">
        <f t="shared" ca="1" si="688"/>
        <v>1</v>
      </c>
      <c r="O270" s="1">
        <f t="shared" ca="1" si="689"/>
        <v>3</v>
      </c>
      <c r="P270" s="1" t="str">
        <f t="shared" ca="1" si="690"/>
        <v/>
      </c>
    </row>
    <row r="271" spans="1:16">
      <c r="A271" s="2">
        <f t="shared" ca="1" si="775"/>
        <v>9</v>
      </c>
      <c r="B271" s="35">
        <f ca="1">IF($A271="","",VLOOKUP($A271,$W$5:$Y$41,2,FALSE))</f>
        <v>1</v>
      </c>
      <c r="D271" s="33">
        <f t="shared" ref="D271" ca="1" si="800">IF(B269="","",IF(OR(B269=0,C270=0),"",B269))</f>
        <v>1</v>
      </c>
      <c r="F271" s="8" t="str">
        <f t="shared" ref="F271" ca="1" si="801">IF(A271="","",IF(D271="","",IF(B271=D271,"W","L")))</f>
        <v>W</v>
      </c>
      <c r="H271" s="11"/>
      <c r="I271" s="6" t="str">
        <f t="shared" ref="I271" ca="1" si="802">IF(H268="","",IF(H268="bet",D271,""))</f>
        <v/>
      </c>
      <c r="K271" s="6">
        <f t="shared" ca="1" si="688"/>
        <v>1</v>
      </c>
      <c r="L271" s="1" t="str">
        <f t="shared" ref="L271" ca="1" si="803">IF(I271="","",VLOOKUP(K271,$R$5:$S$24,2,FALSE))</f>
        <v/>
      </c>
      <c r="M271" s="1" t="str">
        <f t="shared" ref="M271" ca="1" si="804">IF(I271="","",IF(D271=0,"L",F271))</f>
        <v/>
      </c>
      <c r="N271" s="1" t="str">
        <f t="shared" ref="N271:N272" ca="1" si="805">IF(M271="","",IF(M271="L",L271*-1,L271*2))</f>
        <v/>
      </c>
      <c r="O271" s="1">
        <f t="shared" ca="1" si="689"/>
        <v>3</v>
      </c>
      <c r="P271" s="1" t="str">
        <f t="shared" ca="1" si="690"/>
        <v/>
      </c>
    </row>
    <row r="272" spans="1:16">
      <c r="A272" s="2">
        <f t="shared" ca="1" si="775"/>
        <v>34</v>
      </c>
      <c r="B272" s="5"/>
      <c r="C272" s="35" t="str">
        <f ca="1">IF($A272="","",VLOOKUP($A272,$W$5:$Y$41,3,FALSE))</f>
        <v>A</v>
      </c>
      <c r="D272" s="5"/>
      <c r="E272" s="33" t="str">
        <f t="shared" ref="E272" ca="1" si="806">IF(C270="","",IF(OR(B269=0,C270=0),"",C270))</f>
        <v>A</v>
      </c>
      <c r="F272" s="8" t="str">
        <f t="shared" ref="F272" ca="1" si="807">IF(A272="","",IF(E272="","",IF(C272=E272,"W","L")))</f>
        <v>W</v>
      </c>
      <c r="G272" s="13" t="str">
        <f t="shared" ref="G272" ca="1" si="808">IF(OR(D271="",E272=""),"",F271&amp;F272)</f>
        <v>WW</v>
      </c>
      <c r="H272" s="20" t="str">
        <f ca="1">IF(AND(G272="",H268="bet"),"bet",IF(AND($W$1="6 L Trigger",G268="LL",G272="LL",G264="LL"),"bet",IF(AND($W$1="4 L Trigger",G268="LL",G272="LL"),"bet",IF(AND($W$1="2 L Trigger",G272="LL"),"bet",""))))</f>
        <v/>
      </c>
      <c r="I272" s="21"/>
      <c r="J272" s="21" t="str">
        <f t="shared" ref="J272" ca="1" si="809">IF(I271="","",IF(AND(I271&lt;&gt;"",F271="L"),E272,""))</f>
        <v/>
      </c>
      <c r="K272" s="21">
        <f t="shared" ca="1" si="688"/>
        <v>1</v>
      </c>
      <c r="L272" s="21" t="str">
        <f t="shared" ref="L272" ca="1" si="810">IF(J272="","",VLOOKUP(K272,$R$5:$S$24,2,FALSE))</f>
        <v/>
      </c>
      <c r="M272" s="21" t="str">
        <f t="shared" ref="M272" ca="1" si="811">IF(J272="","",IF(E272=0,"L",F272))</f>
        <v/>
      </c>
      <c r="N272" s="21" t="str">
        <f t="shared" ca="1" si="805"/>
        <v/>
      </c>
      <c r="O272" s="1">
        <f t="shared" ca="1" si="689"/>
        <v>3</v>
      </c>
      <c r="P272" s="1" t="str">
        <f t="shared" ca="1" si="690"/>
        <v/>
      </c>
    </row>
    <row r="273" spans="1:16">
      <c r="A273" s="2">
        <f t="shared" ca="1" si="775"/>
        <v>20</v>
      </c>
      <c r="B273" s="34">
        <f ca="1">IF($A273="","",VLOOKUP($A273,$W$5:$Y$41,2,FALSE))</f>
        <v>2</v>
      </c>
      <c r="D273" s="3"/>
      <c r="H273" s="11"/>
      <c r="I273" s="6"/>
      <c r="K273" s="6">
        <f t="shared" ca="1" si="688"/>
        <v>1</v>
      </c>
      <c r="O273" s="1">
        <f t="shared" ca="1" si="689"/>
        <v>3</v>
      </c>
      <c r="P273" s="1" t="str">
        <f t="shared" ca="1" si="690"/>
        <v/>
      </c>
    </row>
    <row r="274" spans="1:16">
      <c r="A274" s="2">
        <f t="shared" ca="1" si="775"/>
        <v>34</v>
      </c>
      <c r="B274" s="4"/>
      <c r="C274" s="34" t="str">
        <f ca="1">IF($A274="","",VLOOKUP($A274,$W$5:$Y$41,3,FALSE))</f>
        <v>A</v>
      </c>
      <c r="D274" s="4"/>
      <c r="H274" s="11"/>
      <c r="I274" s="6"/>
      <c r="K274" s="6">
        <f t="shared" ca="1" si="688"/>
        <v>1</v>
      </c>
      <c r="O274" s="1">
        <f t="shared" ca="1" si="689"/>
        <v>3</v>
      </c>
      <c r="P274" s="1" t="str">
        <f t="shared" ca="1" si="690"/>
        <v/>
      </c>
    </row>
    <row r="275" spans="1:16">
      <c r="A275" s="2">
        <f t="shared" ca="1" si="775"/>
        <v>9</v>
      </c>
      <c r="B275" s="35">
        <f ca="1">IF($A275="","",VLOOKUP($A275,$W$5:$Y$41,2,FALSE))</f>
        <v>1</v>
      </c>
      <c r="D275" s="33">
        <f t="shared" ref="D275" ca="1" si="812">IF(B273="","",IF(OR(B273=0,C274=0),"",B273))</f>
        <v>2</v>
      </c>
      <c r="F275" s="8" t="str">
        <f t="shared" ref="F275" ca="1" si="813">IF(A275="","",IF(D275="","",IF(B275=D275,"W","L")))</f>
        <v>L</v>
      </c>
      <c r="H275" s="11"/>
      <c r="I275" s="6" t="str">
        <f t="shared" ref="I275" ca="1" si="814">IF(H272="","",IF(H272="bet",D275,""))</f>
        <v/>
      </c>
      <c r="K275" s="6">
        <f t="shared" ca="1" si="688"/>
        <v>1</v>
      </c>
      <c r="L275" s="1" t="str">
        <f t="shared" ref="L275" ca="1" si="815">IF(I275="","",VLOOKUP(K275,$R$5:$S$24,2,FALSE))</f>
        <v/>
      </c>
      <c r="M275" s="1" t="str">
        <f t="shared" ref="M275" ca="1" si="816">IF(I275="","",IF(D275=0,"L",F275))</f>
        <v/>
      </c>
      <c r="N275" s="1" t="str">
        <f t="shared" ref="N275:N276" ca="1" si="817">IF(M275="","",IF(M275="L",L275*-1,L275*2))</f>
        <v/>
      </c>
      <c r="O275" s="1">
        <f t="shared" ca="1" si="689"/>
        <v>3</v>
      </c>
      <c r="P275" s="1" t="str">
        <f t="shared" ca="1" si="690"/>
        <v/>
      </c>
    </row>
    <row r="276" spans="1:16">
      <c r="A276" s="2">
        <f t="shared" ca="1" si="775"/>
        <v>14</v>
      </c>
      <c r="B276" s="5"/>
      <c r="C276" s="35" t="str">
        <f ca="1">IF($A276="","",VLOOKUP($A276,$W$5:$Y$41,3,FALSE))</f>
        <v>B</v>
      </c>
      <c r="D276" s="5"/>
      <c r="E276" s="33" t="str">
        <f t="shared" ref="E276" ca="1" si="818">IF(C274="","",IF(OR(B273=0,C274=0),"",C274))</f>
        <v>A</v>
      </c>
      <c r="F276" s="8" t="str">
        <f t="shared" ref="F276" ca="1" si="819">IF(A276="","",IF(E276="","",IF(C276=E276,"W","L")))</f>
        <v>L</v>
      </c>
      <c r="G276" s="13" t="str">
        <f t="shared" ref="G276" ca="1" si="820">IF(OR(D275="",E276=""),"",F275&amp;F276)</f>
        <v>LL</v>
      </c>
      <c r="H276" s="20" t="str">
        <f ca="1">IF(AND(G276="",H272="bet"),"bet",IF(AND($W$1="6 L Trigger",G272="LL",G276="LL",G268="LL"),"bet",IF(AND($W$1="4 L Trigger",G272="LL",G276="LL"),"bet",IF(AND($W$1="2 L Trigger",G276="LL"),"bet",""))))</f>
        <v/>
      </c>
      <c r="I276" s="21"/>
      <c r="J276" s="21" t="str">
        <f t="shared" ref="J276" ca="1" si="821">IF(I275="","",IF(AND(I275&lt;&gt;"",F275="L"),E276,""))</f>
        <v/>
      </c>
      <c r="K276" s="21">
        <f t="shared" ca="1" si="688"/>
        <v>1</v>
      </c>
      <c r="L276" s="21" t="str">
        <f t="shared" ref="L276" ca="1" si="822">IF(J276="","",VLOOKUP(K276,$R$5:$S$24,2,FALSE))</f>
        <v/>
      </c>
      <c r="M276" s="21" t="str">
        <f t="shared" ref="M276" ca="1" si="823">IF(J276="","",IF(E276=0,"L",F276))</f>
        <v/>
      </c>
      <c r="N276" s="21" t="str">
        <f t="shared" ca="1" si="817"/>
        <v/>
      </c>
      <c r="O276" s="1">
        <f t="shared" ca="1" si="689"/>
        <v>3</v>
      </c>
      <c r="P276" s="1" t="str">
        <f t="shared" ca="1" si="690"/>
        <v/>
      </c>
    </row>
    <row r="277" spans="1:16">
      <c r="A277" s="2">
        <f t="shared" ca="1" si="775"/>
        <v>4</v>
      </c>
      <c r="B277" s="34">
        <f ca="1">IF($A277="","",VLOOKUP($A277,$W$5:$Y$41,2,FALSE))</f>
        <v>1</v>
      </c>
      <c r="D277" s="3"/>
      <c r="H277" s="11"/>
      <c r="I277" s="6"/>
      <c r="K277" s="6">
        <f t="shared" ca="1" si="688"/>
        <v>1</v>
      </c>
      <c r="O277" s="1">
        <f t="shared" ca="1" si="689"/>
        <v>3</v>
      </c>
      <c r="P277" s="1" t="str">
        <f t="shared" ca="1" si="690"/>
        <v/>
      </c>
    </row>
    <row r="278" spans="1:16">
      <c r="A278" s="2">
        <f t="shared" ca="1" si="775"/>
        <v>10</v>
      </c>
      <c r="B278" s="4"/>
      <c r="C278" s="34" t="str">
        <f ca="1">IF($A278="","",VLOOKUP($A278,$W$5:$Y$41,3,FALSE))</f>
        <v>A</v>
      </c>
      <c r="D278" s="4"/>
      <c r="H278" s="11"/>
      <c r="I278" s="6"/>
      <c r="K278" s="6">
        <f t="shared" ca="1" si="688"/>
        <v>1</v>
      </c>
      <c r="O278" s="1">
        <f t="shared" ca="1" si="689"/>
        <v>3</v>
      </c>
      <c r="P278" s="1" t="str">
        <f t="shared" ca="1" si="690"/>
        <v/>
      </c>
    </row>
    <row r="279" spans="1:16">
      <c r="A279" s="2">
        <f t="shared" ca="1" si="775"/>
        <v>30</v>
      </c>
      <c r="B279" s="35">
        <f ca="1">IF($A279="","",VLOOKUP($A279,$W$5:$Y$41,2,FALSE))</f>
        <v>3</v>
      </c>
      <c r="D279" s="33">
        <f t="shared" ref="D279" ca="1" si="824">IF(B277="","",IF(OR(B277=0,C278=0),"",B277))</f>
        <v>1</v>
      </c>
      <c r="F279" s="8" t="str">
        <f t="shared" ref="F279" ca="1" si="825">IF(A279="","",IF(D279="","",IF(B279=D279,"W","L")))</f>
        <v>L</v>
      </c>
      <c r="H279" s="11"/>
      <c r="I279" s="6" t="str">
        <f t="shared" ref="I279" ca="1" si="826">IF(H276="","",IF(H276="bet",D279,""))</f>
        <v/>
      </c>
      <c r="K279" s="6">
        <f t="shared" ca="1" si="688"/>
        <v>1</v>
      </c>
      <c r="L279" s="1" t="str">
        <f t="shared" ref="L279" ca="1" si="827">IF(I279="","",VLOOKUP(K279,$R$5:$S$24,2,FALSE))</f>
        <v/>
      </c>
      <c r="M279" s="1" t="str">
        <f t="shared" ref="M279" ca="1" si="828">IF(I279="","",IF(D279=0,"L",F279))</f>
        <v/>
      </c>
      <c r="N279" s="1" t="str">
        <f t="shared" ref="N279:N280" ca="1" si="829">IF(M279="","",IF(M279="L",L279*-1,L279*2))</f>
        <v/>
      </c>
      <c r="O279" s="1">
        <f t="shared" ca="1" si="689"/>
        <v>3</v>
      </c>
      <c r="P279" s="1" t="str">
        <f t="shared" ca="1" si="690"/>
        <v/>
      </c>
    </row>
    <row r="280" spans="1:16">
      <c r="A280" s="2">
        <f t="shared" ca="1" si="775"/>
        <v>2</v>
      </c>
      <c r="B280" s="5"/>
      <c r="C280" s="35" t="str">
        <f ca="1">IF($A280="","",VLOOKUP($A280,$W$5:$Y$41,3,FALSE))</f>
        <v>B</v>
      </c>
      <c r="D280" s="5"/>
      <c r="E280" s="33" t="str">
        <f t="shared" ref="E280" ca="1" si="830">IF(C278="","",IF(OR(B277=0,C278=0),"",C278))</f>
        <v>A</v>
      </c>
      <c r="F280" s="8" t="str">
        <f t="shared" ref="F280" ca="1" si="831">IF(A280="","",IF(E280="","",IF(C280=E280,"W","L")))</f>
        <v>L</v>
      </c>
      <c r="G280" s="13" t="str">
        <f t="shared" ref="G280" ca="1" si="832">IF(OR(D279="",E280=""),"",F279&amp;F280)</f>
        <v>LL</v>
      </c>
      <c r="H280" s="20" t="str">
        <f ca="1">IF(AND(G280="",H276="bet"),"bet",IF(AND($W$1="6 L Trigger",G276="LL",G280="LL",G272="LL"),"bet",IF(AND($W$1="4 L Trigger",G276="LL",G280="LL"),"bet",IF(AND($W$1="2 L Trigger",G280="LL"),"bet",""))))</f>
        <v/>
      </c>
      <c r="I280" s="21"/>
      <c r="J280" s="21" t="str">
        <f t="shared" ref="J280" ca="1" si="833">IF(I279="","",IF(AND(I279&lt;&gt;"",F279="L"),E280,""))</f>
        <v/>
      </c>
      <c r="K280" s="21">
        <f t="shared" ca="1" si="688"/>
        <v>1</v>
      </c>
      <c r="L280" s="21" t="str">
        <f t="shared" ref="L280" ca="1" si="834">IF(J280="","",VLOOKUP(K280,$R$5:$S$24,2,FALSE))</f>
        <v/>
      </c>
      <c r="M280" s="21" t="str">
        <f t="shared" ref="M280" ca="1" si="835">IF(J280="","",IF(E280=0,"L",F280))</f>
        <v/>
      </c>
      <c r="N280" s="21" t="str">
        <f t="shared" ca="1" si="829"/>
        <v/>
      </c>
      <c r="O280" s="1">
        <f t="shared" ca="1" si="689"/>
        <v>3</v>
      </c>
      <c r="P280" s="1" t="str">
        <f t="shared" ca="1" si="690"/>
        <v/>
      </c>
    </row>
    <row r="281" spans="1:16">
      <c r="A281" s="2">
        <f t="shared" ca="1" si="775"/>
        <v>21</v>
      </c>
      <c r="B281" s="34">
        <f ca="1">IF($A281="","",VLOOKUP($A281,$W$5:$Y$41,2,FALSE))</f>
        <v>2</v>
      </c>
      <c r="D281" s="3"/>
      <c r="H281" s="11"/>
      <c r="I281" s="6"/>
      <c r="K281" s="6">
        <f t="shared" ca="1" si="688"/>
        <v>1</v>
      </c>
      <c r="O281" s="1">
        <f t="shared" ca="1" si="689"/>
        <v>3</v>
      </c>
      <c r="P281" s="1" t="str">
        <f t="shared" ca="1" si="690"/>
        <v/>
      </c>
    </row>
    <row r="282" spans="1:16">
      <c r="A282" s="2">
        <f t="shared" ca="1" si="775"/>
        <v>9</v>
      </c>
      <c r="B282" s="4"/>
      <c r="C282" s="34" t="str">
        <f ca="1">IF($A282="","",VLOOKUP($A282,$W$5:$Y$41,3,FALSE))</f>
        <v>C</v>
      </c>
      <c r="D282" s="4"/>
      <c r="H282" s="11"/>
      <c r="I282" s="6"/>
      <c r="K282" s="6">
        <f t="shared" ca="1" si="688"/>
        <v>1</v>
      </c>
      <c r="O282" s="1">
        <f t="shared" ca="1" si="689"/>
        <v>3</v>
      </c>
      <c r="P282" s="1" t="str">
        <f t="shared" ca="1" si="690"/>
        <v/>
      </c>
    </row>
    <row r="283" spans="1:16">
      <c r="A283" s="2">
        <f t="shared" ca="1" si="775"/>
        <v>33</v>
      </c>
      <c r="B283" s="35">
        <f ca="1">IF($A283="","",VLOOKUP($A283,$W$5:$Y$41,2,FALSE))</f>
        <v>3</v>
      </c>
      <c r="D283" s="33">
        <f t="shared" ref="D283" ca="1" si="836">IF(B281="","",IF(OR(B281=0,C282=0),"",B281))</f>
        <v>2</v>
      </c>
      <c r="F283" s="8" t="str">
        <f t="shared" ref="F283" ca="1" si="837">IF(A283="","",IF(D283="","",IF(B283=D283,"W","L")))</f>
        <v>L</v>
      </c>
      <c r="H283" s="11"/>
      <c r="I283" s="6" t="str">
        <f t="shared" ref="I283" ca="1" si="838">IF(H280="","",IF(H280="bet",D283,""))</f>
        <v/>
      </c>
      <c r="K283" s="6">
        <f t="shared" ca="1" si="688"/>
        <v>1</v>
      </c>
      <c r="L283" s="1" t="str">
        <f t="shared" ref="L283" ca="1" si="839">IF(I283="","",VLOOKUP(K283,$R$5:$S$24,2,FALSE))</f>
        <v/>
      </c>
      <c r="M283" s="1" t="str">
        <f t="shared" ref="M283" ca="1" si="840">IF(I283="","",IF(D283=0,"L",F283))</f>
        <v/>
      </c>
      <c r="N283" s="1" t="str">
        <f t="shared" ref="N283:N284" ca="1" si="841">IF(M283="","",IF(M283="L",L283*-1,L283*2))</f>
        <v/>
      </c>
      <c r="O283" s="1">
        <f t="shared" ca="1" si="689"/>
        <v>3</v>
      </c>
      <c r="P283" s="1" t="str">
        <f t="shared" ca="1" si="690"/>
        <v/>
      </c>
    </row>
    <row r="284" spans="1:16">
      <c r="A284" s="2">
        <f t="shared" ca="1" si="775"/>
        <v>28</v>
      </c>
      <c r="B284" s="5"/>
      <c r="C284" s="35" t="str">
        <f ca="1">IF($A284="","",VLOOKUP($A284,$W$5:$Y$41,3,FALSE))</f>
        <v>A</v>
      </c>
      <c r="D284" s="5"/>
      <c r="E284" s="33" t="str">
        <f t="shared" ref="E284" ca="1" si="842">IF(C282="","",IF(OR(B281=0,C282=0),"",C282))</f>
        <v>C</v>
      </c>
      <c r="F284" s="8" t="str">
        <f t="shared" ref="F284" ca="1" si="843">IF(A284="","",IF(E284="","",IF(C284=E284,"W","L")))</f>
        <v>L</v>
      </c>
      <c r="G284" s="13" t="str">
        <f t="shared" ref="G284" ca="1" si="844">IF(OR(D283="",E284=""),"",F283&amp;F284)</f>
        <v>LL</v>
      </c>
      <c r="H284" s="20" t="str">
        <f ca="1">IF(AND(G284="",H280="bet"),"bet",IF(AND($W$1="6 L Trigger",G280="LL",G284="LL",G276="LL"),"bet",IF(AND($W$1="4 L Trigger",G280="LL",G284="LL"),"bet",IF(AND($W$1="2 L Trigger",G284="LL"),"bet",""))))</f>
        <v>bet</v>
      </c>
      <c r="I284" s="21"/>
      <c r="J284" s="21" t="str">
        <f t="shared" ref="J284" ca="1" si="845">IF(I283="","",IF(AND(I283&lt;&gt;"",F283="L"),E284,""))</f>
        <v/>
      </c>
      <c r="K284" s="21">
        <f t="shared" ca="1" si="688"/>
        <v>1</v>
      </c>
      <c r="L284" s="21" t="str">
        <f t="shared" ref="L284" ca="1" si="846">IF(J284="","",VLOOKUP(K284,$R$5:$S$24,2,FALSE))</f>
        <v/>
      </c>
      <c r="M284" s="21" t="str">
        <f t="shared" ref="M284" ca="1" si="847">IF(J284="","",IF(E284=0,"L",F284))</f>
        <v/>
      </c>
      <c r="N284" s="21" t="str">
        <f t="shared" ca="1" si="841"/>
        <v/>
      </c>
      <c r="O284" s="1">
        <f t="shared" ca="1" si="689"/>
        <v>3</v>
      </c>
      <c r="P284" s="1" t="str">
        <f t="shared" ca="1" si="690"/>
        <v/>
      </c>
    </row>
    <row r="285" spans="1:16">
      <c r="A285" s="2">
        <f t="shared" ca="1" si="775"/>
        <v>21</v>
      </c>
      <c r="B285" s="34">
        <f ca="1">IF($A285="","",VLOOKUP($A285,$W$5:$Y$41,2,FALSE))</f>
        <v>2</v>
      </c>
      <c r="D285" s="3"/>
      <c r="H285" s="11"/>
      <c r="I285" s="6"/>
      <c r="K285" s="6">
        <f t="shared" ca="1" si="688"/>
        <v>1</v>
      </c>
      <c r="O285" s="1">
        <f t="shared" ca="1" si="689"/>
        <v>3</v>
      </c>
      <c r="P285" s="1" t="str">
        <f t="shared" ca="1" si="690"/>
        <v/>
      </c>
    </row>
    <row r="286" spans="1:16">
      <c r="A286" s="2">
        <f t="shared" ca="1" si="775"/>
        <v>27</v>
      </c>
      <c r="B286" s="4"/>
      <c r="C286" s="34" t="str">
        <f ca="1">IF($A286="","",VLOOKUP($A286,$W$5:$Y$41,3,FALSE))</f>
        <v>C</v>
      </c>
      <c r="D286" s="4"/>
      <c r="H286" s="11"/>
      <c r="I286" s="6"/>
      <c r="K286" s="6">
        <f t="shared" ca="1" si="688"/>
        <v>1</v>
      </c>
      <c r="O286" s="1">
        <f t="shared" ca="1" si="689"/>
        <v>3</v>
      </c>
      <c r="P286" s="1" t="str">
        <f t="shared" ca="1" si="690"/>
        <v/>
      </c>
    </row>
    <row r="287" spans="1:16">
      <c r="A287" s="2">
        <f t="shared" ca="1" si="775"/>
        <v>8</v>
      </c>
      <c r="B287" s="35">
        <f ca="1">IF($A287="","",VLOOKUP($A287,$W$5:$Y$41,2,FALSE))</f>
        <v>1</v>
      </c>
      <c r="D287" s="33">
        <f t="shared" ref="D287" ca="1" si="848">IF(B285="","",IF(OR(B285=0,C286=0),"",B285))</f>
        <v>2</v>
      </c>
      <c r="F287" s="8" t="str">
        <f t="shared" ref="F287" ca="1" si="849">IF(A287="","",IF(D287="","",IF(B287=D287,"W","L")))</f>
        <v>L</v>
      </c>
      <c r="H287" s="11"/>
      <c r="I287" s="6">
        <f t="shared" ref="I287" ca="1" si="850">IF(H284="","",IF(H284="bet",D287,""))</f>
        <v>2</v>
      </c>
      <c r="K287" s="6">
        <f t="shared" ca="1" si="688"/>
        <v>1</v>
      </c>
      <c r="L287" s="1">
        <f t="shared" ref="L287" ca="1" si="851">IF(I287="","",VLOOKUP(K287,$R$5:$S$24,2,FALSE))</f>
        <v>1</v>
      </c>
      <c r="M287" s="1" t="str">
        <f t="shared" ref="M287" ca="1" si="852">IF(I287="","",IF(D287=0,"L",F287))</f>
        <v>L</v>
      </c>
      <c r="N287" s="1">
        <f t="shared" ref="N287:N288" ca="1" si="853">IF(M287="","",IF(M287="L",L287*-1,L287*2))</f>
        <v>-1</v>
      </c>
      <c r="O287" s="1">
        <f t="shared" ca="1" si="689"/>
        <v>2</v>
      </c>
      <c r="P287" s="1" t="str">
        <f t="shared" ca="1" si="690"/>
        <v/>
      </c>
    </row>
    <row r="288" spans="1:16">
      <c r="A288" s="2">
        <f t="shared" ca="1" si="775"/>
        <v>22</v>
      </c>
      <c r="B288" s="5"/>
      <c r="C288" s="35" t="str">
        <f ca="1">IF($A288="","",VLOOKUP($A288,$W$5:$Y$41,3,FALSE))</f>
        <v>A</v>
      </c>
      <c r="D288" s="5"/>
      <c r="E288" s="33" t="str">
        <f t="shared" ref="E288" ca="1" si="854">IF(C286="","",IF(OR(B285=0,C286=0),"",C286))</f>
        <v>C</v>
      </c>
      <c r="F288" s="8" t="str">
        <f t="shared" ref="F288" ca="1" si="855">IF(A288="","",IF(E288="","",IF(C288=E288,"W","L")))</f>
        <v>L</v>
      </c>
      <c r="G288" s="13" t="str">
        <f t="shared" ref="G288" ca="1" si="856">IF(OR(D287="",E288=""),"",F287&amp;F288)</f>
        <v>LL</v>
      </c>
      <c r="H288" s="20" t="str">
        <f ca="1">IF(AND(G288="",H284="bet"),"bet",IF(AND($W$1="6 L Trigger",G284="LL",G288="LL",G280="LL"),"bet",IF(AND($W$1="4 L Trigger",G284="LL",G288="LL"),"bet",IF(AND($W$1="2 L Trigger",G288="LL"),"bet",""))))</f>
        <v>bet</v>
      </c>
      <c r="I288" s="21"/>
      <c r="J288" s="21" t="str">
        <f t="shared" ref="J288" ca="1" si="857">IF(I287="","",IF(AND(I287&lt;&gt;"",F287="L"),E288,""))</f>
        <v>C</v>
      </c>
      <c r="K288" s="21">
        <f t="shared" ca="1" si="688"/>
        <v>2</v>
      </c>
      <c r="L288" s="21">
        <f t="shared" ref="L288" ca="1" si="858">IF(J288="","",VLOOKUP(K288,$R$5:$S$24,2,FALSE))</f>
        <v>1</v>
      </c>
      <c r="M288" s="21" t="str">
        <f t="shared" ref="M288" ca="1" si="859">IF(J288="","",IF(E288=0,"L",F288))</f>
        <v>L</v>
      </c>
      <c r="N288" s="21">
        <f t="shared" ca="1" si="853"/>
        <v>-1</v>
      </c>
      <c r="O288" s="1">
        <f t="shared" ca="1" si="689"/>
        <v>1</v>
      </c>
      <c r="P288" s="1" t="str">
        <f t="shared" ca="1" si="690"/>
        <v/>
      </c>
    </row>
    <row r="289" spans="1:16">
      <c r="A289" s="2">
        <f t="shared" ca="1" si="775"/>
        <v>5</v>
      </c>
      <c r="B289" s="34">
        <f ca="1">IF($A289="","",VLOOKUP($A289,$W$5:$Y$41,2,FALSE))</f>
        <v>1</v>
      </c>
      <c r="D289" s="3"/>
      <c r="H289" s="11"/>
      <c r="I289" s="6"/>
      <c r="K289" s="6">
        <f t="shared" ca="1" si="688"/>
        <v>3</v>
      </c>
      <c r="O289" s="1">
        <f t="shared" ca="1" si="689"/>
        <v>1</v>
      </c>
      <c r="P289" s="1" t="str">
        <f t="shared" ca="1" si="690"/>
        <v/>
      </c>
    </row>
    <row r="290" spans="1:16">
      <c r="A290" s="2">
        <f t="shared" ca="1" si="775"/>
        <v>6</v>
      </c>
      <c r="B290" s="4"/>
      <c r="C290" s="34" t="str">
        <f ca="1">IF($A290="","",VLOOKUP($A290,$W$5:$Y$41,3,FALSE))</f>
        <v>C</v>
      </c>
      <c r="D290" s="4"/>
      <c r="H290" s="11"/>
      <c r="I290" s="6"/>
      <c r="K290" s="6">
        <f t="shared" ca="1" si="688"/>
        <v>3</v>
      </c>
      <c r="O290" s="1">
        <f t="shared" ca="1" si="689"/>
        <v>1</v>
      </c>
      <c r="P290" s="1" t="str">
        <f t="shared" ca="1" si="690"/>
        <v/>
      </c>
    </row>
    <row r="291" spans="1:16">
      <c r="A291" s="2">
        <f t="shared" ca="1" si="775"/>
        <v>9</v>
      </c>
      <c r="B291" s="35">
        <f ca="1">IF($A291="","",VLOOKUP($A291,$W$5:$Y$41,2,FALSE))</f>
        <v>1</v>
      </c>
      <c r="D291" s="33">
        <f t="shared" ref="D291" ca="1" si="860">IF(B289="","",IF(OR(B289=0,C290=0),"",B289))</f>
        <v>1</v>
      </c>
      <c r="F291" s="8" t="str">
        <f t="shared" ref="F291" ca="1" si="861">IF(A291="","",IF(D291="","",IF(B291=D291,"W","L")))</f>
        <v>W</v>
      </c>
      <c r="H291" s="11"/>
      <c r="I291" s="6">
        <f t="shared" ref="I291" ca="1" si="862">IF(H288="","",IF(H288="bet",D291,""))</f>
        <v>1</v>
      </c>
      <c r="K291" s="6">
        <f t="shared" ca="1" si="688"/>
        <v>3</v>
      </c>
      <c r="L291" s="1">
        <f t="shared" ref="L291" ca="1" si="863">IF(I291="","",VLOOKUP(K291,$R$5:$S$24,2,FALSE))</f>
        <v>2</v>
      </c>
      <c r="M291" s="1" t="str">
        <f t="shared" ref="M291" ca="1" si="864">IF(I291="","",IF(D291=0,"L",F291))</f>
        <v>W</v>
      </c>
      <c r="N291" s="1">
        <f t="shared" ref="N291:N292" ca="1" si="865">IF(M291="","",IF(M291="L",L291*-1,L291*2))</f>
        <v>4</v>
      </c>
      <c r="O291" s="1">
        <f t="shared" ca="1" si="689"/>
        <v>5</v>
      </c>
      <c r="P291" s="1" t="str">
        <f t="shared" ca="1" si="690"/>
        <v/>
      </c>
    </row>
    <row r="292" spans="1:16">
      <c r="A292" s="2">
        <f t="shared" ca="1" si="775"/>
        <v>18</v>
      </c>
      <c r="B292" s="5"/>
      <c r="C292" s="35" t="str">
        <f ca="1">IF($A292="","",VLOOKUP($A292,$W$5:$Y$41,3,FALSE))</f>
        <v>C</v>
      </c>
      <c r="D292" s="5"/>
      <c r="E292" s="33" t="str">
        <f t="shared" ref="E292" ca="1" si="866">IF(C290="","",IF(OR(B289=0,C290=0),"",C290))</f>
        <v>C</v>
      </c>
      <c r="F292" s="8" t="str">
        <f t="shared" ref="F292" ca="1" si="867">IF(A292="","",IF(E292="","",IF(C292=E292,"W","L")))</f>
        <v>W</v>
      </c>
      <c r="G292" s="13" t="str">
        <f t="shared" ref="G292" ca="1" si="868">IF(OR(D291="",E292=""),"",F291&amp;F292)</f>
        <v>WW</v>
      </c>
      <c r="H292" s="20" t="str">
        <f ca="1">IF(AND(G292="",H288="bet"),"bet",IF(AND($W$1="6 L Trigger",G288="LL",G292="LL",G284="LL"),"bet",IF(AND($W$1="4 L Trigger",G288="LL",G292="LL"),"bet",IF(AND($W$1="2 L Trigger",G292="LL"),"bet",""))))</f>
        <v/>
      </c>
      <c r="I292" s="21"/>
      <c r="J292" s="21" t="str">
        <f t="shared" ref="J292" ca="1" si="869">IF(I291="","",IF(AND(I291&lt;&gt;"",F291="L"),E292,""))</f>
        <v/>
      </c>
      <c r="K292" s="21">
        <f t="shared" ca="1" si="688"/>
        <v>1</v>
      </c>
      <c r="L292" s="21" t="str">
        <f t="shared" ref="L292" ca="1" si="870">IF(J292="","",VLOOKUP(K292,$R$5:$S$24,2,FALSE))</f>
        <v/>
      </c>
      <c r="M292" s="21" t="str">
        <f t="shared" ref="M292" ca="1" si="871">IF(J292="","",IF(E292=0,"L",F292))</f>
        <v/>
      </c>
      <c r="N292" s="21" t="str">
        <f t="shared" ca="1" si="865"/>
        <v/>
      </c>
      <c r="O292" s="1">
        <f t="shared" ca="1" si="689"/>
        <v>5</v>
      </c>
      <c r="P292" s="1" t="str">
        <f t="shared" ca="1" si="690"/>
        <v/>
      </c>
    </row>
    <row r="293" spans="1:16">
      <c r="A293" s="2">
        <f t="shared" ca="1" si="775"/>
        <v>18</v>
      </c>
      <c r="B293" s="34">
        <f ca="1">IF($A293="","",VLOOKUP($A293,$W$5:$Y$41,2,FALSE))</f>
        <v>2</v>
      </c>
      <c r="D293" s="3"/>
      <c r="H293" s="11"/>
      <c r="I293" s="6"/>
      <c r="K293" s="6">
        <f t="shared" ca="1" si="688"/>
        <v>1</v>
      </c>
      <c r="O293" s="1">
        <f t="shared" ca="1" si="689"/>
        <v>5</v>
      </c>
      <c r="P293" s="1" t="str">
        <f t="shared" ca="1" si="690"/>
        <v/>
      </c>
    </row>
    <row r="294" spans="1:16">
      <c r="A294" s="2">
        <f t="shared" ca="1" si="775"/>
        <v>20</v>
      </c>
      <c r="B294" s="4"/>
      <c r="C294" s="34" t="str">
        <f ca="1">IF($A294="","",VLOOKUP($A294,$W$5:$Y$41,3,FALSE))</f>
        <v>B</v>
      </c>
      <c r="D294" s="4"/>
      <c r="H294" s="11"/>
      <c r="I294" s="6"/>
      <c r="K294" s="6">
        <f t="shared" ca="1" si="688"/>
        <v>1</v>
      </c>
      <c r="O294" s="1">
        <f t="shared" ca="1" si="689"/>
        <v>5</v>
      </c>
      <c r="P294" s="1" t="str">
        <f t="shared" ca="1" si="690"/>
        <v/>
      </c>
    </row>
    <row r="295" spans="1:16">
      <c r="A295" s="2">
        <f t="shared" ca="1" si="775"/>
        <v>22</v>
      </c>
      <c r="B295" s="35">
        <f ca="1">IF($A295="","",VLOOKUP($A295,$W$5:$Y$41,2,FALSE))</f>
        <v>2</v>
      </c>
      <c r="D295" s="33">
        <f t="shared" ref="D295" ca="1" si="872">IF(B293="","",IF(OR(B293=0,C294=0),"",B293))</f>
        <v>2</v>
      </c>
      <c r="F295" s="8" t="str">
        <f t="shared" ref="F295" ca="1" si="873">IF(A295="","",IF(D295="","",IF(B295=D295,"W","L")))</f>
        <v>W</v>
      </c>
      <c r="H295" s="11"/>
      <c r="I295" s="6" t="str">
        <f t="shared" ref="I295" ca="1" si="874">IF(H292="","",IF(H292="bet",D295,""))</f>
        <v/>
      </c>
      <c r="K295" s="6">
        <f t="shared" ca="1" si="688"/>
        <v>1</v>
      </c>
      <c r="L295" s="1" t="str">
        <f t="shared" ref="L295" ca="1" si="875">IF(I295="","",VLOOKUP(K295,$R$5:$S$24,2,FALSE))</f>
        <v/>
      </c>
      <c r="M295" s="1" t="str">
        <f t="shared" ref="M295" ca="1" si="876">IF(I295="","",IF(D295=0,"L",F295))</f>
        <v/>
      </c>
      <c r="N295" s="1" t="str">
        <f t="shared" ref="N295:N296" ca="1" si="877">IF(M295="","",IF(M295="L",L295*-1,L295*2))</f>
        <v/>
      </c>
      <c r="O295" s="1">
        <f t="shared" ca="1" si="689"/>
        <v>5</v>
      </c>
      <c r="P295" s="1" t="str">
        <f t="shared" ca="1" si="690"/>
        <v/>
      </c>
    </row>
    <row r="296" spans="1:16">
      <c r="A296" s="2">
        <f t="shared" ca="1" si="775"/>
        <v>21</v>
      </c>
      <c r="B296" s="5"/>
      <c r="C296" s="35" t="str">
        <f ca="1">IF($A296="","",VLOOKUP($A296,$W$5:$Y$41,3,FALSE))</f>
        <v>C</v>
      </c>
      <c r="D296" s="5"/>
      <c r="E296" s="33" t="str">
        <f t="shared" ref="E296" ca="1" si="878">IF(C294="","",IF(OR(B293=0,C294=0),"",C294))</f>
        <v>B</v>
      </c>
      <c r="F296" s="8" t="str">
        <f t="shared" ref="F296" ca="1" si="879">IF(A296="","",IF(E296="","",IF(C296=E296,"W","L")))</f>
        <v>L</v>
      </c>
      <c r="G296" s="13" t="str">
        <f t="shared" ref="G296" ca="1" si="880">IF(OR(D295="",E296=""),"",F295&amp;F296)</f>
        <v>WL</v>
      </c>
      <c r="H296" s="20" t="str">
        <f ca="1">IF(AND(G296="",H292="bet"),"bet",IF(AND($W$1="6 L Trigger",G292="LL",G296="LL",G288="LL"),"bet",IF(AND($W$1="4 L Trigger",G292="LL",G296="LL"),"bet",IF(AND($W$1="2 L Trigger",G296="LL"),"bet",""))))</f>
        <v/>
      </c>
      <c r="I296" s="21"/>
      <c r="J296" s="21" t="str">
        <f t="shared" ref="J296" ca="1" si="881">IF(I295="","",IF(AND(I295&lt;&gt;"",F295="L"),E296,""))</f>
        <v/>
      </c>
      <c r="K296" s="21">
        <f t="shared" ca="1" si="688"/>
        <v>1</v>
      </c>
      <c r="L296" s="21" t="str">
        <f t="shared" ref="L296" ca="1" si="882">IF(J296="","",VLOOKUP(K296,$R$5:$S$24,2,FALSE))</f>
        <v/>
      </c>
      <c r="M296" s="21" t="str">
        <f t="shared" ref="M296" ca="1" si="883">IF(J296="","",IF(E296=0,"L",F296))</f>
        <v/>
      </c>
      <c r="N296" s="21" t="str">
        <f t="shared" ca="1" si="877"/>
        <v/>
      </c>
      <c r="O296" s="1">
        <f t="shared" ca="1" si="689"/>
        <v>5</v>
      </c>
      <c r="P296" s="1" t="str">
        <f t="shared" ca="1" si="690"/>
        <v/>
      </c>
    </row>
    <row r="297" spans="1:16">
      <c r="A297" s="2">
        <f t="shared" ca="1" si="775"/>
        <v>13</v>
      </c>
      <c r="B297" s="34">
        <f ca="1">IF($A297="","",VLOOKUP($A297,$W$5:$Y$41,2,FALSE))</f>
        <v>2</v>
      </c>
      <c r="D297" s="3"/>
      <c r="H297" s="11"/>
      <c r="I297" s="6"/>
      <c r="K297" s="6">
        <f t="shared" ref="K297:K304" ca="1" si="884">IF(K296="","",IF(AND(M296="",K296&lt;&gt;""),K296,IF(M296="L",K296+1,1)))</f>
        <v>1</v>
      </c>
      <c r="O297" s="1">
        <f t="shared" ref="O297:O304" ca="1" si="885">IF(AND(N297="",O296=""),"",IF(AND(N297&lt;&gt;"",O296=""),N297,IF(AND(N297="",O296&lt;&gt;""),O296,N297+O296)))</f>
        <v>5</v>
      </c>
      <c r="P297" s="1" t="str">
        <f t="shared" ref="P297:P304" ca="1" si="886">IF(O297="","",IF(P296&lt;&gt;"",P296,IF(O297&gt;=$L$1,$I$1,IF(O297&lt;=$L$2,$I$2,""))))</f>
        <v/>
      </c>
    </row>
    <row r="298" spans="1:16">
      <c r="A298" s="2">
        <f t="shared" ca="1" si="775"/>
        <v>16</v>
      </c>
      <c r="B298" s="4"/>
      <c r="C298" s="34" t="str">
        <f ca="1">IF($A298="","",VLOOKUP($A298,$W$5:$Y$41,3,FALSE))</f>
        <v>A</v>
      </c>
      <c r="D298" s="4"/>
      <c r="H298" s="11"/>
      <c r="I298" s="6"/>
      <c r="K298" s="6">
        <f t="shared" ca="1" si="884"/>
        <v>1</v>
      </c>
      <c r="O298" s="1">
        <f t="shared" ca="1" si="885"/>
        <v>5</v>
      </c>
      <c r="P298" s="1" t="str">
        <f t="shared" ca="1" si="886"/>
        <v/>
      </c>
    </row>
    <row r="299" spans="1:16">
      <c r="A299" s="2">
        <f t="shared" ca="1" si="775"/>
        <v>34</v>
      </c>
      <c r="B299" s="35">
        <f ca="1">IF($A299="","",VLOOKUP($A299,$W$5:$Y$41,2,FALSE))</f>
        <v>3</v>
      </c>
      <c r="D299" s="33">
        <f t="shared" ref="D299" ca="1" si="887">IF(B297="","",IF(OR(B297=0,C298=0),"",B297))</f>
        <v>2</v>
      </c>
      <c r="F299" s="8" t="str">
        <f t="shared" ref="F299" ca="1" si="888">IF(A299="","",IF(D299="","",IF(B299=D299,"W","L")))</f>
        <v>L</v>
      </c>
      <c r="H299" s="11"/>
      <c r="I299" s="6" t="str">
        <f t="shared" ref="I299" ca="1" si="889">IF(H296="","",IF(H296="bet",D299,""))</f>
        <v/>
      </c>
      <c r="K299" s="6">
        <f t="shared" ca="1" si="884"/>
        <v>1</v>
      </c>
      <c r="L299" s="1" t="str">
        <f t="shared" ref="L299" ca="1" si="890">IF(I299="","",VLOOKUP(K299,$R$5:$S$24,2,FALSE))</f>
        <v/>
      </c>
      <c r="M299" s="1" t="str">
        <f t="shared" ref="M299" ca="1" si="891">IF(I299="","",IF(D299=0,"L",F299))</f>
        <v/>
      </c>
      <c r="N299" s="1" t="str">
        <f t="shared" ref="N299:N300" ca="1" si="892">IF(M299="","",IF(M299="L",L299*-1,L299*2))</f>
        <v/>
      </c>
      <c r="O299" s="1">
        <f t="shared" ca="1" si="885"/>
        <v>5</v>
      </c>
      <c r="P299" s="1" t="str">
        <f t="shared" ca="1" si="886"/>
        <v/>
      </c>
    </row>
    <row r="300" spans="1:16">
      <c r="A300" s="2">
        <f t="shared" ca="1" si="775"/>
        <v>30</v>
      </c>
      <c r="B300" s="5"/>
      <c r="C300" s="35" t="str">
        <f ca="1">IF($A300="","",VLOOKUP($A300,$W$5:$Y$41,3,FALSE))</f>
        <v>C</v>
      </c>
      <c r="D300" s="5"/>
      <c r="E300" s="33" t="str">
        <f t="shared" ref="E300" ca="1" si="893">IF(C298="","",IF(OR(B297=0,C298=0),"",C298))</f>
        <v>A</v>
      </c>
      <c r="F300" s="8" t="str">
        <f t="shared" ref="F300" ca="1" si="894">IF(A300="","",IF(E300="","",IF(C300=E300,"W","L")))</f>
        <v>L</v>
      </c>
      <c r="G300" s="13" t="str">
        <f t="shared" ref="G300" ca="1" si="895">IF(OR(D299="",E300=""),"",F299&amp;F300)</f>
        <v>LL</v>
      </c>
      <c r="H300" s="20" t="str">
        <f ca="1">IF(AND(G300="",H296="bet"),"bet",IF(AND($W$1="6 L Trigger",G296="LL",G300="LL",G292="LL"),"bet",IF(AND($W$1="4 L Trigger",G296="LL",G300="LL"),"bet",IF(AND($W$1="2 L Trigger",G300="LL"),"bet",""))))</f>
        <v/>
      </c>
      <c r="I300" s="21"/>
      <c r="J300" s="21" t="str">
        <f t="shared" ref="J300" ca="1" si="896">IF(I299="","",IF(AND(I299&lt;&gt;"",F299="L"),E300,""))</f>
        <v/>
      </c>
      <c r="K300" s="21">
        <f t="shared" ca="1" si="884"/>
        <v>1</v>
      </c>
      <c r="L300" s="21" t="str">
        <f t="shared" ref="L300" ca="1" si="897">IF(J300="","",VLOOKUP(K300,$R$5:$S$24,2,FALSE))</f>
        <v/>
      </c>
      <c r="M300" s="21" t="str">
        <f t="shared" ref="M300" ca="1" si="898">IF(J300="","",IF(E300=0,"L",F300))</f>
        <v/>
      </c>
      <c r="N300" s="21" t="str">
        <f t="shared" ca="1" si="892"/>
        <v/>
      </c>
      <c r="O300" s="1">
        <f t="shared" ca="1" si="885"/>
        <v>5</v>
      </c>
      <c r="P300" s="1" t="str">
        <f t="shared" ca="1" si="886"/>
        <v/>
      </c>
    </row>
    <row r="301" spans="1:16">
      <c r="A301" s="2">
        <f t="shared" ca="1" si="775"/>
        <v>30</v>
      </c>
      <c r="B301" s="34">
        <f ca="1">IF($A301="","",VLOOKUP($A301,$W$5:$Y$41,2,FALSE))</f>
        <v>3</v>
      </c>
      <c r="D301" s="3"/>
      <c r="H301" s="11"/>
      <c r="I301" s="6"/>
      <c r="K301" s="6">
        <f t="shared" ca="1" si="884"/>
        <v>1</v>
      </c>
      <c r="O301" s="1">
        <f t="shared" ca="1" si="885"/>
        <v>5</v>
      </c>
      <c r="P301" s="1" t="str">
        <f t="shared" ca="1" si="886"/>
        <v/>
      </c>
    </row>
    <row r="302" spans="1:16">
      <c r="A302" s="2">
        <f t="shared" ca="1" si="775"/>
        <v>6</v>
      </c>
      <c r="B302" s="4"/>
      <c r="C302" s="34" t="str">
        <f ca="1">IF($A302="","",VLOOKUP($A302,$W$5:$Y$41,3,FALSE))</f>
        <v>C</v>
      </c>
      <c r="D302" s="4"/>
      <c r="H302" s="11"/>
      <c r="I302" s="6"/>
      <c r="K302" s="6">
        <f t="shared" ca="1" si="884"/>
        <v>1</v>
      </c>
      <c r="O302" s="1">
        <f t="shared" ca="1" si="885"/>
        <v>5</v>
      </c>
      <c r="P302" s="1" t="str">
        <f t="shared" ca="1" si="886"/>
        <v/>
      </c>
    </row>
    <row r="303" spans="1:16">
      <c r="A303" s="2">
        <f t="shared" ca="1" si="775"/>
        <v>12</v>
      </c>
      <c r="B303" s="35">
        <f ca="1">IF($A303="","",VLOOKUP($A303,$W$5:$Y$41,2,FALSE))</f>
        <v>1</v>
      </c>
      <c r="D303" s="33">
        <f t="shared" ref="D303" ca="1" si="899">IF(B301="","",IF(OR(B301=0,C302=0),"",B301))</f>
        <v>3</v>
      </c>
      <c r="F303" s="8" t="str">
        <f t="shared" ref="F303" ca="1" si="900">IF(A303="","",IF(D303="","",IF(B303=D303,"W","L")))</f>
        <v>L</v>
      </c>
      <c r="H303" s="11"/>
      <c r="I303" s="6" t="str">
        <f t="shared" ref="I303" ca="1" si="901">IF(H300="","",IF(H300="bet",D303,""))</f>
        <v/>
      </c>
      <c r="K303" s="6">
        <f t="shared" ca="1" si="884"/>
        <v>1</v>
      </c>
      <c r="L303" s="1" t="str">
        <f t="shared" ref="L303" ca="1" si="902">IF(I303="","",VLOOKUP(K303,$R$5:$S$24,2,FALSE))</f>
        <v/>
      </c>
      <c r="M303" s="1" t="str">
        <f t="shared" ref="M303" ca="1" si="903">IF(I303="","",IF(D303=0,"L",F303))</f>
        <v/>
      </c>
      <c r="N303" s="1" t="str">
        <f t="shared" ref="N303:N304" ca="1" si="904">IF(M303="","",IF(M303="L",L303*-1,L303*2))</f>
        <v/>
      </c>
      <c r="O303" s="1">
        <f t="shared" ca="1" si="885"/>
        <v>5</v>
      </c>
      <c r="P303" s="1" t="str">
        <f t="shared" ca="1" si="886"/>
        <v/>
      </c>
    </row>
    <row r="304" spans="1:16">
      <c r="A304" s="32">
        <f t="shared" ca="1" si="775"/>
        <v>32</v>
      </c>
      <c r="B304" s="5"/>
      <c r="C304" s="35" t="str">
        <f ca="1">IF($A304="","",VLOOKUP($A304,$W$5:$Y$41,3,FALSE))</f>
        <v>B</v>
      </c>
      <c r="D304" s="5"/>
      <c r="E304" s="33" t="str">
        <f t="shared" ref="E304" ca="1" si="905">IF(C302="","",IF(OR(B301=0,C302=0),"",C302))</f>
        <v>C</v>
      </c>
      <c r="F304" s="8" t="str">
        <f t="shared" ref="F304" ca="1" si="906">IF(A304="","",IF(E304="","",IF(C304=E304,"W","L")))</f>
        <v>L</v>
      </c>
      <c r="G304" s="13" t="str">
        <f t="shared" ref="G304" ca="1" si="907">IF(OR(D303="",E304=""),"",F303&amp;F304)</f>
        <v>LL</v>
      </c>
      <c r="H304" s="20" t="str">
        <f ca="1">IF(AND(G304="",H300="bet"),"bet",IF(AND($W$1="6 L Trigger",G300="LL",G304="LL",G296="LL"),"bet",IF(AND($W$1="4 L Trigger",G300="LL",G304="LL"),"bet",IF(AND($W$1="2 L Trigger",G304="LL"),"bet",""))))</f>
        <v/>
      </c>
      <c r="I304" s="21"/>
      <c r="J304" s="21" t="str">
        <f t="shared" ref="J304" ca="1" si="908">IF(I303="","",IF(AND(I303&lt;&gt;"",F303="L"),E304,""))</f>
        <v/>
      </c>
      <c r="K304" s="21">
        <f t="shared" ca="1" si="884"/>
        <v>1</v>
      </c>
      <c r="L304" s="21" t="str">
        <f t="shared" ref="L304" ca="1" si="909">IF(J304="","",VLOOKUP(K304,$R$5:$S$24,2,FALSE))</f>
        <v/>
      </c>
      <c r="M304" s="21" t="str">
        <f t="shared" ref="M304" ca="1" si="910">IF(J304="","",IF(E304=0,"L",F304))</f>
        <v/>
      </c>
      <c r="N304" s="21" t="str">
        <f t="shared" ca="1" si="904"/>
        <v/>
      </c>
      <c r="O304" s="1">
        <f t="shared" ca="1" si="885"/>
        <v>5</v>
      </c>
      <c r="P304" s="1" t="str">
        <f t="shared" ca="1" si="886"/>
        <v/>
      </c>
    </row>
    <row r="305" spans="1:1">
      <c r="A305" s="14"/>
    </row>
  </sheetData>
  <mergeCells count="7">
    <mergeCell ref="R3:S3"/>
    <mergeCell ref="B3:C3"/>
    <mergeCell ref="F4:G4"/>
    <mergeCell ref="D3:G3"/>
    <mergeCell ref="I3:J3"/>
    <mergeCell ref="I1:J1"/>
    <mergeCell ref="I2:J2"/>
  </mergeCells>
  <conditionalFormatting sqref="A5:A304">
    <cfRule type="expression" dxfId="17" priority="7">
      <formula>OR(A5=2,A5=4,A5=6,A5=8,A5=10,A5=11,A5=13,A5=15,A5=17,A5=20,A5=22,A5=24,A5=26,A5=28,A5=29,A5=31,A5=33,A5=35)</formula>
    </cfRule>
    <cfRule type="expression" dxfId="16" priority="8">
      <formula>OR(A5=1,A5=3,A5=5,A5=7,A5=9,A5=12,A5=14,A5=16,A5=18,A5=19,A5=21,A5=23,A5=25,A5=27,A5=30,A5=32,A5=34,A5=36)</formula>
    </cfRule>
    <cfRule type="expression" dxfId="15" priority="9">
      <formula>ISBLANK(A5)=FALSE</formula>
    </cfRule>
  </conditionalFormatting>
  <conditionalFormatting sqref="J9:J304">
    <cfRule type="cellIs" dxfId="14" priority="6" operator="between">
      <formula>"A"</formula>
      <formula>"C"</formula>
    </cfRule>
  </conditionalFormatting>
  <conditionalFormatting sqref="I9:I304">
    <cfRule type="cellIs" dxfId="13" priority="5" operator="between">
      <formula>1</formula>
      <formula>3</formula>
    </cfRule>
  </conditionalFormatting>
  <conditionalFormatting sqref="M9:M304">
    <cfRule type="cellIs" dxfId="12" priority="3" operator="equal">
      <formula>"L"</formula>
    </cfRule>
    <cfRule type="cellIs" dxfId="11" priority="4" operator="equal">
      <formula>"W"</formula>
    </cfRule>
  </conditionalFormatting>
  <conditionalFormatting sqref="N9:O304">
    <cfRule type="cellIs" dxfId="10" priority="1" operator="lessThan">
      <formula>0</formula>
    </cfRule>
    <cfRule type="cellIs" dxfId="9" priority="2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Manual</vt:lpstr>
      <vt:lpstr>RNG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Stephan</cp:lastModifiedBy>
  <dcterms:created xsi:type="dcterms:W3CDTF">2013-01-23T13:33:07Z</dcterms:created>
  <dcterms:modified xsi:type="dcterms:W3CDTF">2013-01-27T22:08:20Z</dcterms:modified>
</cp:coreProperties>
</file>