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265" yWindow="-15" windowWidth="4815" windowHeight="1276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N603" i="1"/>
  <c r="O605"/>
  <c r="P605"/>
  <c r="N608"/>
  <c r="Q608"/>
  <c r="N609"/>
  <c r="N610" s="1"/>
  <c r="Q609"/>
  <c r="Q610" s="1"/>
  <c r="O611"/>
  <c r="O612"/>
  <c r="O613" s="1"/>
  <c r="P612"/>
  <c r="O615"/>
  <c r="N617"/>
  <c r="O617"/>
  <c r="N620"/>
  <c r="Q620"/>
  <c r="N621"/>
  <c r="N622" s="1"/>
  <c r="Q621"/>
  <c r="Q622" s="1"/>
  <c r="Q623"/>
  <c r="Q625" s="1"/>
  <c r="N624"/>
  <c r="Q624"/>
  <c r="Q627"/>
  <c r="N629"/>
  <c r="Q629"/>
  <c r="N632"/>
  <c r="Q632"/>
  <c r="Q634" s="1"/>
  <c r="P633"/>
  <c r="Q633"/>
  <c r="N635"/>
  <c r="N636"/>
  <c r="N637" s="1"/>
  <c r="M636" s="1"/>
  <c r="O636"/>
  <c r="Q639"/>
  <c r="N641"/>
  <c r="Q641"/>
  <c r="N644"/>
  <c r="Q644"/>
  <c r="N645"/>
  <c r="N646" s="1"/>
  <c r="Q645"/>
  <c r="Q646" s="1"/>
  <c r="P647"/>
  <c r="P648"/>
  <c r="Q648"/>
  <c r="O651"/>
  <c r="O653"/>
  <c r="P653"/>
  <c r="O656"/>
  <c r="O658" s="1"/>
  <c r="P656"/>
  <c r="O657"/>
  <c r="P657"/>
  <c r="O659"/>
  <c r="O660"/>
  <c r="O661" s="1"/>
  <c r="P660"/>
  <c r="N663"/>
  <c r="N665"/>
  <c r="Q665"/>
  <c r="N668"/>
  <c r="Q668"/>
  <c r="N669"/>
  <c r="N670" s="1"/>
  <c r="Q669"/>
  <c r="Q670" s="1"/>
  <c r="Q671"/>
  <c r="N672"/>
  <c r="Q672"/>
  <c r="Q675"/>
  <c r="N677"/>
  <c r="Q677"/>
  <c r="N680"/>
  <c r="Q680"/>
  <c r="P681"/>
  <c r="Q681"/>
  <c r="O683"/>
  <c r="O684"/>
  <c r="O685" s="1"/>
  <c r="P684"/>
  <c r="O687"/>
  <c r="O689"/>
  <c r="P689"/>
  <c r="O692"/>
  <c r="O694" s="1"/>
  <c r="P692"/>
  <c r="N693"/>
  <c r="O693"/>
  <c r="P695"/>
  <c r="P697" s="1"/>
  <c r="P696"/>
  <c r="Q696"/>
  <c r="P699"/>
  <c r="P701"/>
  <c r="Q701"/>
  <c r="P704"/>
  <c r="P706" s="1"/>
  <c r="Q704"/>
  <c r="O705"/>
  <c r="P705"/>
  <c r="N707"/>
  <c r="N708"/>
  <c r="O708"/>
  <c r="N709"/>
  <c r="Q711"/>
  <c r="N713"/>
  <c r="Q713"/>
  <c r="N716"/>
  <c r="Q716"/>
  <c r="N717"/>
  <c r="N718" s="1"/>
  <c r="Q717"/>
  <c r="Q718" s="1"/>
  <c r="Q719"/>
  <c r="N720"/>
  <c r="Q720"/>
  <c r="Q723"/>
  <c r="N725"/>
  <c r="Q725"/>
  <c r="N728"/>
  <c r="Q728"/>
  <c r="N729"/>
  <c r="N730" s="1"/>
  <c r="Q729"/>
  <c r="Q730" s="1"/>
  <c r="P731"/>
  <c r="Q731"/>
  <c r="Q733" s="1"/>
  <c r="P732"/>
  <c r="Q732"/>
  <c r="P734"/>
  <c r="P735"/>
  <c r="P736" s="1"/>
  <c r="Q735"/>
  <c r="C731"/>
  <c r="O731" s="1"/>
  <c r="C732"/>
  <c r="O732" s="1"/>
  <c r="O733" s="1"/>
  <c r="C733"/>
  <c r="C734"/>
  <c r="O734" s="1"/>
  <c r="C735"/>
  <c r="O735" s="1"/>
  <c r="O736" s="1"/>
  <c r="C736"/>
  <c r="C602"/>
  <c r="Q602" s="1"/>
  <c r="Q604" s="1"/>
  <c r="C603"/>
  <c r="Q603" s="1"/>
  <c r="C604"/>
  <c r="C605"/>
  <c r="N605" s="1"/>
  <c r="N607" s="1"/>
  <c r="C606"/>
  <c r="N606" s="1"/>
  <c r="C607"/>
  <c r="C608"/>
  <c r="P608" s="1"/>
  <c r="C609"/>
  <c r="P609" s="1"/>
  <c r="C610"/>
  <c r="C611"/>
  <c r="N611" s="1"/>
  <c r="C612"/>
  <c r="N612" s="1"/>
  <c r="N613" s="1"/>
  <c r="C613"/>
  <c r="C614"/>
  <c r="N614" s="1"/>
  <c r="N616" s="1"/>
  <c r="C615"/>
  <c r="N615" s="1"/>
  <c r="C616"/>
  <c r="C617"/>
  <c r="Q617" s="1"/>
  <c r="Q619" s="1"/>
  <c r="C618"/>
  <c r="Q618" s="1"/>
  <c r="C619"/>
  <c r="C620"/>
  <c r="P620" s="1"/>
  <c r="C621"/>
  <c r="P621" s="1"/>
  <c r="C622"/>
  <c r="C623"/>
  <c r="P623" s="1"/>
  <c r="C624"/>
  <c r="P624" s="1"/>
  <c r="C625"/>
  <c r="C626"/>
  <c r="P626" s="1"/>
  <c r="C627"/>
  <c r="P627" s="1"/>
  <c r="C628"/>
  <c r="C629"/>
  <c r="P629" s="1"/>
  <c r="C630"/>
  <c r="P630" s="1"/>
  <c r="C631"/>
  <c r="C632"/>
  <c r="P632" s="1"/>
  <c r="P634" s="1"/>
  <c r="C633"/>
  <c r="O633" s="1"/>
  <c r="C634"/>
  <c r="C635"/>
  <c r="Q635" s="1"/>
  <c r="C636"/>
  <c r="Q636" s="1"/>
  <c r="C637"/>
  <c r="C638"/>
  <c r="P638" s="1"/>
  <c r="C639"/>
  <c r="P639" s="1"/>
  <c r="C640"/>
  <c r="C641"/>
  <c r="P641" s="1"/>
  <c r="C642"/>
  <c r="P642" s="1"/>
  <c r="C643"/>
  <c r="C644"/>
  <c r="P644" s="1"/>
  <c r="C645"/>
  <c r="P645" s="1"/>
  <c r="C646"/>
  <c r="C647"/>
  <c r="O647" s="1"/>
  <c r="C648"/>
  <c r="O648" s="1"/>
  <c r="O649" s="1"/>
  <c r="C649"/>
  <c r="C650"/>
  <c r="N650" s="1"/>
  <c r="N652" s="1"/>
  <c r="C651"/>
  <c r="N651" s="1"/>
  <c r="C652"/>
  <c r="C653"/>
  <c r="N653" s="1"/>
  <c r="N655" s="1"/>
  <c r="C654"/>
  <c r="N654" s="1"/>
  <c r="C655"/>
  <c r="C656"/>
  <c r="N656" s="1"/>
  <c r="C657"/>
  <c r="N657" s="1"/>
  <c r="N658" s="1"/>
  <c r="C658"/>
  <c r="C659"/>
  <c r="N659" s="1"/>
  <c r="C660"/>
  <c r="N660" s="1"/>
  <c r="C661"/>
  <c r="C662"/>
  <c r="Q662" s="1"/>
  <c r="Q664" s="1"/>
  <c r="C663"/>
  <c r="Q663" s="1"/>
  <c r="C664"/>
  <c r="C665"/>
  <c r="P665" s="1"/>
  <c r="C666"/>
  <c r="P666" s="1"/>
  <c r="C667"/>
  <c r="C668"/>
  <c r="P668" s="1"/>
  <c r="C669"/>
  <c r="P669" s="1"/>
  <c r="C670"/>
  <c r="C671"/>
  <c r="P671" s="1"/>
  <c r="C672"/>
  <c r="P672" s="1"/>
  <c r="C673"/>
  <c r="C674"/>
  <c r="P674" s="1"/>
  <c r="C675"/>
  <c r="P675" s="1"/>
  <c r="C676"/>
  <c r="C677"/>
  <c r="P677" s="1"/>
  <c r="C678"/>
  <c r="P678" s="1"/>
  <c r="C679"/>
  <c r="C680"/>
  <c r="P680" s="1"/>
  <c r="P682" s="1"/>
  <c r="C681"/>
  <c r="O681" s="1"/>
  <c r="C682"/>
  <c r="C683"/>
  <c r="N683" s="1"/>
  <c r="C684"/>
  <c r="N684" s="1"/>
  <c r="N685" s="1"/>
  <c r="C685"/>
  <c r="C686"/>
  <c r="N686" s="1"/>
  <c r="N688" s="1"/>
  <c r="C687"/>
  <c r="N687" s="1"/>
  <c r="C688"/>
  <c r="C689"/>
  <c r="N689" s="1"/>
  <c r="N691" s="1"/>
  <c r="C690"/>
  <c r="N690" s="1"/>
  <c r="C691"/>
  <c r="C692"/>
  <c r="N692" s="1"/>
  <c r="N694" s="1"/>
  <c r="C693"/>
  <c r="Q693" s="1"/>
  <c r="C694"/>
  <c r="C695"/>
  <c r="O695" s="1"/>
  <c r="C696"/>
  <c r="O696" s="1"/>
  <c r="O697" s="1"/>
  <c r="C697"/>
  <c r="C698"/>
  <c r="O698" s="1"/>
  <c r="C699"/>
  <c r="O699" s="1"/>
  <c r="C700"/>
  <c r="C701"/>
  <c r="O701" s="1"/>
  <c r="O703" s="1"/>
  <c r="C702"/>
  <c r="O702" s="1"/>
  <c r="C703"/>
  <c r="C704"/>
  <c r="O704" s="1"/>
  <c r="O706" s="1"/>
  <c r="C705"/>
  <c r="N705" s="1"/>
  <c r="C706"/>
  <c r="C707"/>
  <c r="Q707" s="1"/>
  <c r="C708"/>
  <c r="Q708" s="1"/>
  <c r="C709"/>
  <c r="C710"/>
  <c r="P710" s="1"/>
  <c r="C711"/>
  <c r="P711" s="1"/>
  <c r="C712"/>
  <c r="C713"/>
  <c r="P713" s="1"/>
  <c r="C714"/>
  <c r="P714" s="1"/>
  <c r="C715"/>
  <c r="C716"/>
  <c r="P716" s="1"/>
  <c r="C717"/>
  <c r="P717" s="1"/>
  <c r="C718"/>
  <c r="C719"/>
  <c r="P719" s="1"/>
  <c r="C720"/>
  <c r="P720" s="1"/>
  <c r="C721"/>
  <c r="C722"/>
  <c r="P722" s="1"/>
  <c r="C723"/>
  <c r="P723" s="1"/>
  <c r="C724"/>
  <c r="C725"/>
  <c r="P725" s="1"/>
  <c r="C726"/>
  <c r="P726" s="1"/>
  <c r="C727"/>
  <c r="C728"/>
  <c r="P728" s="1"/>
  <c r="C729"/>
  <c r="P729" s="1"/>
  <c r="C730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P727" l="1"/>
  <c r="P715"/>
  <c r="P679"/>
  <c r="P667"/>
  <c r="P643"/>
  <c r="P631"/>
  <c r="M630" s="1"/>
  <c r="P724"/>
  <c r="P721"/>
  <c r="P712"/>
  <c r="Q709"/>
  <c r="O700"/>
  <c r="P676"/>
  <c r="P673"/>
  <c r="N661"/>
  <c r="M660" s="1"/>
  <c r="P640"/>
  <c r="Q637"/>
  <c r="P628"/>
  <c r="P625"/>
  <c r="L693"/>
  <c r="M693"/>
  <c r="P730"/>
  <c r="P718"/>
  <c r="P670"/>
  <c r="P646"/>
  <c r="P622"/>
  <c r="P610"/>
  <c r="Q726"/>
  <c r="Q727" s="1"/>
  <c r="Q714"/>
  <c r="Q715" s="1"/>
  <c r="Q710"/>
  <c r="Q712" s="1"/>
  <c r="P702"/>
  <c r="P703" s="1"/>
  <c r="O690"/>
  <c r="O688"/>
  <c r="O686"/>
  <c r="Q678"/>
  <c r="Q679" s="1"/>
  <c r="Q674"/>
  <c r="Q676" s="1"/>
  <c r="Q673"/>
  <c r="Q666"/>
  <c r="Q667" s="1"/>
  <c r="N662"/>
  <c r="N664" s="1"/>
  <c r="O654"/>
  <c r="O652"/>
  <c r="K651" s="1"/>
  <c r="Q638"/>
  <c r="Q640" s="1"/>
  <c r="N618"/>
  <c r="O614"/>
  <c r="O616" s="1"/>
  <c r="O606"/>
  <c r="O607" s="1"/>
  <c r="N602"/>
  <c r="N604" s="1"/>
  <c r="N726"/>
  <c r="N721"/>
  <c r="N719"/>
  <c r="N711"/>
  <c r="N710"/>
  <c r="O707"/>
  <c r="Q702"/>
  <c r="Q703" s="1"/>
  <c r="P690"/>
  <c r="P691" s="1"/>
  <c r="P687"/>
  <c r="P686"/>
  <c r="Q682"/>
  <c r="N675"/>
  <c r="N674"/>
  <c r="N676" s="1"/>
  <c r="O663"/>
  <c r="O664" s="1"/>
  <c r="D663" s="1"/>
  <c r="O662"/>
  <c r="N642"/>
  <c r="O637"/>
  <c r="O635"/>
  <c r="N630"/>
  <c r="N627"/>
  <c r="N626"/>
  <c r="N628" s="1"/>
  <c r="M627" s="1"/>
  <c r="O618"/>
  <c r="P611"/>
  <c r="P613" s="1"/>
  <c r="O603"/>
  <c r="N735"/>
  <c r="N734"/>
  <c r="N732"/>
  <c r="N731"/>
  <c r="O729"/>
  <c r="O728"/>
  <c r="O726"/>
  <c r="O725"/>
  <c r="O727" s="1"/>
  <c r="O723"/>
  <c r="O724" s="1"/>
  <c r="O722"/>
  <c r="O720"/>
  <c r="O719"/>
  <c r="O717"/>
  <c r="O716"/>
  <c r="O714"/>
  <c r="O713"/>
  <c r="O715" s="1"/>
  <c r="O711"/>
  <c r="O712" s="1"/>
  <c r="O710"/>
  <c r="P708"/>
  <c r="P707"/>
  <c r="P709" s="1"/>
  <c r="Q705"/>
  <c r="Q706" s="1"/>
  <c r="N704"/>
  <c r="N706" s="1"/>
  <c r="N702"/>
  <c r="N701"/>
  <c r="N703" s="1"/>
  <c r="N699"/>
  <c r="N698"/>
  <c r="N696"/>
  <c r="N695"/>
  <c r="P693"/>
  <c r="P694" s="1"/>
  <c r="Q692"/>
  <c r="Q694" s="1"/>
  <c r="Q690"/>
  <c r="Q689"/>
  <c r="Q687"/>
  <c r="Q686"/>
  <c r="Q684"/>
  <c r="Q683"/>
  <c r="Q685" s="1"/>
  <c r="N681"/>
  <c r="N682" s="1"/>
  <c r="O680"/>
  <c r="O682" s="1"/>
  <c r="O678"/>
  <c r="O677"/>
  <c r="O679" s="1"/>
  <c r="O675"/>
  <c r="O676" s="1"/>
  <c r="K675" s="1"/>
  <c r="O674"/>
  <c r="O672"/>
  <c r="O671"/>
  <c r="O669"/>
  <c r="O668"/>
  <c r="O666"/>
  <c r="O665"/>
  <c r="O667" s="1"/>
  <c r="P663"/>
  <c r="P662"/>
  <c r="Q660"/>
  <c r="Q659"/>
  <c r="Q661" s="1"/>
  <c r="Q657"/>
  <c r="Q658" s="1"/>
  <c r="Q656"/>
  <c r="Q654"/>
  <c r="Q653"/>
  <c r="Q651"/>
  <c r="Q650"/>
  <c r="N648"/>
  <c r="N647"/>
  <c r="N649" s="1"/>
  <c r="M648" s="1"/>
  <c r="O645"/>
  <c r="O644"/>
  <c r="O642"/>
  <c r="O641"/>
  <c r="O643" s="1"/>
  <c r="O639"/>
  <c r="O640" s="1"/>
  <c r="O638"/>
  <c r="P636"/>
  <c r="P635"/>
  <c r="P637" s="1"/>
  <c r="N633"/>
  <c r="N634" s="1"/>
  <c r="O632"/>
  <c r="O634" s="1"/>
  <c r="O630"/>
  <c r="O629"/>
  <c r="O631" s="1"/>
  <c r="O627"/>
  <c r="O628" s="1"/>
  <c r="O626"/>
  <c r="O624"/>
  <c r="O623"/>
  <c r="O621"/>
  <c r="O620"/>
  <c r="P618"/>
  <c r="P617"/>
  <c r="Q615"/>
  <c r="Q614"/>
  <c r="Q612"/>
  <c r="Q611"/>
  <c r="Q613" s="1"/>
  <c r="O609"/>
  <c r="O608"/>
  <c r="Q606"/>
  <c r="Q605"/>
  <c r="Q607" s="1"/>
  <c r="P603"/>
  <c r="P602"/>
  <c r="P733"/>
  <c r="Q722"/>
  <c r="Q724" s="1"/>
  <c r="Q721"/>
  <c r="P700"/>
  <c r="P698"/>
  <c r="O691"/>
  <c r="O655"/>
  <c r="O650"/>
  <c r="P649"/>
  <c r="Q642"/>
  <c r="Q643" s="1"/>
  <c r="Q630"/>
  <c r="Q631" s="1"/>
  <c r="L630" s="1"/>
  <c r="Q626"/>
  <c r="Q628" s="1"/>
  <c r="N619"/>
  <c r="Q734"/>
  <c r="Q736" s="1"/>
  <c r="N727"/>
  <c r="M726" s="1"/>
  <c r="N723"/>
  <c r="N722"/>
  <c r="N714"/>
  <c r="N715" s="1"/>
  <c r="O709"/>
  <c r="K708" s="1"/>
  <c r="Q699"/>
  <c r="Q698"/>
  <c r="Q695"/>
  <c r="Q697" s="1"/>
  <c r="P683"/>
  <c r="P685" s="1"/>
  <c r="N678"/>
  <c r="N679" s="1"/>
  <c r="N671"/>
  <c r="N673" s="1"/>
  <c r="N666"/>
  <c r="N667" s="1"/>
  <c r="P659"/>
  <c r="P661" s="1"/>
  <c r="P658"/>
  <c r="P654"/>
  <c r="P655" s="1"/>
  <c r="P651"/>
  <c r="P652" s="1"/>
  <c r="P650"/>
  <c r="Q647"/>
  <c r="Q649" s="1"/>
  <c r="N643"/>
  <c r="K642" s="1"/>
  <c r="N639"/>
  <c r="N638"/>
  <c r="N631"/>
  <c r="N623"/>
  <c r="N625" s="1"/>
  <c r="O619"/>
  <c r="P615"/>
  <c r="P614"/>
  <c r="P616" s="1"/>
  <c r="P606"/>
  <c r="P607" s="1"/>
  <c r="O602"/>
  <c r="O604" s="1"/>
  <c r="M675"/>
  <c r="L669"/>
  <c r="K669"/>
  <c r="D669"/>
  <c r="M669"/>
  <c r="D642"/>
  <c r="M642"/>
  <c r="L642"/>
  <c r="D630"/>
  <c r="D627"/>
  <c r="L663"/>
  <c r="K663"/>
  <c r="L726"/>
  <c r="K702"/>
  <c r="M702"/>
  <c r="L702"/>
  <c r="D703" s="1"/>
  <c r="E703" s="1"/>
  <c r="G703" s="1"/>
  <c r="D702"/>
  <c r="K690"/>
  <c r="D690"/>
  <c r="M690"/>
  <c r="D691" s="1"/>
  <c r="E691" s="1"/>
  <c r="G691" s="1"/>
  <c r="L690"/>
  <c r="M684"/>
  <c r="K684"/>
  <c r="L684"/>
  <c r="D684"/>
  <c r="L657"/>
  <c r="M657"/>
  <c r="K657"/>
  <c r="D658" s="1"/>
  <c r="E658" s="1"/>
  <c r="G658" s="1"/>
  <c r="D657"/>
  <c r="M651"/>
  <c r="M612"/>
  <c r="L612"/>
  <c r="D612"/>
  <c r="K612"/>
  <c r="K660"/>
  <c r="K636"/>
  <c r="D637" s="1"/>
  <c r="E637" s="1"/>
  <c r="G637" s="1"/>
  <c r="D693"/>
  <c r="D660"/>
  <c r="D648"/>
  <c r="D636"/>
  <c r="K693"/>
  <c r="L660"/>
  <c r="L648"/>
  <c r="L636"/>
  <c r="K648"/>
  <c r="D649" s="1"/>
  <c r="E649" s="1"/>
  <c r="G649" s="1"/>
  <c r="D736"/>
  <c r="E736" s="1"/>
  <c r="G736" s="1"/>
  <c r="Q11"/>
  <c r="Q18"/>
  <c r="N20"/>
  <c r="N23"/>
  <c r="P24"/>
  <c r="N26"/>
  <c r="N30"/>
  <c r="N32"/>
  <c r="N36"/>
  <c r="N39"/>
  <c r="N42"/>
  <c r="O44"/>
  <c r="N47"/>
  <c r="P50"/>
  <c r="Q56"/>
  <c r="N57"/>
  <c r="Q62"/>
  <c r="N68"/>
  <c r="P69"/>
  <c r="N71"/>
  <c r="N74"/>
  <c r="N78"/>
  <c r="O83"/>
  <c r="N84"/>
  <c r="N86"/>
  <c r="N87"/>
  <c r="N90"/>
  <c r="N96"/>
  <c r="P98"/>
  <c r="O102"/>
  <c r="C104"/>
  <c r="C105"/>
  <c r="C106"/>
  <c r="C107"/>
  <c r="C108"/>
  <c r="P108" s="1"/>
  <c r="C109"/>
  <c r="C110"/>
  <c r="C111"/>
  <c r="N111" s="1"/>
  <c r="C112"/>
  <c r="C113"/>
  <c r="C114"/>
  <c r="C115"/>
  <c r="C116"/>
  <c r="N116" s="1"/>
  <c r="C117"/>
  <c r="N117" s="1"/>
  <c r="C118"/>
  <c r="C119"/>
  <c r="N119" s="1"/>
  <c r="C120"/>
  <c r="P120" s="1"/>
  <c r="C121"/>
  <c r="C122"/>
  <c r="N122" s="1"/>
  <c r="C123"/>
  <c r="C124"/>
  <c r="C125"/>
  <c r="C126"/>
  <c r="C127"/>
  <c r="C128"/>
  <c r="N128" s="1"/>
  <c r="C129"/>
  <c r="C130"/>
  <c r="C131"/>
  <c r="C132"/>
  <c r="N132" s="1"/>
  <c r="C133"/>
  <c r="C134"/>
  <c r="O134" s="1"/>
  <c r="C135"/>
  <c r="N135" s="1"/>
  <c r="C136"/>
  <c r="C137"/>
  <c r="N137" s="1"/>
  <c r="C138"/>
  <c r="N138" s="1"/>
  <c r="C139"/>
  <c r="C140"/>
  <c r="O140" s="1"/>
  <c r="C141"/>
  <c r="C142"/>
  <c r="C143"/>
  <c r="C144"/>
  <c r="C145"/>
  <c r="C146"/>
  <c r="Q146" s="1"/>
  <c r="C147"/>
  <c r="C148"/>
  <c r="C149"/>
  <c r="N149" s="1"/>
  <c r="C150"/>
  <c r="C151"/>
  <c r="C152"/>
  <c r="Q152" s="1"/>
  <c r="C153"/>
  <c r="C154"/>
  <c r="C155"/>
  <c r="C156"/>
  <c r="C157"/>
  <c r="C158"/>
  <c r="Q158" s="1"/>
  <c r="C159"/>
  <c r="C160"/>
  <c r="C161"/>
  <c r="C162"/>
  <c r="P162" s="1"/>
  <c r="C163"/>
  <c r="C164"/>
  <c r="N164" s="1"/>
  <c r="C165"/>
  <c r="P165" s="1"/>
  <c r="C166"/>
  <c r="C167"/>
  <c r="N167" s="1"/>
  <c r="C168"/>
  <c r="C169"/>
  <c r="C170"/>
  <c r="N170" s="1"/>
  <c r="C171"/>
  <c r="C172"/>
  <c r="C173"/>
  <c r="C174"/>
  <c r="N174" s="1"/>
  <c r="C175"/>
  <c r="C176"/>
  <c r="C177"/>
  <c r="C178"/>
  <c r="C179"/>
  <c r="O179" s="1"/>
  <c r="C180"/>
  <c r="N180" s="1"/>
  <c r="C181"/>
  <c r="C182"/>
  <c r="N182" s="1"/>
  <c r="C183"/>
  <c r="N183" s="1"/>
  <c r="C184"/>
  <c r="C185"/>
  <c r="N185" s="1"/>
  <c r="C186"/>
  <c r="N186" s="1"/>
  <c r="C187"/>
  <c r="C188"/>
  <c r="C189"/>
  <c r="C190"/>
  <c r="C191"/>
  <c r="Q191" s="1"/>
  <c r="C192"/>
  <c r="N192" s="1"/>
  <c r="C193"/>
  <c r="C194"/>
  <c r="P194" s="1"/>
  <c r="C195"/>
  <c r="C196"/>
  <c r="C197"/>
  <c r="C198"/>
  <c r="O198" s="1"/>
  <c r="C199"/>
  <c r="C200"/>
  <c r="C201"/>
  <c r="C202"/>
  <c r="C203"/>
  <c r="C204"/>
  <c r="C205"/>
  <c r="C206"/>
  <c r="C207"/>
  <c r="N207" s="1"/>
  <c r="C208"/>
  <c r="C209"/>
  <c r="C210"/>
  <c r="Q210" s="1"/>
  <c r="C211"/>
  <c r="C212"/>
  <c r="N212" s="1"/>
  <c r="C213"/>
  <c r="C214"/>
  <c r="C215"/>
  <c r="N215" s="1"/>
  <c r="C216"/>
  <c r="P216" s="1"/>
  <c r="C217"/>
  <c r="C218"/>
  <c r="N218" s="1"/>
  <c r="C219"/>
  <c r="N219" s="1"/>
  <c r="C220"/>
  <c r="C221"/>
  <c r="C222"/>
  <c r="N222" s="1"/>
  <c r="C223"/>
  <c r="C224"/>
  <c r="O224" s="1"/>
  <c r="C225"/>
  <c r="C226"/>
  <c r="C227"/>
  <c r="C228"/>
  <c r="N228" s="1"/>
  <c r="C229"/>
  <c r="C230"/>
  <c r="N230" s="1"/>
  <c r="C231"/>
  <c r="N231" s="1"/>
  <c r="C232"/>
  <c r="C233"/>
  <c r="C234"/>
  <c r="N234" s="1"/>
  <c r="C235"/>
  <c r="C236"/>
  <c r="O236" s="1"/>
  <c r="C237"/>
  <c r="C238"/>
  <c r="C239"/>
  <c r="N239" s="1"/>
  <c r="C240"/>
  <c r="C241"/>
  <c r="C242"/>
  <c r="O242" s="1"/>
  <c r="C243"/>
  <c r="C244"/>
  <c r="C245"/>
  <c r="N245" s="1"/>
  <c r="C246"/>
  <c r="C247"/>
  <c r="C248"/>
  <c r="Q248" s="1"/>
  <c r="C249"/>
  <c r="C250"/>
  <c r="C251"/>
  <c r="C252"/>
  <c r="C253"/>
  <c r="C254"/>
  <c r="Q254" s="1"/>
  <c r="C255"/>
  <c r="C256"/>
  <c r="C257"/>
  <c r="C258"/>
  <c r="P258" s="1"/>
  <c r="C259"/>
  <c r="C260"/>
  <c r="N260" s="1"/>
  <c r="C261"/>
  <c r="C262"/>
  <c r="C263"/>
  <c r="N263" s="1"/>
  <c r="C264"/>
  <c r="C265"/>
  <c r="C266"/>
  <c r="N266" s="1"/>
  <c r="C267"/>
  <c r="N267" s="1"/>
  <c r="C268"/>
  <c r="C269"/>
  <c r="C270"/>
  <c r="N270" s="1"/>
  <c r="C271"/>
  <c r="C272"/>
  <c r="C273"/>
  <c r="C274"/>
  <c r="C275"/>
  <c r="O275" s="1"/>
  <c r="C276"/>
  <c r="N276" s="1"/>
  <c r="C277"/>
  <c r="C278"/>
  <c r="N278" s="1"/>
  <c r="C279"/>
  <c r="N279" s="1"/>
  <c r="C280"/>
  <c r="C281"/>
  <c r="N281" s="1"/>
  <c r="C282"/>
  <c r="N282" s="1"/>
  <c r="C283"/>
  <c r="C284"/>
  <c r="C285"/>
  <c r="C286"/>
  <c r="C287"/>
  <c r="C288"/>
  <c r="N288" s="1"/>
  <c r="C289"/>
  <c r="C290"/>
  <c r="P290" s="1"/>
  <c r="C291"/>
  <c r="C292"/>
  <c r="C293"/>
  <c r="C294"/>
  <c r="O294" s="1"/>
  <c r="C295"/>
  <c r="C296"/>
  <c r="C297"/>
  <c r="C298"/>
  <c r="C299"/>
  <c r="C300"/>
  <c r="P300" s="1"/>
  <c r="C301"/>
  <c r="C302"/>
  <c r="C303"/>
  <c r="N303" s="1"/>
  <c r="C304"/>
  <c r="C305"/>
  <c r="C306"/>
  <c r="C307"/>
  <c r="C308"/>
  <c r="N308" s="1"/>
  <c r="C309"/>
  <c r="N309" s="1"/>
  <c r="C310"/>
  <c r="C311"/>
  <c r="N311" s="1"/>
  <c r="C312"/>
  <c r="P312" s="1"/>
  <c r="C313"/>
  <c r="C314"/>
  <c r="N314" s="1"/>
  <c r="C315"/>
  <c r="C316"/>
  <c r="C317"/>
  <c r="C318"/>
  <c r="N318" s="1"/>
  <c r="C319"/>
  <c r="C320"/>
  <c r="N320" s="1"/>
  <c r="C321"/>
  <c r="C322"/>
  <c r="C323"/>
  <c r="C324"/>
  <c r="N324" s="1"/>
  <c r="C325"/>
  <c r="C326"/>
  <c r="O326" s="1"/>
  <c r="C327"/>
  <c r="N327" s="1"/>
  <c r="C328"/>
  <c r="C329"/>
  <c r="C330"/>
  <c r="N330" s="1"/>
  <c r="C331"/>
  <c r="C332"/>
  <c r="O332" s="1"/>
  <c r="C333"/>
  <c r="C334"/>
  <c r="C335"/>
  <c r="C336"/>
  <c r="C337"/>
  <c r="C338"/>
  <c r="P338" s="1"/>
  <c r="C339"/>
  <c r="C340"/>
  <c r="C341"/>
  <c r="C342"/>
  <c r="C343"/>
  <c r="C344"/>
  <c r="Q344" s="1"/>
  <c r="C345"/>
  <c r="N345" s="1"/>
  <c r="C346"/>
  <c r="C347"/>
  <c r="C348"/>
  <c r="C349"/>
  <c r="C350"/>
  <c r="Q350" s="1"/>
  <c r="C351"/>
  <c r="C352"/>
  <c r="C353"/>
  <c r="C354"/>
  <c r="P354" s="1"/>
  <c r="C355"/>
  <c r="C356"/>
  <c r="N356" s="1"/>
  <c r="C357"/>
  <c r="C358"/>
  <c r="C359"/>
  <c r="N359" s="1"/>
  <c r="C360"/>
  <c r="C361"/>
  <c r="C362"/>
  <c r="N362" s="1"/>
  <c r="C363"/>
  <c r="C364"/>
  <c r="C365"/>
  <c r="C366"/>
  <c r="N366" s="1"/>
  <c r="C367"/>
  <c r="C368"/>
  <c r="C369"/>
  <c r="C370"/>
  <c r="C371"/>
  <c r="O371" s="1"/>
  <c r="C372"/>
  <c r="N372" s="1"/>
  <c r="C373"/>
  <c r="C374"/>
  <c r="N374" s="1"/>
  <c r="C375"/>
  <c r="N375" s="1"/>
  <c r="C376"/>
  <c r="C377"/>
  <c r="N377" s="1"/>
  <c r="C378"/>
  <c r="N378" s="1"/>
  <c r="C379"/>
  <c r="C380"/>
  <c r="C381"/>
  <c r="C382"/>
  <c r="C383"/>
  <c r="C384"/>
  <c r="N384" s="1"/>
  <c r="C385"/>
  <c r="C386"/>
  <c r="P386" s="1"/>
  <c r="C387"/>
  <c r="C388"/>
  <c r="C389"/>
  <c r="C390"/>
  <c r="O390" s="1"/>
  <c r="C391"/>
  <c r="C392"/>
  <c r="C393"/>
  <c r="C394"/>
  <c r="C395"/>
  <c r="C396"/>
  <c r="C397"/>
  <c r="C398"/>
  <c r="C399"/>
  <c r="C400"/>
  <c r="C401"/>
  <c r="C402"/>
  <c r="O402" s="1"/>
  <c r="C403"/>
  <c r="C404"/>
  <c r="N404" s="1"/>
  <c r="C405"/>
  <c r="Q405" s="1"/>
  <c r="C406"/>
  <c r="C407"/>
  <c r="N407" s="1"/>
  <c r="C408"/>
  <c r="O408" s="1"/>
  <c r="C409"/>
  <c r="C410"/>
  <c r="N410" s="1"/>
  <c r="C411"/>
  <c r="N411" s="1"/>
  <c r="C412"/>
  <c r="C413"/>
  <c r="C414"/>
  <c r="N414" s="1"/>
  <c r="C415"/>
  <c r="C416"/>
  <c r="N416" s="1"/>
  <c r="C417"/>
  <c r="C418"/>
  <c r="C419"/>
  <c r="O419" s="1"/>
  <c r="C420"/>
  <c r="Q420" s="1"/>
  <c r="C421"/>
  <c r="C422"/>
  <c r="N422" s="1"/>
  <c r="C423"/>
  <c r="C424"/>
  <c r="C425"/>
  <c r="C426"/>
  <c r="N426" s="1"/>
  <c r="C427"/>
  <c r="C428"/>
  <c r="C429"/>
  <c r="C430"/>
  <c r="C431"/>
  <c r="N431" s="1"/>
  <c r="C432"/>
  <c r="C433"/>
  <c r="C434"/>
  <c r="O434" s="1"/>
  <c r="C435"/>
  <c r="Q435" s="1"/>
  <c r="C436"/>
  <c r="C437"/>
  <c r="Q437" s="1"/>
  <c r="C438"/>
  <c r="O438" s="1"/>
  <c r="C439"/>
  <c r="C440"/>
  <c r="P440" s="1"/>
  <c r="C441"/>
  <c r="N441" s="1"/>
  <c r="C442"/>
  <c r="C443"/>
  <c r="C444"/>
  <c r="C445"/>
  <c r="C446"/>
  <c r="P446" s="1"/>
  <c r="C447"/>
  <c r="C448"/>
  <c r="C449"/>
  <c r="Q449" s="1"/>
  <c r="C450"/>
  <c r="O450" s="1"/>
  <c r="C451"/>
  <c r="C452"/>
  <c r="N452" s="1"/>
  <c r="C453"/>
  <c r="Q453" s="1"/>
  <c r="C454"/>
  <c r="C455"/>
  <c r="N455" s="1"/>
  <c r="C456"/>
  <c r="C457"/>
  <c r="C458"/>
  <c r="N458" s="1"/>
  <c r="C459"/>
  <c r="C460"/>
  <c r="C461"/>
  <c r="C462"/>
  <c r="Q462" s="1"/>
  <c r="C463"/>
  <c r="C464"/>
  <c r="C465"/>
  <c r="Q465" s="1"/>
  <c r="C466"/>
  <c r="C467"/>
  <c r="O467" s="1"/>
  <c r="C468"/>
  <c r="N468" s="1"/>
  <c r="C469"/>
  <c r="C470"/>
  <c r="C471"/>
  <c r="C472"/>
  <c r="C473"/>
  <c r="N473" s="1"/>
  <c r="C474"/>
  <c r="N474" s="1"/>
  <c r="C475"/>
  <c r="C476"/>
  <c r="O476" s="1"/>
  <c r="C477"/>
  <c r="C478"/>
  <c r="C479"/>
  <c r="O479" s="1"/>
  <c r="C480"/>
  <c r="N480" s="1"/>
  <c r="C481"/>
  <c r="C482"/>
  <c r="O482" s="1"/>
  <c r="C483"/>
  <c r="Q483" s="1"/>
  <c r="C484"/>
  <c r="C485"/>
  <c r="Q485" s="1"/>
  <c r="C486"/>
  <c r="O486" s="1"/>
  <c r="C487"/>
  <c r="C488"/>
  <c r="P488" s="1"/>
  <c r="C489"/>
  <c r="C490"/>
  <c r="C491"/>
  <c r="C492"/>
  <c r="C493"/>
  <c r="C494"/>
  <c r="C495"/>
  <c r="C496"/>
  <c r="C497"/>
  <c r="C498"/>
  <c r="O498" s="1"/>
  <c r="C499"/>
  <c r="C500"/>
  <c r="N500" s="1"/>
  <c r="C501"/>
  <c r="Q501" s="1"/>
  <c r="C502"/>
  <c r="C503"/>
  <c r="N503" s="1"/>
  <c r="C504"/>
  <c r="O504" s="1"/>
  <c r="C505"/>
  <c r="C506"/>
  <c r="N506" s="1"/>
  <c r="C507"/>
  <c r="C508"/>
  <c r="C509"/>
  <c r="C510"/>
  <c r="Q510" s="1"/>
  <c r="C511"/>
  <c r="C512"/>
  <c r="N512" s="1"/>
  <c r="C513"/>
  <c r="Q513" s="1"/>
  <c r="C514"/>
  <c r="C515"/>
  <c r="O515" s="1"/>
  <c r="C516"/>
  <c r="Q516" s="1"/>
  <c r="C517"/>
  <c r="C518"/>
  <c r="O518" s="1"/>
  <c r="C519"/>
  <c r="C520"/>
  <c r="C521"/>
  <c r="C522"/>
  <c r="N522" s="1"/>
  <c r="C523"/>
  <c r="C524"/>
  <c r="C525"/>
  <c r="C526"/>
  <c r="C527"/>
  <c r="C528"/>
  <c r="C529"/>
  <c r="C530"/>
  <c r="O530" s="1"/>
  <c r="C531"/>
  <c r="Q531" s="1"/>
  <c r="C532"/>
  <c r="C533"/>
  <c r="Q533" s="1"/>
  <c r="C534"/>
  <c r="O534" s="1"/>
  <c r="C535"/>
  <c r="C536"/>
  <c r="P536" s="1"/>
  <c r="C537"/>
  <c r="N537" s="1"/>
  <c r="C538"/>
  <c r="C539"/>
  <c r="C540"/>
  <c r="C541"/>
  <c r="C542"/>
  <c r="C543"/>
  <c r="C544"/>
  <c r="C545"/>
  <c r="C546"/>
  <c r="O546" s="1"/>
  <c r="C547"/>
  <c r="C548"/>
  <c r="N548" s="1"/>
  <c r="C549"/>
  <c r="Q549" s="1"/>
  <c r="C550"/>
  <c r="C551"/>
  <c r="N551" s="1"/>
  <c r="C552"/>
  <c r="P552" s="1"/>
  <c r="C553"/>
  <c r="C554"/>
  <c r="N554" s="1"/>
  <c r="C555"/>
  <c r="C556"/>
  <c r="C557"/>
  <c r="C558"/>
  <c r="Q558" s="1"/>
  <c r="C559"/>
  <c r="C560"/>
  <c r="C561"/>
  <c r="Q561" s="1"/>
  <c r="C562"/>
  <c r="C563"/>
  <c r="O563" s="1"/>
  <c r="C564"/>
  <c r="N564" s="1"/>
  <c r="C565"/>
  <c r="C566"/>
  <c r="C567"/>
  <c r="C568"/>
  <c r="C569"/>
  <c r="N569" s="1"/>
  <c r="C570"/>
  <c r="N570" s="1"/>
  <c r="C571"/>
  <c r="C572"/>
  <c r="O572" s="1"/>
  <c r="C573"/>
  <c r="C574"/>
  <c r="C575"/>
  <c r="O575" s="1"/>
  <c r="C576"/>
  <c r="N576" s="1"/>
  <c r="C577"/>
  <c r="C578"/>
  <c r="O578" s="1"/>
  <c r="C579"/>
  <c r="Q579" s="1"/>
  <c r="C580"/>
  <c r="C581"/>
  <c r="Q581" s="1"/>
  <c r="C582"/>
  <c r="O582" s="1"/>
  <c r="C583"/>
  <c r="C584"/>
  <c r="P584" s="1"/>
  <c r="C585"/>
  <c r="C586"/>
  <c r="C587"/>
  <c r="C588"/>
  <c r="C589"/>
  <c r="C590"/>
  <c r="C591"/>
  <c r="N591" s="1"/>
  <c r="C592"/>
  <c r="C593"/>
  <c r="C594"/>
  <c r="O594" s="1"/>
  <c r="C595"/>
  <c r="C596"/>
  <c r="N596" s="1"/>
  <c r="C597"/>
  <c r="Q597" s="1"/>
  <c r="C598"/>
  <c r="C599"/>
  <c r="Q599" s="1"/>
  <c r="C600"/>
  <c r="C601"/>
  <c r="P66"/>
  <c r="Q3"/>
  <c r="D666" l="1"/>
  <c r="L666"/>
  <c r="K666"/>
  <c r="M666"/>
  <c r="D714"/>
  <c r="L714"/>
  <c r="M714"/>
  <c r="K714"/>
  <c r="L633"/>
  <c r="M633"/>
  <c r="K633"/>
  <c r="D633"/>
  <c r="L681"/>
  <c r="M681"/>
  <c r="D681"/>
  <c r="K681"/>
  <c r="M678"/>
  <c r="K678"/>
  <c r="D678"/>
  <c r="L678"/>
  <c r="M615"/>
  <c r="K615"/>
  <c r="D616" s="1"/>
  <c r="E616" s="1"/>
  <c r="G616" s="1"/>
  <c r="L615"/>
  <c r="D615"/>
  <c r="L618"/>
  <c r="D676"/>
  <c r="E676" s="1"/>
  <c r="G676" s="1"/>
  <c r="D631"/>
  <c r="E631" s="1"/>
  <c r="G631" s="1"/>
  <c r="K624"/>
  <c r="D624"/>
  <c r="M624"/>
  <c r="L624"/>
  <c r="K672"/>
  <c r="L672"/>
  <c r="M672"/>
  <c r="D672"/>
  <c r="M606"/>
  <c r="D606"/>
  <c r="K606"/>
  <c r="L606"/>
  <c r="D687"/>
  <c r="L705"/>
  <c r="M705"/>
  <c r="D643"/>
  <c r="E643" s="1"/>
  <c r="G643" s="1"/>
  <c r="K627"/>
  <c r="D675"/>
  <c r="N640"/>
  <c r="O610"/>
  <c r="Q616"/>
  <c r="O646"/>
  <c r="O670"/>
  <c r="Q688"/>
  <c r="O730"/>
  <c r="K705"/>
  <c r="D706" s="1"/>
  <c r="E706" s="1"/>
  <c r="G706" s="1"/>
  <c r="D708"/>
  <c r="L651"/>
  <c r="D652" s="1"/>
  <c r="E652" s="1"/>
  <c r="G652" s="1"/>
  <c r="M687"/>
  <c r="K726"/>
  <c r="D727" s="1"/>
  <c r="E727" s="1"/>
  <c r="G727" s="1"/>
  <c r="M663"/>
  <c r="D664" s="1"/>
  <c r="E664" s="1"/>
  <c r="G664" s="1"/>
  <c r="L627"/>
  <c r="K630"/>
  <c r="L675"/>
  <c r="M720"/>
  <c r="Q700"/>
  <c r="N724"/>
  <c r="P619"/>
  <c r="O625"/>
  <c r="Q655"/>
  <c r="D654" s="1"/>
  <c r="O673"/>
  <c r="Q691"/>
  <c r="N697"/>
  <c r="O721"/>
  <c r="N733"/>
  <c r="P688"/>
  <c r="L687" s="1"/>
  <c r="L708"/>
  <c r="D709" s="1"/>
  <c r="E709" s="1"/>
  <c r="G709" s="1"/>
  <c r="D651"/>
  <c r="D726"/>
  <c r="M708"/>
  <c r="P604"/>
  <c r="O622"/>
  <c r="Q652"/>
  <c r="P664"/>
  <c r="N700"/>
  <c r="O718"/>
  <c r="N736"/>
  <c r="N712"/>
  <c r="D694"/>
  <c r="E694" s="1"/>
  <c r="G694" s="1"/>
  <c r="D705"/>
  <c r="D661"/>
  <c r="E661" s="1"/>
  <c r="G661" s="1"/>
  <c r="D613"/>
  <c r="E613" s="1"/>
  <c r="G613" s="1"/>
  <c r="D685"/>
  <c r="E685" s="1"/>
  <c r="G685" s="1"/>
  <c r="D670"/>
  <c r="E670" s="1"/>
  <c r="G670" s="1"/>
  <c r="M609"/>
  <c r="O306"/>
  <c r="Q306"/>
  <c r="O114"/>
  <c r="Q114"/>
  <c r="P590"/>
  <c r="Q590"/>
  <c r="O566"/>
  <c r="N566"/>
  <c r="O542"/>
  <c r="Q542"/>
  <c r="P494"/>
  <c r="Q494"/>
  <c r="O470"/>
  <c r="N470"/>
  <c r="P398"/>
  <c r="Q398"/>
  <c r="N126"/>
  <c r="Q126"/>
  <c r="N38"/>
  <c r="N40" s="1"/>
  <c r="O38"/>
  <c r="N6"/>
  <c r="O6"/>
  <c r="P146"/>
  <c r="O210"/>
  <c r="P210"/>
  <c r="Q50"/>
  <c r="P587"/>
  <c r="Q587"/>
  <c r="P555"/>
  <c r="N555"/>
  <c r="N556" s="1"/>
  <c r="P539"/>
  <c r="O539"/>
  <c r="Q539"/>
  <c r="O507"/>
  <c r="P507"/>
  <c r="Q495"/>
  <c r="Q496" s="1"/>
  <c r="N495"/>
  <c r="N471"/>
  <c r="Q471"/>
  <c r="P443"/>
  <c r="N443"/>
  <c r="Q443"/>
  <c r="O443"/>
  <c r="P395"/>
  <c r="O395"/>
  <c r="N395"/>
  <c r="Q395"/>
  <c r="N351"/>
  <c r="P351"/>
  <c r="P335"/>
  <c r="N335"/>
  <c r="N299"/>
  <c r="Q299"/>
  <c r="N251"/>
  <c r="Q251"/>
  <c r="N203"/>
  <c r="Q203"/>
  <c r="P159"/>
  <c r="N159"/>
  <c r="N143"/>
  <c r="P143"/>
  <c r="Q107"/>
  <c r="N107"/>
  <c r="P63"/>
  <c r="N63"/>
  <c r="P456"/>
  <c r="O456"/>
  <c r="Q567"/>
  <c r="N567"/>
  <c r="N543"/>
  <c r="Q543"/>
  <c r="O527"/>
  <c r="N527"/>
  <c r="N519"/>
  <c r="Q519"/>
  <c r="Q491"/>
  <c r="P491"/>
  <c r="N491"/>
  <c r="O459"/>
  <c r="P459"/>
  <c r="Q447"/>
  <c r="N447"/>
  <c r="N423"/>
  <c r="N424" s="1"/>
  <c r="Q423"/>
  <c r="N399"/>
  <c r="Q399"/>
  <c r="O383"/>
  <c r="Q383"/>
  <c r="P363"/>
  <c r="N363"/>
  <c r="N364" s="1"/>
  <c r="Q347"/>
  <c r="N347"/>
  <c r="N315"/>
  <c r="N316" s="1"/>
  <c r="P315"/>
  <c r="O287"/>
  <c r="Q287"/>
  <c r="P287"/>
  <c r="P255"/>
  <c r="N255"/>
  <c r="N171"/>
  <c r="N172" s="1"/>
  <c r="P171"/>
  <c r="N155"/>
  <c r="Q155"/>
  <c r="N123"/>
  <c r="N124" s="1"/>
  <c r="P123"/>
  <c r="Q95"/>
  <c r="P95"/>
  <c r="N75"/>
  <c r="N76" s="1"/>
  <c r="P75"/>
  <c r="Q59"/>
  <c r="N59"/>
  <c r="P27"/>
  <c r="N27"/>
  <c r="N28" s="1"/>
  <c r="N11"/>
  <c r="O446"/>
  <c r="O422"/>
  <c r="Q446"/>
  <c r="Q448" s="1"/>
  <c r="O338"/>
  <c r="O230"/>
  <c r="O146"/>
  <c r="Q242"/>
  <c r="O18"/>
  <c r="N15"/>
  <c r="N280"/>
  <c r="Q564"/>
  <c r="Q44"/>
  <c r="N224"/>
  <c r="O552"/>
  <c r="Q488"/>
  <c r="Q468"/>
  <c r="P599"/>
  <c r="O587"/>
  <c r="N587"/>
  <c r="Q584"/>
  <c r="Q591"/>
  <c r="Q507"/>
  <c r="O491"/>
  <c r="Q459"/>
  <c r="P239"/>
  <c r="P47"/>
  <c r="N558"/>
  <c r="N539"/>
  <c r="N507"/>
  <c r="N508" s="1"/>
  <c r="N479"/>
  <c r="N481" s="1"/>
  <c r="N287"/>
  <c r="N289" s="1"/>
  <c r="N268"/>
  <c r="N95"/>
  <c r="N97" s="1"/>
  <c r="O555"/>
  <c r="P510"/>
  <c r="P462"/>
  <c r="O431"/>
  <c r="O411"/>
  <c r="Q318"/>
  <c r="P267"/>
  <c r="Q236"/>
  <c r="Q555"/>
  <c r="P383"/>
  <c r="P219"/>
  <c r="P191"/>
  <c r="N459"/>
  <c r="N460" s="1"/>
  <c r="P3"/>
  <c r="P411"/>
  <c r="O191"/>
  <c r="O95"/>
  <c r="Q411"/>
  <c r="N575"/>
  <c r="N577" s="1"/>
  <c r="N462"/>
  <c r="N383"/>
  <c r="N385" s="1"/>
  <c r="N191"/>
  <c r="N193" s="1"/>
  <c r="O3"/>
  <c r="P558"/>
  <c r="P414"/>
  <c r="Q222"/>
  <c r="N475"/>
  <c r="N283"/>
  <c r="O558"/>
  <c r="O494"/>
  <c r="O414"/>
  <c r="P242"/>
  <c r="P114"/>
  <c r="P18"/>
  <c r="N518"/>
  <c r="N326"/>
  <c r="N328" s="1"/>
  <c r="N134"/>
  <c r="N136" s="1"/>
  <c r="P542"/>
  <c r="Q414"/>
  <c r="Q338"/>
  <c r="O50"/>
  <c r="Q30"/>
  <c r="N571"/>
  <c r="N376"/>
  <c r="N184"/>
  <c r="N88"/>
  <c r="O590"/>
  <c r="O510"/>
  <c r="O462"/>
  <c r="O398"/>
  <c r="N379"/>
  <c r="P306"/>
  <c r="N187"/>
  <c r="N139"/>
  <c r="N510"/>
  <c r="O593"/>
  <c r="O595" s="1"/>
  <c r="P593"/>
  <c r="N593"/>
  <c r="O585"/>
  <c r="P585"/>
  <c r="P586" s="1"/>
  <c r="Q585"/>
  <c r="Q573"/>
  <c r="P573"/>
  <c r="N573"/>
  <c r="O573"/>
  <c r="O574" s="1"/>
  <c r="Q557"/>
  <c r="Q559" s="1"/>
  <c r="P557"/>
  <c r="N557"/>
  <c r="O557"/>
  <c r="O545"/>
  <c r="O547" s="1"/>
  <c r="P545"/>
  <c r="N545"/>
  <c r="O521"/>
  <c r="P521"/>
  <c r="Q521"/>
  <c r="O497"/>
  <c r="O499" s="1"/>
  <c r="P497"/>
  <c r="N497"/>
  <c r="O489"/>
  <c r="P489"/>
  <c r="P490" s="1"/>
  <c r="Q489"/>
  <c r="O401"/>
  <c r="O403" s="1"/>
  <c r="P401"/>
  <c r="N401"/>
  <c r="Q389"/>
  <c r="O389"/>
  <c r="O391" s="1"/>
  <c r="Q381"/>
  <c r="O381"/>
  <c r="P381"/>
  <c r="N381"/>
  <c r="Q357"/>
  <c r="O357"/>
  <c r="Q341"/>
  <c r="O341"/>
  <c r="P341"/>
  <c r="O329"/>
  <c r="Q329"/>
  <c r="P329"/>
  <c r="O321"/>
  <c r="Q321"/>
  <c r="P321"/>
  <c r="N321"/>
  <c r="N322" s="1"/>
  <c r="Q293"/>
  <c r="O293"/>
  <c r="O295" s="1"/>
  <c r="Q285"/>
  <c r="O285"/>
  <c r="P285"/>
  <c r="N285"/>
  <c r="Q269"/>
  <c r="O269"/>
  <c r="P269"/>
  <c r="N269"/>
  <c r="N271" s="1"/>
  <c r="D270" s="1"/>
  <c r="Q261"/>
  <c r="O261"/>
  <c r="O257"/>
  <c r="Q257"/>
  <c r="P257"/>
  <c r="P259" s="1"/>
  <c r="N257"/>
  <c r="O249"/>
  <c r="Q249"/>
  <c r="O233"/>
  <c r="Q233"/>
  <c r="P233"/>
  <c r="Q221"/>
  <c r="O221"/>
  <c r="P221"/>
  <c r="N221"/>
  <c r="N223" s="1"/>
  <c r="Q213"/>
  <c r="O213"/>
  <c r="P213"/>
  <c r="O201"/>
  <c r="Q201"/>
  <c r="P201"/>
  <c r="Q173"/>
  <c r="O173"/>
  <c r="P173"/>
  <c r="N173"/>
  <c r="N175" s="1"/>
  <c r="O161"/>
  <c r="Q161"/>
  <c r="P161"/>
  <c r="P163" s="1"/>
  <c r="N161"/>
  <c r="O153"/>
  <c r="Q153"/>
  <c r="Q154" s="1"/>
  <c r="Q141"/>
  <c r="O141"/>
  <c r="O142" s="1"/>
  <c r="P141"/>
  <c r="N141"/>
  <c r="Q125"/>
  <c r="O125"/>
  <c r="P125"/>
  <c r="N125"/>
  <c r="O113"/>
  <c r="Q113"/>
  <c r="Q115" s="1"/>
  <c r="P113"/>
  <c r="N113"/>
  <c r="O105"/>
  <c r="Q105"/>
  <c r="P105"/>
  <c r="Q101"/>
  <c r="O101"/>
  <c r="O103" s="1"/>
  <c r="O89"/>
  <c r="Q89"/>
  <c r="O81"/>
  <c r="Q81"/>
  <c r="P81"/>
  <c r="N81"/>
  <c r="O65"/>
  <c r="Q65"/>
  <c r="P65"/>
  <c r="P67" s="1"/>
  <c r="N65"/>
  <c r="Q53"/>
  <c r="O53"/>
  <c r="P53"/>
  <c r="Q45"/>
  <c r="O45"/>
  <c r="O46" s="1"/>
  <c r="P45"/>
  <c r="N45"/>
  <c r="Q29"/>
  <c r="O29"/>
  <c r="P29"/>
  <c r="N29"/>
  <c r="N31" s="1"/>
  <c r="Q21"/>
  <c r="O21"/>
  <c r="P21"/>
  <c r="Q5"/>
  <c r="O5"/>
  <c r="N489"/>
  <c r="N310"/>
  <c r="N233"/>
  <c r="N235" s="1"/>
  <c r="N201"/>
  <c r="N105"/>
  <c r="O597"/>
  <c r="O501"/>
  <c r="O405"/>
  <c r="P389"/>
  <c r="Q250"/>
  <c r="N597"/>
  <c r="N598" s="1"/>
  <c r="N533"/>
  <c r="N501"/>
  <c r="N502" s="1"/>
  <c r="N437"/>
  <c r="N405"/>
  <c r="N406" s="1"/>
  <c r="N341"/>
  <c r="N213"/>
  <c r="N214" s="1"/>
  <c r="N53"/>
  <c r="N21"/>
  <c r="N22" s="1"/>
  <c r="P597"/>
  <c r="P533"/>
  <c r="P501"/>
  <c r="P437"/>
  <c r="P405"/>
  <c r="P377"/>
  <c r="P249"/>
  <c r="P185"/>
  <c r="P57"/>
  <c r="N5"/>
  <c r="N516"/>
  <c r="N420"/>
  <c r="N412"/>
  <c r="N249"/>
  <c r="N220"/>
  <c r="N153"/>
  <c r="N89"/>
  <c r="N91" s="1"/>
  <c r="Q593"/>
  <c r="O581"/>
  <c r="O583" s="1"/>
  <c r="O549"/>
  <c r="Q497"/>
  <c r="O485"/>
  <c r="O487" s="1"/>
  <c r="O453"/>
  <c r="Q401"/>
  <c r="P357"/>
  <c r="P293"/>
  <c r="P101"/>
  <c r="O569"/>
  <c r="P569"/>
  <c r="Q569"/>
  <c r="O561"/>
  <c r="P561"/>
  <c r="N561"/>
  <c r="O537"/>
  <c r="P537"/>
  <c r="P538" s="1"/>
  <c r="Q537"/>
  <c r="Q525"/>
  <c r="P525"/>
  <c r="N525"/>
  <c r="O525"/>
  <c r="O513"/>
  <c r="P513"/>
  <c r="N513"/>
  <c r="N514" s="1"/>
  <c r="Q509"/>
  <c r="Q511" s="1"/>
  <c r="P509"/>
  <c r="N509"/>
  <c r="O509"/>
  <c r="Q477"/>
  <c r="P477"/>
  <c r="N477"/>
  <c r="O477"/>
  <c r="O478" s="1"/>
  <c r="O473"/>
  <c r="P473"/>
  <c r="Q473"/>
  <c r="O465"/>
  <c r="P465"/>
  <c r="N465"/>
  <c r="Q461"/>
  <c r="Q463" s="1"/>
  <c r="P461"/>
  <c r="N461"/>
  <c r="O461"/>
  <c r="O449"/>
  <c r="O451" s="1"/>
  <c r="P449"/>
  <c r="N449"/>
  <c r="O441"/>
  <c r="P441"/>
  <c r="P442" s="1"/>
  <c r="Q441"/>
  <c r="Q429"/>
  <c r="P429"/>
  <c r="N429"/>
  <c r="O429"/>
  <c r="O425"/>
  <c r="P425"/>
  <c r="Q425"/>
  <c r="O417"/>
  <c r="P417"/>
  <c r="N417"/>
  <c r="N418" s="1"/>
  <c r="Q413"/>
  <c r="P413"/>
  <c r="N413"/>
  <c r="N415" s="1"/>
  <c r="O413"/>
  <c r="O393"/>
  <c r="Q393"/>
  <c r="P393"/>
  <c r="O377"/>
  <c r="Q377"/>
  <c r="O369"/>
  <c r="Q369"/>
  <c r="P369"/>
  <c r="N369"/>
  <c r="Q365"/>
  <c r="O365"/>
  <c r="P365"/>
  <c r="N365"/>
  <c r="N367" s="1"/>
  <c r="O353"/>
  <c r="Q353"/>
  <c r="P353"/>
  <c r="P355" s="1"/>
  <c r="N353"/>
  <c r="O345"/>
  <c r="Q345"/>
  <c r="Q346" s="1"/>
  <c r="Q333"/>
  <c r="O333"/>
  <c r="O334" s="1"/>
  <c r="P333"/>
  <c r="N333"/>
  <c r="Q317"/>
  <c r="O317"/>
  <c r="P317"/>
  <c r="N317"/>
  <c r="N319" s="1"/>
  <c r="Q309"/>
  <c r="O309"/>
  <c r="P309"/>
  <c r="O305"/>
  <c r="Q305"/>
  <c r="P305"/>
  <c r="N305"/>
  <c r="O297"/>
  <c r="Q297"/>
  <c r="P297"/>
  <c r="O281"/>
  <c r="Q281"/>
  <c r="O273"/>
  <c r="Q273"/>
  <c r="P273"/>
  <c r="N273"/>
  <c r="Q245"/>
  <c r="O245"/>
  <c r="P245"/>
  <c r="Q237"/>
  <c r="O237"/>
  <c r="O238" s="1"/>
  <c r="P237"/>
  <c r="N237"/>
  <c r="O225"/>
  <c r="O226" s="1"/>
  <c r="Q225"/>
  <c r="P225"/>
  <c r="N225"/>
  <c r="O209"/>
  <c r="O211" s="1"/>
  <c r="Q209"/>
  <c r="Q211" s="1"/>
  <c r="P209"/>
  <c r="N209"/>
  <c r="Q197"/>
  <c r="O197"/>
  <c r="O199" s="1"/>
  <c r="Q189"/>
  <c r="O189"/>
  <c r="P189"/>
  <c r="N189"/>
  <c r="O185"/>
  <c r="Q185"/>
  <c r="O177"/>
  <c r="Q177"/>
  <c r="P177"/>
  <c r="N177"/>
  <c r="Q165"/>
  <c r="O165"/>
  <c r="Q149"/>
  <c r="O149"/>
  <c r="P149"/>
  <c r="O137"/>
  <c r="Q137"/>
  <c r="P137"/>
  <c r="O129"/>
  <c r="Q129"/>
  <c r="P129"/>
  <c r="N129"/>
  <c r="N130" s="1"/>
  <c r="Q117"/>
  <c r="O117"/>
  <c r="P117"/>
  <c r="Q93"/>
  <c r="O93"/>
  <c r="P93"/>
  <c r="N93"/>
  <c r="Q77"/>
  <c r="O77"/>
  <c r="P77"/>
  <c r="N77"/>
  <c r="N79" s="1"/>
  <c r="Q69"/>
  <c r="O69"/>
  <c r="O57"/>
  <c r="Q57"/>
  <c r="Q58" s="1"/>
  <c r="O41"/>
  <c r="Q41"/>
  <c r="P41"/>
  <c r="O33"/>
  <c r="Q33"/>
  <c r="P33"/>
  <c r="N33"/>
  <c r="N34" s="1"/>
  <c r="O17"/>
  <c r="Q17"/>
  <c r="Q19" s="1"/>
  <c r="P17"/>
  <c r="N17"/>
  <c r="O9"/>
  <c r="Q9"/>
  <c r="P9"/>
  <c r="N9"/>
  <c r="Q600"/>
  <c r="Q601" s="1"/>
  <c r="N600"/>
  <c r="P600"/>
  <c r="P596"/>
  <c r="Q596"/>
  <c r="Q598" s="1"/>
  <c r="O596"/>
  <c r="O588"/>
  <c r="P588"/>
  <c r="Q588"/>
  <c r="N588"/>
  <c r="O584"/>
  <c r="N584"/>
  <c r="Q576"/>
  <c r="P576"/>
  <c r="O576"/>
  <c r="O577" s="1"/>
  <c r="P572"/>
  <c r="Q572"/>
  <c r="N572"/>
  <c r="O564"/>
  <c r="O565" s="1"/>
  <c r="P564"/>
  <c r="O560"/>
  <c r="Q560"/>
  <c r="Q562" s="1"/>
  <c r="P560"/>
  <c r="P562" s="1"/>
  <c r="Q552"/>
  <c r="N552"/>
  <c r="N553" s="1"/>
  <c r="P548"/>
  <c r="Q548"/>
  <c r="Q550" s="1"/>
  <c r="O548"/>
  <c r="O540"/>
  <c r="P540"/>
  <c r="Q540"/>
  <c r="N540"/>
  <c r="O536"/>
  <c r="O538" s="1"/>
  <c r="N536"/>
  <c r="N538" s="1"/>
  <c r="Q528"/>
  <c r="P528"/>
  <c r="O528"/>
  <c r="P524"/>
  <c r="Q524"/>
  <c r="N524"/>
  <c r="O516"/>
  <c r="O517" s="1"/>
  <c r="P516"/>
  <c r="O512"/>
  <c r="Q512"/>
  <c r="Q514" s="1"/>
  <c r="P512"/>
  <c r="P514" s="1"/>
  <c r="Q504"/>
  <c r="N504"/>
  <c r="N505" s="1"/>
  <c r="P500"/>
  <c r="Q500"/>
  <c r="Q502" s="1"/>
  <c r="O500"/>
  <c r="O492"/>
  <c r="P492"/>
  <c r="Q492"/>
  <c r="N492"/>
  <c r="O488"/>
  <c r="N488"/>
  <c r="Q480"/>
  <c r="P480"/>
  <c r="O480"/>
  <c r="O481" s="1"/>
  <c r="P476"/>
  <c r="P478" s="1"/>
  <c r="Q476"/>
  <c r="N476"/>
  <c r="O468"/>
  <c r="O469" s="1"/>
  <c r="P468"/>
  <c r="O464"/>
  <c r="Q464"/>
  <c r="Q466" s="1"/>
  <c r="P464"/>
  <c r="P466" s="1"/>
  <c r="Q456"/>
  <c r="N456"/>
  <c r="N457" s="1"/>
  <c r="P452"/>
  <c r="Q452"/>
  <c r="Q454" s="1"/>
  <c r="O452"/>
  <c r="O444"/>
  <c r="P444"/>
  <c r="Q444"/>
  <c r="N444"/>
  <c r="O440"/>
  <c r="N440"/>
  <c r="N442" s="1"/>
  <c r="Q432"/>
  <c r="P432"/>
  <c r="O432"/>
  <c r="P428"/>
  <c r="Q428"/>
  <c r="Q430" s="1"/>
  <c r="N428"/>
  <c r="O420"/>
  <c r="O421" s="1"/>
  <c r="P420"/>
  <c r="O416"/>
  <c r="Q416"/>
  <c r="P416"/>
  <c r="Q408"/>
  <c r="N408"/>
  <c r="N409" s="1"/>
  <c r="P404"/>
  <c r="Q404"/>
  <c r="Q406" s="1"/>
  <c r="O404"/>
  <c r="O396"/>
  <c r="P396"/>
  <c r="Q396"/>
  <c r="N396"/>
  <c r="P392"/>
  <c r="P394" s="1"/>
  <c r="O392"/>
  <c r="N392"/>
  <c r="Q392"/>
  <c r="Q394" s="1"/>
  <c r="Q384"/>
  <c r="O384"/>
  <c r="P384"/>
  <c r="P380"/>
  <c r="Q380"/>
  <c r="O380"/>
  <c r="N380"/>
  <c r="O372"/>
  <c r="O373" s="1"/>
  <c r="Q372"/>
  <c r="P372"/>
  <c r="P368"/>
  <c r="Q368"/>
  <c r="O368"/>
  <c r="Q360"/>
  <c r="O360"/>
  <c r="N360"/>
  <c r="N361" s="1"/>
  <c r="P360"/>
  <c r="P356"/>
  <c r="O356"/>
  <c r="Q356"/>
  <c r="O348"/>
  <c r="Q348"/>
  <c r="P348"/>
  <c r="N348"/>
  <c r="P344"/>
  <c r="O344"/>
  <c r="N344"/>
  <c r="N346" s="1"/>
  <c r="Q336"/>
  <c r="O336"/>
  <c r="P336"/>
  <c r="P332"/>
  <c r="N332"/>
  <c r="O324"/>
  <c r="Q324"/>
  <c r="P324"/>
  <c r="P320"/>
  <c r="Q320"/>
  <c r="Q312"/>
  <c r="O312"/>
  <c r="N312"/>
  <c r="N313" s="1"/>
  <c r="P308"/>
  <c r="O308"/>
  <c r="Q308"/>
  <c r="O300"/>
  <c r="Q300"/>
  <c r="N300"/>
  <c r="P296"/>
  <c r="P298" s="1"/>
  <c r="O296"/>
  <c r="N296"/>
  <c r="Q296"/>
  <c r="Q298" s="1"/>
  <c r="Q288"/>
  <c r="O288"/>
  <c r="P288"/>
  <c r="P284"/>
  <c r="Q284"/>
  <c r="O284"/>
  <c r="N284"/>
  <c r="O276"/>
  <c r="O277" s="1"/>
  <c r="Q276"/>
  <c r="P276"/>
  <c r="P272"/>
  <c r="Q272"/>
  <c r="O272"/>
  <c r="Q264"/>
  <c r="O264"/>
  <c r="N264"/>
  <c r="N265" s="1"/>
  <c r="P264"/>
  <c r="P260"/>
  <c r="O260"/>
  <c r="Q260"/>
  <c r="O252"/>
  <c r="Q252"/>
  <c r="P252"/>
  <c r="N252"/>
  <c r="P248"/>
  <c r="O248"/>
  <c r="N248"/>
  <c r="Q240"/>
  <c r="O240"/>
  <c r="P240"/>
  <c r="P236"/>
  <c r="N236"/>
  <c r="O228"/>
  <c r="Q228"/>
  <c r="P228"/>
  <c r="P224"/>
  <c r="Q224"/>
  <c r="Q216"/>
  <c r="O216"/>
  <c r="N216"/>
  <c r="N217" s="1"/>
  <c r="P212"/>
  <c r="O212"/>
  <c r="Q212"/>
  <c r="O204"/>
  <c r="Q204"/>
  <c r="N204"/>
  <c r="P200"/>
  <c r="O200"/>
  <c r="N200"/>
  <c r="Q200"/>
  <c r="Q192"/>
  <c r="Q193" s="1"/>
  <c r="O192"/>
  <c r="P192"/>
  <c r="P188"/>
  <c r="Q188"/>
  <c r="O188"/>
  <c r="N188"/>
  <c r="O180"/>
  <c r="O181" s="1"/>
  <c r="Q180"/>
  <c r="P180"/>
  <c r="P176"/>
  <c r="P178" s="1"/>
  <c r="Q176"/>
  <c r="O176"/>
  <c r="O178" s="1"/>
  <c r="Q168"/>
  <c r="O168"/>
  <c r="N168"/>
  <c r="N169" s="1"/>
  <c r="P168"/>
  <c r="P164"/>
  <c r="P166" s="1"/>
  <c r="O164"/>
  <c r="Q164"/>
  <c r="O156"/>
  <c r="Q156"/>
  <c r="P156"/>
  <c r="N156"/>
  <c r="P152"/>
  <c r="O152"/>
  <c r="N152"/>
  <c r="Q144"/>
  <c r="O144"/>
  <c r="P144"/>
  <c r="P140"/>
  <c r="N140"/>
  <c r="O132"/>
  <c r="Q132"/>
  <c r="P132"/>
  <c r="P128"/>
  <c r="Q128"/>
  <c r="Q120"/>
  <c r="O120"/>
  <c r="N120"/>
  <c r="N121" s="1"/>
  <c r="P116"/>
  <c r="O116"/>
  <c r="O118" s="1"/>
  <c r="Q116"/>
  <c r="O108"/>
  <c r="Q108"/>
  <c r="N108"/>
  <c r="P104"/>
  <c r="O104"/>
  <c r="N104"/>
  <c r="Q104"/>
  <c r="Q96"/>
  <c r="O96"/>
  <c r="P96"/>
  <c r="P92"/>
  <c r="P94" s="1"/>
  <c r="Q92"/>
  <c r="O92"/>
  <c r="N92"/>
  <c r="O84"/>
  <c r="O85" s="1"/>
  <c r="Q84"/>
  <c r="P84"/>
  <c r="P80"/>
  <c r="Q80"/>
  <c r="O80"/>
  <c r="Q72"/>
  <c r="O72"/>
  <c r="N72"/>
  <c r="N73" s="1"/>
  <c r="P72"/>
  <c r="P68"/>
  <c r="P70" s="1"/>
  <c r="O68"/>
  <c r="O70" s="1"/>
  <c r="Q68"/>
  <c r="O60"/>
  <c r="Q60"/>
  <c r="P60"/>
  <c r="N60"/>
  <c r="P56"/>
  <c r="O56"/>
  <c r="N56"/>
  <c r="N58" s="1"/>
  <c r="Q48"/>
  <c r="O48"/>
  <c r="P48"/>
  <c r="P44"/>
  <c r="N44"/>
  <c r="O36"/>
  <c r="Q36"/>
  <c r="P36"/>
  <c r="P32"/>
  <c r="Q32"/>
  <c r="O32"/>
  <c r="Q24"/>
  <c r="O24"/>
  <c r="N24"/>
  <c r="N25" s="1"/>
  <c r="P20"/>
  <c r="O20"/>
  <c r="Q20"/>
  <c r="O12"/>
  <c r="Q12"/>
  <c r="Q13" s="1"/>
  <c r="P12"/>
  <c r="N12"/>
  <c r="P8"/>
  <c r="O8"/>
  <c r="Q8"/>
  <c r="N8"/>
  <c r="N585"/>
  <c r="N521"/>
  <c r="N523" s="1"/>
  <c r="N425"/>
  <c r="N427" s="1"/>
  <c r="N393"/>
  <c r="N329"/>
  <c r="N331" s="1"/>
  <c r="N297"/>
  <c r="N118"/>
  <c r="N41"/>
  <c r="N43" s="1"/>
  <c r="Q545"/>
  <c r="O533"/>
  <c r="O535" s="1"/>
  <c r="O437"/>
  <c r="O439" s="1"/>
  <c r="Q417"/>
  <c r="P261"/>
  <c r="P197"/>
  <c r="N581"/>
  <c r="N560"/>
  <c r="N549"/>
  <c r="N550" s="1"/>
  <c r="N528"/>
  <c r="N485"/>
  <c r="N464"/>
  <c r="N453"/>
  <c r="N454" s="1"/>
  <c r="N432"/>
  <c r="N433" s="1"/>
  <c r="N389"/>
  <c r="N368"/>
  <c r="N357"/>
  <c r="N358" s="1"/>
  <c r="N336"/>
  <c r="N293"/>
  <c r="N272"/>
  <c r="N261"/>
  <c r="N262" s="1"/>
  <c r="N240"/>
  <c r="N241" s="1"/>
  <c r="N232"/>
  <c r="N197"/>
  <c r="N176"/>
  <c r="N165"/>
  <c r="N166" s="1"/>
  <c r="N144"/>
  <c r="N145" s="1"/>
  <c r="N101"/>
  <c r="N80"/>
  <c r="N69"/>
  <c r="N70" s="1"/>
  <c r="D69" s="1"/>
  <c r="N48"/>
  <c r="N49" s="1"/>
  <c r="O600"/>
  <c r="P581"/>
  <c r="P549"/>
  <c r="Q536"/>
  <c r="O524"/>
  <c r="P504"/>
  <c r="P485"/>
  <c r="P453"/>
  <c r="Q440"/>
  <c r="O428"/>
  <c r="P408"/>
  <c r="P345"/>
  <c r="Q332"/>
  <c r="O320"/>
  <c r="P281"/>
  <c r="P204"/>
  <c r="P153"/>
  <c r="Q140"/>
  <c r="O128"/>
  <c r="P89"/>
  <c r="P5"/>
  <c r="P594"/>
  <c r="Q594"/>
  <c r="P578"/>
  <c r="Q578"/>
  <c r="Q580" s="1"/>
  <c r="P570"/>
  <c r="Q570"/>
  <c r="P554"/>
  <c r="Q554"/>
  <c r="P546"/>
  <c r="Q546"/>
  <c r="P530"/>
  <c r="Q530"/>
  <c r="Q532" s="1"/>
  <c r="P522"/>
  <c r="Q522"/>
  <c r="P506"/>
  <c r="Q506"/>
  <c r="P498"/>
  <c r="Q498"/>
  <c r="P482"/>
  <c r="Q482"/>
  <c r="Q484" s="1"/>
  <c r="P474"/>
  <c r="Q474"/>
  <c r="P458"/>
  <c r="Q458"/>
  <c r="P450"/>
  <c r="Q450"/>
  <c r="Q451" s="1"/>
  <c r="P434"/>
  <c r="Q434"/>
  <c r="Q436" s="1"/>
  <c r="P426"/>
  <c r="Q426"/>
  <c r="P410"/>
  <c r="Q410"/>
  <c r="P402"/>
  <c r="Q402"/>
  <c r="P390"/>
  <c r="Q390"/>
  <c r="P378"/>
  <c r="O378"/>
  <c r="Q378"/>
  <c r="P374"/>
  <c r="Q374"/>
  <c r="P366"/>
  <c r="O366"/>
  <c r="P362"/>
  <c r="O362"/>
  <c r="Q362"/>
  <c r="P350"/>
  <c r="O350"/>
  <c r="P342"/>
  <c r="Q342"/>
  <c r="P330"/>
  <c r="O330"/>
  <c r="Q330"/>
  <c r="P326"/>
  <c r="Q326"/>
  <c r="P318"/>
  <c r="O318"/>
  <c r="P314"/>
  <c r="O314"/>
  <c r="Q314"/>
  <c r="P302"/>
  <c r="O302"/>
  <c r="P294"/>
  <c r="Q294"/>
  <c r="P282"/>
  <c r="O282"/>
  <c r="Q282"/>
  <c r="P278"/>
  <c r="Q278"/>
  <c r="P270"/>
  <c r="O270"/>
  <c r="P266"/>
  <c r="O266"/>
  <c r="Q266"/>
  <c r="P254"/>
  <c r="O254"/>
  <c r="P246"/>
  <c r="Q246"/>
  <c r="P234"/>
  <c r="O234"/>
  <c r="Q234"/>
  <c r="P230"/>
  <c r="Q230"/>
  <c r="P222"/>
  <c r="O222"/>
  <c r="P218"/>
  <c r="O218"/>
  <c r="Q218"/>
  <c r="P206"/>
  <c r="O206"/>
  <c r="P198"/>
  <c r="Q198"/>
  <c r="P186"/>
  <c r="O186"/>
  <c r="Q186"/>
  <c r="P182"/>
  <c r="Q182"/>
  <c r="P174"/>
  <c r="O174"/>
  <c r="P170"/>
  <c r="O170"/>
  <c r="Q170"/>
  <c r="P158"/>
  <c r="O158"/>
  <c r="P150"/>
  <c r="Q150"/>
  <c r="P138"/>
  <c r="O138"/>
  <c r="Q138"/>
  <c r="P134"/>
  <c r="Q134"/>
  <c r="P126"/>
  <c r="O126"/>
  <c r="P122"/>
  <c r="O122"/>
  <c r="Q122"/>
  <c r="P110"/>
  <c r="O110"/>
  <c r="P102"/>
  <c r="Q102"/>
  <c r="P90"/>
  <c r="O90"/>
  <c r="Q90"/>
  <c r="P86"/>
  <c r="Q86"/>
  <c r="P78"/>
  <c r="O78"/>
  <c r="P74"/>
  <c r="O74"/>
  <c r="Q74"/>
  <c r="P62"/>
  <c r="O62"/>
  <c r="P54"/>
  <c r="Q54"/>
  <c r="P42"/>
  <c r="O42"/>
  <c r="Q42"/>
  <c r="P38"/>
  <c r="Q38"/>
  <c r="P30"/>
  <c r="O30"/>
  <c r="P26"/>
  <c r="O26"/>
  <c r="Q26"/>
  <c r="P14"/>
  <c r="O14"/>
  <c r="P6"/>
  <c r="Q6"/>
  <c r="N3"/>
  <c r="N599"/>
  <c r="N582"/>
  <c r="N578"/>
  <c r="N534"/>
  <c r="N530"/>
  <c r="N486"/>
  <c r="N482"/>
  <c r="N438"/>
  <c r="N434"/>
  <c r="N390"/>
  <c r="N386"/>
  <c r="N342"/>
  <c r="N338"/>
  <c r="N294"/>
  <c r="N290"/>
  <c r="N246"/>
  <c r="N247" s="1"/>
  <c r="N242"/>
  <c r="N198"/>
  <c r="N194"/>
  <c r="N150"/>
  <c r="N151" s="1"/>
  <c r="N146"/>
  <c r="N102"/>
  <c r="N98"/>
  <c r="N54"/>
  <c r="N50"/>
  <c r="P582"/>
  <c r="O579"/>
  <c r="O580" s="1"/>
  <c r="P566"/>
  <c r="P563"/>
  <c r="P534"/>
  <c r="O531"/>
  <c r="O532" s="1"/>
  <c r="P518"/>
  <c r="P515"/>
  <c r="P486"/>
  <c r="O483"/>
  <c r="O484" s="1"/>
  <c r="P470"/>
  <c r="P467"/>
  <c r="P438"/>
  <c r="O435"/>
  <c r="O436" s="1"/>
  <c r="P422"/>
  <c r="P419"/>
  <c r="O386"/>
  <c r="Q366"/>
  <c r="O354"/>
  <c r="O335"/>
  <c r="Q302"/>
  <c r="O290"/>
  <c r="Q270"/>
  <c r="O258"/>
  <c r="O239"/>
  <c r="Q206"/>
  <c r="O194"/>
  <c r="Q174"/>
  <c r="O162"/>
  <c r="O143"/>
  <c r="Q110"/>
  <c r="O98"/>
  <c r="Q78"/>
  <c r="O66"/>
  <c r="O47"/>
  <c r="Q14"/>
  <c r="O591"/>
  <c r="P591"/>
  <c r="P575"/>
  <c r="Q575"/>
  <c r="O567"/>
  <c r="P567"/>
  <c r="P551"/>
  <c r="P553" s="1"/>
  <c r="Q551"/>
  <c r="O543"/>
  <c r="P543"/>
  <c r="P527"/>
  <c r="Q527"/>
  <c r="O519"/>
  <c r="O520" s="1"/>
  <c r="P519"/>
  <c r="P503"/>
  <c r="Q503"/>
  <c r="O495"/>
  <c r="P495"/>
  <c r="P479"/>
  <c r="Q479"/>
  <c r="O471"/>
  <c r="P471"/>
  <c r="P455"/>
  <c r="Q455"/>
  <c r="O447"/>
  <c r="P447"/>
  <c r="P448" s="1"/>
  <c r="P431"/>
  <c r="Q431"/>
  <c r="O423"/>
  <c r="P423"/>
  <c r="P407"/>
  <c r="Q407"/>
  <c r="O399"/>
  <c r="P399"/>
  <c r="Q387"/>
  <c r="O387"/>
  <c r="P387"/>
  <c r="P388" s="1"/>
  <c r="O375"/>
  <c r="Q375"/>
  <c r="P375"/>
  <c r="P371"/>
  <c r="Q371"/>
  <c r="Q363"/>
  <c r="O363"/>
  <c r="P359"/>
  <c r="O359"/>
  <c r="Q359"/>
  <c r="O351"/>
  <c r="Q351"/>
  <c r="Q352" s="1"/>
  <c r="P347"/>
  <c r="O347"/>
  <c r="Q339"/>
  <c r="O339"/>
  <c r="P339"/>
  <c r="P340" s="1"/>
  <c r="O327"/>
  <c r="O328" s="1"/>
  <c r="Q327"/>
  <c r="P327"/>
  <c r="P323"/>
  <c r="Q323"/>
  <c r="Q315"/>
  <c r="O315"/>
  <c r="P311"/>
  <c r="P313" s="1"/>
  <c r="O311"/>
  <c r="Q311"/>
  <c r="O303"/>
  <c r="Q303"/>
  <c r="P299"/>
  <c r="P301" s="1"/>
  <c r="O299"/>
  <c r="Q291"/>
  <c r="O291"/>
  <c r="P291"/>
  <c r="P292" s="1"/>
  <c r="O279"/>
  <c r="Q279"/>
  <c r="P279"/>
  <c r="P275"/>
  <c r="Q275"/>
  <c r="Q267"/>
  <c r="O267"/>
  <c r="P263"/>
  <c r="O263"/>
  <c r="Q263"/>
  <c r="O255"/>
  <c r="Q255"/>
  <c r="Q256" s="1"/>
  <c r="P251"/>
  <c r="O251"/>
  <c r="Q243"/>
  <c r="O243"/>
  <c r="O244" s="1"/>
  <c r="P243"/>
  <c r="O231"/>
  <c r="Q231"/>
  <c r="P231"/>
  <c r="P227"/>
  <c r="Q227"/>
  <c r="Q219"/>
  <c r="O219"/>
  <c r="P215"/>
  <c r="P217" s="1"/>
  <c r="O215"/>
  <c r="Q215"/>
  <c r="O207"/>
  <c r="Q207"/>
  <c r="P203"/>
  <c r="O203"/>
  <c r="Q195"/>
  <c r="O195"/>
  <c r="P195"/>
  <c r="P196" s="1"/>
  <c r="O183"/>
  <c r="Q183"/>
  <c r="P183"/>
  <c r="P179"/>
  <c r="Q179"/>
  <c r="Q171"/>
  <c r="O171"/>
  <c r="P167"/>
  <c r="O167"/>
  <c r="Q167"/>
  <c r="O159"/>
  <c r="Q159"/>
  <c r="Q160" s="1"/>
  <c r="P155"/>
  <c r="O155"/>
  <c r="Q147"/>
  <c r="Q148" s="1"/>
  <c r="O147"/>
  <c r="P147"/>
  <c r="O135"/>
  <c r="O136" s="1"/>
  <c r="Q135"/>
  <c r="P135"/>
  <c r="P131"/>
  <c r="Q131"/>
  <c r="Q123"/>
  <c r="O123"/>
  <c r="P119"/>
  <c r="P121" s="1"/>
  <c r="O119"/>
  <c r="Q119"/>
  <c r="O111"/>
  <c r="Q111"/>
  <c r="P107"/>
  <c r="P109" s="1"/>
  <c r="O107"/>
  <c r="Q99"/>
  <c r="O99"/>
  <c r="P99"/>
  <c r="P100" s="1"/>
  <c r="O87"/>
  <c r="Q87"/>
  <c r="P87"/>
  <c r="P83"/>
  <c r="Q83"/>
  <c r="Q75"/>
  <c r="O75"/>
  <c r="P71"/>
  <c r="O71"/>
  <c r="Q71"/>
  <c r="O63"/>
  <c r="Q63"/>
  <c r="Q64" s="1"/>
  <c r="P59"/>
  <c r="O59"/>
  <c r="Q51"/>
  <c r="O51"/>
  <c r="P51"/>
  <c r="P52" s="1"/>
  <c r="O39"/>
  <c r="Q39"/>
  <c r="P39"/>
  <c r="P35"/>
  <c r="Q35"/>
  <c r="Q27"/>
  <c r="O27"/>
  <c r="P23"/>
  <c r="P25" s="1"/>
  <c r="O23"/>
  <c r="Q23"/>
  <c r="P11"/>
  <c r="O11"/>
  <c r="N594"/>
  <c r="N590"/>
  <c r="N592" s="1"/>
  <c r="N579"/>
  <c r="N563"/>
  <c r="N565" s="1"/>
  <c r="D564" s="1"/>
  <c r="N546"/>
  <c r="N542"/>
  <c r="N531"/>
  <c r="N515"/>
  <c r="N498"/>
  <c r="N494"/>
  <c r="N483"/>
  <c r="N467"/>
  <c r="N469" s="1"/>
  <c r="N450"/>
  <c r="N446"/>
  <c r="N435"/>
  <c r="N419"/>
  <c r="N402"/>
  <c r="N398"/>
  <c r="N387"/>
  <c r="N371"/>
  <c r="N373" s="1"/>
  <c r="N354"/>
  <c r="N350"/>
  <c r="N339"/>
  <c r="N323"/>
  <c r="N325" s="1"/>
  <c r="N306"/>
  <c r="N302"/>
  <c r="N304" s="1"/>
  <c r="N291"/>
  <c r="N275"/>
  <c r="N277" s="1"/>
  <c r="N258"/>
  <c r="N254"/>
  <c r="N243"/>
  <c r="N227"/>
  <c r="N229" s="1"/>
  <c r="N210"/>
  <c r="N206"/>
  <c r="N208" s="1"/>
  <c r="N195"/>
  <c r="N179"/>
  <c r="N181" s="1"/>
  <c r="N162"/>
  <c r="N158"/>
  <c r="N147"/>
  <c r="N131"/>
  <c r="N133" s="1"/>
  <c r="N114"/>
  <c r="N110"/>
  <c r="N112" s="1"/>
  <c r="N99"/>
  <c r="N83"/>
  <c r="N85" s="1"/>
  <c r="N66"/>
  <c r="N62"/>
  <c r="N51"/>
  <c r="N35"/>
  <c r="N37" s="1"/>
  <c r="N18"/>
  <c r="N14"/>
  <c r="O599"/>
  <c r="Q582"/>
  <c r="Q583" s="1"/>
  <c r="P579"/>
  <c r="O570"/>
  <c r="Q566"/>
  <c r="Q563"/>
  <c r="O554"/>
  <c r="O551"/>
  <c r="Q534"/>
  <c r="Q535" s="1"/>
  <c r="P531"/>
  <c r="O522"/>
  <c r="Q518"/>
  <c r="Q515"/>
  <c r="Q517" s="1"/>
  <c r="O506"/>
  <c r="O503"/>
  <c r="O505" s="1"/>
  <c r="Q486"/>
  <c r="Q487" s="1"/>
  <c r="P483"/>
  <c r="O474"/>
  <c r="Q470"/>
  <c r="Q467"/>
  <c r="O458"/>
  <c r="O455"/>
  <c r="Q438"/>
  <c r="Q439" s="1"/>
  <c r="P435"/>
  <c r="O426"/>
  <c r="Q422"/>
  <c r="Q419"/>
  <c r="Q421" s="1"/>
  <c r="O410"/>
  <c r="O407"/>
  <c r="O409" s="1"/>
  <c r="Q386"/>
  <c r="O374"/>
  <c r="Q354"/>
  <c r="O342"/>
  <c r="Q335"/>
  <c r="O323"/>
  <c r="P303"/>
  <c r="Q290"/>
  <c r="O278"/>
  <c r="Q258"/>
  <c r="O246"/>
  <c r="Q239"/>
  <c r="O227"/>
  <c r="P207"/>
  <c r="Q194"/>
  <c r="O182"/>
  <c r="Q162"/>
  <c r="O150"/>
  <c r="Q143"/>
  <c r="O131"/>
  <c r="P111"/>
  <c r="Q98"/>
  <c r="O86"/>
  <c r="Q66"/>
  <c r="O54"/>
  <c r="Q47"/>
  <c r="O35"/>
  <c r="M699" l="1"/>
  <c r="D699"/>
  <c r="K699"/>
  <c r="L699"/>
  <c r="L696"/>
  <c r="D697" s="1"/>
  <c r="E697" s="1"/>
  <c r="G697" s="1"/>
  <c r="K696"/>
  <c r="M696"/>
  <c r="D696"/>
  <c r="M621"/>
  <c r="L621"/>
  <c r="D621"/>
  <c r="K621"/>
  <c r="D720"/>
  <c r="K720"/>
  <c r="M639"/>
  <c r="L639"/>
  <c r="D639"/>
  <c r="K639"/>
  <c r="D640" s="1"/>
  <c r="E640" s="1"/>
  <c r="G640" s="1"/>
  <c r="M711"/>
  <c r="D711"/>
  <c r="K711"/>
  <c r="D712" s="1"/>
  <c r="E712" s="1"/>
  <c r="G712" s="1"/>
  <c r="L711"/>
  <c r="D618"/>
  <c r="M618"/>
  <c r="M729"/>
  <c r="L729"/>
  <c r="K729"/>
  <c r="D729"/>
  <c r="D715"/>
  <c r="E715" s="1"/>
  <c r="G715" s="1"/>
  <c r="K618"/>
  <c r="D619" s="1"/>
  <c r="E619" s="1"/>
  <c r="G619" s="1"/>
  <c r="K654"/>
  <c r="D628"/>
  <c r="E628" s="1"/>
  <c r="G628" s="1"/>
  <c r="D673"/>
  <c r="E673" s="1"/>
  <c r="G673" s="1"/>
  <c r="D625"/>
  <c r="E625" s="1"/>
  <c r="G625" s="1"/>
  <c r="L654"/>
  <c r="L603"/>
  <c r="K603"/>
  <c r="M645"/>
  <c r="K645"/>
  <c r="L645"/>
  <c r="D645"/>
  <c r="M717"/>
  <c r="D717"/>
  <c r="L717"/>
  <c r="K717"/>
  <c r="D718" s="1"/>
  <c r="E718" s="1"/>
  <c r="G718" s="1"/>
  <c r="D735"/>
  <c r="K735"/>
  <c r="L735"/>
  <c r="M735"/>
  <c r="L732"/>
  <c r="D732"/>
  <c r="M732"/>
  <c r="K732"/>
  <c r="D733" s="1"/>
  <c r="E733" s="1"/>
  <c r="G733" s="1"/>
  <c r="M723"/>
  <c r="D723"/>
  <c r="K723"/>
  <c r="L723"/>
  <c r="D609"/>
  <c r="L609"/>
  <c r="K609"/>
  <c r="D610" s="1"/>
  <c r="E610" s="1"/>
  <c r="G610" s="1"/>
  <c r="D603"/>
  <c r="M654"/>
  <c r="D634"/>
  <c r="E634" s="1"/>
  <c r="G634" s="1"/>
  <c r="M603"/>
  <c r="K687"/>
  <c r="D688" s="1"/>
  <c r="E688" s="1"/>
  <c r="G688" s="1"/>
  <c r="D607"/>
  <c r="E607" s="1"/>
  <c r="G607" s="1"/>
  <c r="L720"/>
  <c r="D679"/>
  <c r="E679" s="1"/>
  <c r="G679" s="1"/>
  <c r="D682"/>
  <c r="E682" s="1"/>
  <c r="G682" s="1"/>
  <c r="D667"/>
  <c r="E667" s="1"/>
  <c r="G667" s="1"/>
  <c r="N10"/>
  <c r="Q34"/>
  <c r="P250"/>
  <c r="D474"/>
  <c r="D576"/>
  <c r="D537"/>
  <c r="O232"/>
  <c r="O448"/>
  <c r="O568"/>
  <c r="P508"/>
  <c r="N61"/>
  <c r="N109"/>
  <c r="Q157"/>
  <c r="O193"/>
  <c r="Q349"/>
  <c r="O385"/>
  <c r="M222"/>
  <c r="K570"/>
  <c r="M576"/>
  <c r="K576"/>
  <c r="L576"/>
  <c r="M363"/>
  <c r="O424"/>
  <c r="P64"/>
  <c r="P460"/>
  <c r="N568"/>
  <c r="N352"/>
  <c r="Q400"/>
  <c r="Q544"/>
  <c r="K324"/>
  <c r="M564"/>
  <c r="K564"/>
  <c r="L564"/>
  <c r="L69"/>
  <c r="K69"/>
  <c r="M69"/>
  <c r="L537"/>
  <c r="K537"/>
  <c r="M537"/>
  <c r="K309"/>
  <c r="L270"/>
  <c r="M270"/>
  <c r="K270"/>
  <c r="O40"/>
  <c r="O148"/>
  <c r="N301"/>
  <c r="P397"/>
  <c r="P445"/>
  <c r="O307"/>
  <c r="O457"/>
  <c r="Q238"/>
  <c r="N472"/>
  <c r="O496"/>
  <c r="Q307"/>
  <c r="O460"/>
  <c r="O400"/>
  <c r="P412"/>
  <c r="N202"/>
  <c r="Q397"/>
  <c r="O445"/>
  <c r="O115"/>
  <c r="P589"/>
  <c r="Q472"/>
  <c r="P148"/>
  <c r="P400"/>
  <c r="P496"/>
  <c r="Q253"/>
  <c r="O289"/>
  <c r="D288" s="1"/>
  <c r="P541"/>
  <c r="Q520"/>
  <c r="N16"/>
  <c r="N160"/>
  <c r="D159" s="1"/>
  <c r="N256"/>
  <c r="Q15"/>
  <c r="P409"/>
  <c r="N337"/>
  <c r="P97"/>
  <c r="P559"/>
  <c r="N520"/>
  <c r="P49"/>
  <c r="O15"/>
  <c r="O16" s="1"/>
  <c r="P15"/>
  <c r="P16" s="1"/>
  <c r="Q97"/>
  <c r="N154"/>
  <c r="Q205"/>
  <c r="O19"/>
  <c r="P211"/>
  <c r="Q61"/>
  <c r="N157"/>
  <c r="N397"/>
  <c r="N493"/>
  <c r="N589"/>
  <c r="O556"/>
  <c r="L555" s="1"/>
  <c r="N448"/>
  <c r="N544"/>
  <c r="P316"/>
  <c r="O340"/>
  <c r="P160"/>
  <c r="P256"/>
  <c r="O415"/>
  <c r="D414" s="1"/>
  <c r="O7"/>
  <c r="N64"/>
  <c r="N400"/>
  <c r="N496"/>
  <c r="O472"/>
  <c r="O544"/>
  <c r="P556"/>
  <c r="Q52"/>
  <c r="Q217"/>
  <c r="Q244"/>
  <c r="P592"/>
  <c r="P76"/>
  <c r="M75" s="1"/>
  <c r="P172"/>
  <c r="P364"/>
  <c r="Q556"/>
  <c r="O430"/>
  <c r="P82"/>
  <c r="Q109"/>
  <c r="P202"/>
  <c r="Q445"/>
  <c r="O493"/>
  <c r="O589"/>
  <c r="P19"/>
  <c r="N127"/>
  <c r="O412"/>
  <c r="D411" s="1"/>
  <c r="P352"/>
  <c r="Q337"/>
  <c r="O508"/>
  <c r="K507" s="1"/>
  <c r="Q565"/>
  <c r="P85"/>
  <c r="P277"/>
  <c r="D276" s="1"/>
  <c r="P457"/>
  <c r="P481"/>
  <c r="L480" s="1"/>
  <c r="P577"/>
  <c r="N529"/>
  <c r="N13"/>
  <c r="N46"/>
  <c r="Q106"/>
  <c r="P145"/>
  <c r="N253"/>
  <c r="D252" s="1"/>
  <c r="Q262"/>
  <c r="P337"/>
  <c r="N445"/>
  <c r="P493"/>
  <c r="O463"/>
  <c r="N7"/>
  <c r="Q127"/>
  <c r="N559"/>
  <c r="P241"/>
  <c r="Q592"/>
  <c r="Q493"/>
  <c r="O529"/>
  <c r="O541"/>
  <c r="Q589"/>
  <c r="P28"/>
  <c r="P124"/>
  <c r="N562"/>
  <c r="P46"/>
  <c r="N106"/>
  <c r="Q214"/>
  <c r="N286"/>
  <c r="P289"/>
  <c r="Q301"/>
  <c r="Q322"/>
  <c r="Q385"/>
  <c r="O397"/>
  <c r="Q541"/>
  <c r="N463"/>
  <c r="Q568"/>
  <c r="Q289"/>
  <c r="O229"/>
  <c r="Q424"/>
  <c r="M423" s="1"/>
  <c r="N205"/>
  <c r="N349"/>
  <c r="Q319"/>
  <c r="Q469"/>
  <c r="Q460"/>
  <c r="Q94"/>
  <c r="P334"/>
  <c r="P385"/>
  <c r="M384" s="1"/>
  <c r="O466"/>
  <c r="O562"/>
  <c r="Q415"/>
  <c r="Q490"/>
  <c r="N541"/>
  <c r="D540" s="1"/>
  <c r="P511"/>
  <c r="Q241"/>
  <c r="O97"/>
  <c r="P415"/>
  <c r="Q46"/>
  <c r="P13"/>
  <c r="O217"/>
  <c r="M216" s="1"/>
  <c r="O382"/>
  <c r="P544"/>
  <c r="P268"/>
  <c r="Q412"/>
  <c r="Q508"/>
  <c r="Q334"/>
  <c r="P193"/>
  <c r="Q286"/>
  <c r="O358"/>
  <c r="O433"/>
  <c r="P307"/>
  <c r="Q31"/>
  <c r="P115"/>
  <c r="P169"/>
  <c r="P361"/>
  <c r="Q82"/>
  <c r="O553"/>
  <c r="O52"/>
  <c r="Q133"/>
  <c r="Q169"/>
  <c r="Q325"/>
  <c r="Q361"/>
  <c r="P433"/>
  <c r="P505"/>
  <c r="M504" s="1"/>
  <c r="P529"/>
  <c r="Q142"/>
  <c r="P22"/>
  <c r="O106"/>
  <c r="Q202"/>
  <c r="O214"/>
  <c r="P322"/>
  <c r="P382"/>
  <c r="N574"/>
  <c r="N226"/>
  <c r="O31"/>
  <c r="D30" s="1"/>
  <c r="P343"/>
  <c r="P403"/>
  <c r="P547"/>
  <c r="P244"/>
  <c r="Q586"/>
  <c r="P601"/>
  <c r="N595"/>
  <c r="P598"/>
  <c r="O592"/>
  <c r="Q100"/>
  <c r="O325"/>
  <c r="P37"/>
  <c r="P61"/>
  <c r="O73"/>
  <c r="P229"/>
  <c r="P253"/>
  <c r="O265"/>
  <c r="Q433"/>
  <c r="Q529"/>
  <c r="O337"/>
  <c r="O124"/>
  <c r="L123" s="1"/>
  <c r="O316"/>
  <c r="P436"/>
  <c r="P580"/>
  <c r="O322"/>
  <c r="D321" s="1"/>
  <c r="N274"/>
  <c r="O94"/>
  <c r="Q166"/>
  <c r="P190"/>
  <c r="O298"/>
  <c r="N334"/>
  <c r="Q370"/>
  <c r="O406"/>
  <c r="P463"/>
  <c r="P535"/>
  <c r="N67"/>
  <c r="P127"/>
  <c r="O163"/>
  <c r="Q175"/>
  <c r="P223"/>
  <c r="Q235"/>
  <c r="N259"/>
  <c r="N499"/>
  <c r="P523"/>
  <c r="O133"/>
  <c r="M132" s="1"/>
  <c r="Q292"/>
  <c r="Q25"/>
  <c r="Q181"/>
  <c r="Q373"/>
  <c r="O145"/>
  <c r="M144" s="1"/>
  <c r="O130"/>
  <c r="M129" s="1"/>
  <c r="Q538"/>
  <c r="P34"/>
  <c r="N490"/>
  <c r="P502"/>
  <c r="O550"/>
  <c r="K549" s="1"/>
  <c r="Q223"/>
  <c r="O280"/>
  <c r="D279" s="1"/>
  <c r="O157"/>
  <c r="O349"/>
  <c r="O196"/>
  <c r="P220"/>
  <c r="M219" s="1"/>
  <c r="O526"/>
  <c r="P10"/>
  <c r="O82"/>
  <c r="Q118"/>
  <c r="M117" s="1"/>
  <c r="N394"/>
  <c r="P418"/>
  <c r="Q478"/>
  <c r="Q139"/>
  <c r="O247"/>
  <c r="O319"/>
  <c r="K318" s="1"/>
  <c r="N355"/>
  <c r="N52"/>
  <c r="N244"/>
  <c r="N436"/>
  <c r="D435" s="1"/>
  <c r="O343"/>
  <c r="Q121"/>
  <c r="M120" s="1"/>
  <c r="Q340"/>
  <c r="Q457"/>
  <c r="Q553"/>
  <c r="P469"/>
  <c r="O28"/>
  <c r="Q328"/>
  <c r="P106"/>
  <c r="O166"/>
  <c r="D165" s="1"/>
  <c r="Q226"/>
  <c r="O274"/>
  <c r="P370"/>
  <c r="Q151"/>
  <c r="Q427"/>
  <c r="Q571"/>
  <c r="Q595"/>
  <c r="O259"/>
  <c r="Q49"/>
  <c r="O25"/>
  <c r="D24" s="1"/>
  <c r="P181"/>
  <c r="D180" s="1"/>
  <c r="P373"/>
  <c r="Q124"/>
  <c r="O160"/>
  <c r="P184"/>
  <c r="Q316"/>
  <c r="O352"/>
  <c r="P376"/>
  <c r="P283"/>
  <c r="N295"/>
  <c r="D294" s="1"/>
  <c r="N370"/>
  <c r="O58"/>
  <c r="K57" s="1"/>
  <c r="N142"/>
  <c r="D141" s="1"/>
  <c r="Q178"/>
  <c r="O250"/>
  <c r="P262"/>
  <c r="Q358"/>
  <c r="P430"/>
  <c r="O598"/>
  <c r="K597" s="1"/>
  <c r="Q79"/>
  <c r="P247"/>
  <c r="O283"/>
  <c r="P451"/>
  <c r="O511"/>
  <c r="N148"/>
  <c r="N340"/>
  <c r="D339" s="1"/>
  <c r="N532"/>
  <c r="Q388"/>
  <c r="Q313"/>
  <c r="P565"/>
  <c r="Q136"/>
  <c r="O220"/>
  <c r="P484"/>
  <c r="N466"/>
  <c r="D465" s="1"/>
  <c r="P58"/>
  <c r="P142"/>
  <c r="N190"/>
  <c r="P214"/>
  <c r="Q310"/>
  <c r="N382"/>
  <c r="O442"/>
  <c r="L441" s="1"/>
  <c r="Q574"/>
  <c r="O187"/>
  <c r="M186" s="1"/>
  <c r="Q475"/>
  <c r="N511"/>
  <c r="D510" s="1"/>
  <c r="Q499"/>
  <c r="Q55"/>
  <c r="P271"/>
  <c r="Q523"/>
  <c r="O88"/>
  <c r="K87" s="1"/>
  <c r="O13"/>
  <c r="P133"/>
  <c r="P157"/>
  <c r="O169"/>
  <c r="O205"/>
  <c r="P325"/>
  <c r="P349"/>
  <c r="O361"/>
  <c r="D360" s="1"/>
  <c r="Q208"/>
  <c r="N199"/>
  <c r="N583"/>
  <c r="D582" s="1"/>
  <c r="Q130"/>
  <c r="O514"/>
  <c r="M513" s="1"/>
  <c r="Q526"/>
  <c r="O559"/>
  <c r="Q232"/>
  <c r="N517"/>
  <c r="N55"/>
  <c r="N439"/>
  <c r="O271"/>
  <c r="O376"/>
  <c r="D375" s="1"/>
  <c r="O121"/>
  <c r="O313"/>
  <c r="M312" s="1"/>
  <c r="O49"/>
  <c r="P472"/>
  <c r="P520"/>
  <c r="Q28"/>
  <c r="O64"/>
  <c r="P88"/>
  <c r="Q220"/>
  <c r="P199"/>
  <c r="O10"/>
  <c r="O34"/>
  <c r="P130"/>
  <c r="O286"/>
  <c r="O502"/>
  <c r="L501" s="1"/>
  <c r="N601"/>
  <c r="O151"/>
  <c r="Q187"/>
  <c r="N211"/>
  <c r="D210" s="1"/>
  <c r="N307"/>
  <c r="P319"/>
  <c r="Q367"/>
  <c r="Q103"/>
  <c r="O175"/>
  <c r="Q295"/>
  <c r="O184"/>
  <c r="K183" s="1"/>
  <c r="O601"/>
  <c r="Q37"/>
  <c r="O61"/>
  <c r="Q73"/>
  <c r="P205"/>
  <c r="Q229"/>
  <c r="O253"/>
  <c r="Q265"/>
  <c r="O241"/>
  <c r="Q304"/>
  <c r="O388"/>
  <c r="N100"/>
  <c r="N196"/>
  <c r="N292"/>
  <c r="N388"/>
  <c r="D387" s="1"/>
  <c r="N484"/>
  <c r="D483" s="1"/>
  <c r="N580"/>
  <c r="P40"/>
  <c r="Q76"/>
  <c r="O112"/>
  <c r="L111" s="1"/>
  <c r="P136"/>
  <c r="D135" s="1"/>
  <c r="Q172"/>
  <c r="O208"/>
  <c r="K207" s="1"/>
  <c r="P232"/>
  <c r="Q268"/>
  <c r="O304"/>
  <c r="P328"/>
  <c r="D327" s="1"/>
  <c r="Q364"/>
  <c r="Q442"/>
  <c r="P487"/>
  <c r="N82"/>
  <c r="N391"/>
  <c r="Q22"/>
  <c r="Q70"/>
  <c r="O154"/>
  <c r="O190"/>
  <c r="O202"/>
  <c r="P226"/>
  <c r="N238"/>
  <c r="Q274"/>
  <c r="P286"/>
  <c r="O310"/>
  <c r="O346"/>
  <c r="M345" s="1"/>
  <c r="P358"/>
  <c r="O394"/>
  <c r="P406"/>
  <c r="Q418"/>
  <c r="N430"/>
  <c r="D429" s="1"/>
  <c r="O454"/>
  <c r="M453" s="1"/>
  <c r="N526"/>
  <c r="P574"/>
  <c r="N586"/>
  <c r="D585" s="1"/>
  <c r="N19"/>
  <c r="P43"/>
  <c r="P79"/>
  <c r="O139"/>
  <c r="Q247"/>
  <c r="P367"/>
  <c r="O379"/>
  <c r="P427"/>
  <c r="P475"/>
  <c r="P571"/>
  <c r="P103"/>
  <c r="P439"/>
  <c r="P391"/>
  <c r="Q7"/>
  <c r="P55"/>
  <c r="O91"/>
  <c r="O127"/>
  <c r="N163"/>
  <c r="O223"/>
  <c r="D222" s="1"/>
  <c r="O235"/>
  <c r="Q271"/>
  <c r="Q331"/>
  <c r="Q343"/>
  <c r="Q391"/>
  <c r="P499"/>
  <c r="O523"/>
  <c r="L522" s="1"/>
  <c r="P595"/>
  <c r="O292"/>
  <c r="Q40"/>
  <c r="P532"/>
  <c r="Q379"/>
  <c r="N343"/>
  <c r="D342" s="1"/>
  <c r="N535"/>
  <c r="Q91"/>
  <c r="P331"/>
  <c r="P73"/>
  <c r="P265"/>
  <c r="Q112"/>
  <c r="P424"/>
  <c r="P568"/>
  <c r="O256"/>
  <c r="P280"/>
  <c r="P7"/>
  <c r="P454"/>
  <c r="N478"/>
  <c r="D477" s="1"/>
  <c r="P526"/>
  <c r="P550"/>
  <c r="O43"/>
  <c r="P139"/>
  <c r="O355"/>
  <c r="O67"/>
  <c r="N115"/>
  <c r="Q163"/>
  <c r="P235"/>
  <c r="O37"/>
  <c r="L36" s="1"/>
  <c r="Q145"/>
  <c r="Q196"/>
  <c r="Q85"/>
  <c r="O109"/>
  <c r="Q277"/>
  <c r="O301"/>
  <c r="Q409"/>
  <c r="L408" s="1"/>
  <c r="Q481"/>
  <c r="Q505"/>
  <c r="Q577"/>
  <c r="Q16"/>
  <c r="O100"/>
  <c r="P421"/>
  <c r="P517"/>
  <c r="O76"/>
  <c r="K75" s="1"/>
  <c r="Q88"/>
  <c r="P112"/>
  <c r="O172"/>
  <c r="L171" s="1"/>
  <c r="Q184"/>
  <c r="P208"/>
  <c r="O268"/>
  <c r="D267" s="1"/>
  <c r="Q280"/>
  <c r="P304"/>
  <c r="O364"/>
  <c r="K363" s="1"/>
  <c r="Q376"/>
  <c r="P91"/>
  <c r="P583"/>
  <c r="N103"/>
  <c r="N178"/>
  <c r="D177" s="1"/>
  <c r="N487"/>
  <c r="Q547"/>
  <c r="Q10"/>
  <c r="O22"/>
  <c r="N94"/>
  <c r="P118"/>
  <c r="P154"/>
  <c r="Q190"/>
  <c r="P238"/>
  <c r="N250"/>
  <c r="D249" s="1"/>
  <c r="O262"/>
  <c r="L261" s="1"/>
  <c r="P274"/>
  <c r="N298"/>
  <c r="D297" s="1"/>
  <c r="P310"/>
  <c r="P346"/>
  <c r="O370"/>
  <c r="Q382"/>
  <c r="O418"/>
  <c r="L417" s="1"/>
  <c r="O490"/>
  <c r="O586"/>
  <c r="Q43"/>
  <c r="O79"/>
  <c r="D78" s="1"/>
  <c r="P151"/>
  <c r="Q199"/>
  <c r="Q283"/>
  <c r="Q355"/>
  <c r="O367"/>
  <c r="O427"/>
  <c r="N451"/>
  <c r="D450" s="1"/>
  <c r="O475"/>
  <c r="L474" s="1"/>
  <c r="O571"/>
  <c r="D570" s="1"/>
  <c r="P295"/>
  <c r="Q403"/>
  <c r="N421"/>
  <c r="P187"/>
  <c r="P379"/>
  <c r="D378" s="1"/>
  <c r="P31"/>
  <c r="O55"/>
  <c r="Q67"/>
  <c r="P175"/>
  <c r="L174" s="1"/>
  <c r="Q259"/>
  <c r="O331"/>
  <c r="K330" s="1"/>
  <c r="N403"/>
  <c r="D402" s="1"/>
  <c r="N547"/>
  <c r="D546" s="1"/>
  <c r="D646" l="1"/>
  <c r="E646" s="1"/>
  <c r="G646" s="1"/>
  <c r="D655"/>
  <c r="E655" s="1"/>
  <c r="G655" s="1"/>
  <c r="D730"/>
  <c r="E730" s="1"/>
  <c r="G730" s="1"/>
  <c r="D700"/>
  <c r="E700" s="1"/>
  <c r="G700" s="1"/>
  <c r="D604"/>
  <c r="E604" s="1"/>
  <c r="G604" s="1"/>
  <c r="D721"/>
  <c r="E721" s="1"/>
  <c r="G721" s="1"/>
  <c r="D724"/>
  <c r="E724" s="1"/>
  <c r="G724" s="1"/>
  <c r="D622"/>
  <c r="E622" s="1"/>
  <c r="G622" s="1"/>
  <c r="L366"/>
  <c r="K264"/>
  <c r="M591"/>
  <c r="L96"/>
  <c r="D192"/>
  <c r="D330"/>
  <c r="L597"/>
  <c r="D486"/>
  <c r="D534"/>
  <c r="D579"/>
  <c r="L240"/>
  <c r="L168"/>
  <c r="D489"/>
  <c r="D273"/>
  <c r="D561"/>
  <c r="D261"/>
  <c r="L570"/>
  <c r="L231"/>
  <c r="D96"/>
  <c r="D264"/>
  <c r="K213"/>
  <c r="D214" s="1"/>
  <c r="K72"/>
  <c r="M552"/>
  <c r="D594"/>
  <c r="L213"/>
  <c r="M456"/>
  <c r="L330"/>
  <c r="D591"/>
  <c r="L591"/>
  <c r="D81"/>
  <c r="K96"/>
  <c r="D408"/>
  <c r="M96"/>
  <c r="D97" s="1"/>
  <c r="E97" s="1"/>
  <c r="G97" s="1"/>
  <c r="D42"/>
  <c r="L90"/>
  <c r="D99"/>
  <c r="M60"/>
  <c r="K48"/>
  <c r="K60"/>
  <c r="L84"/>
  <c r="M84"/>
  <c r="D84"/>
  <c r="D93"/>
  <c r="M72"/>
  <c r="M87"/>
  <c r="L303"/>
  <c r="D600"/>
  <c r="M213"/>
  <c r="M330"/>
  <c r="D331" s="1"/>
  <c r="E331" s="1"/>
  <c r="G331" s="1"/>
  <c r="L264"/>
  <c r="D213"/>
  <c r="D105"/>
  <c r="K591"/>
  <c r="D592" s="1"/>
  <c r="M264"/>
  <c r="M597"/>
  <c r="D598" s="1"/>
  <c r="M408"/>
  <c r="D231"/>
  <c r="D597"/>
  <c r="M432"/>
  <c r="D426"/>
  <c r="D114"/>
  <c r="M234"/>
  <c r="L138"/>
  <c r="D390"/>
  <c r="D186"/>
  <c r="D438"/>
  <c r="D147"/>
  <c r="K282"/>
  <c r="L552"/>
  <c r="D354"/>
  <c r="D405"/>
  <c r="D468"/>
  <c r="D462"/>
  <c r="L456"/>
  <c r="D126"/>
  <c r="D495"/>
  <c r="L315"/>
  <c r="D588"/>
  <c r="D153"/>
  <c r="D336"/>
  <c r="M570"/>
  <c r="D571" s="1"/>
  <c r="L135"/>
  <c r="K408"/>
  <c r="D409" s="1"/>
  <c r="E409" s="1"/>
  <c r="G409" s="1"/>
  <c r="K108"/>
  <c r="D45"/>
  <c r="L39"/>
  <c r="D21"/>
  <c r="D9"/>
  <c r="L27"/>
  <c r="D33"/>
  <c r="M30"/>
  <c r="D12"/>
  <c r="K30"/>
  <c r="D18"/>
  <c r="K9"/>
  <c r="L144"/>
  <c r="D480"/>
  <c r="D309"/>
  <c r="D324"/>
  <c r="K417"/>
  <c r="L549"/>
  <c r="D522"/>
  <c r="D303"/>
  <c r="K423"/>
  <c r="D150"/>
  <c r="M168"/>
  <c r="M150"/>
  <c r="M459"/>
  <c r="L363"/>
  <c r="D364" s="1"/>
  <c r="E364" s="1"/>
  <c r="G364" s="1"/>
  <c r="K474"/>
  <c r="L78"/>
  <c r="D363"/>
  <c r="L468"/>
  <c r="M231"/>
  <c r="L375"/>
  <c r="M309"/>
  <c r="K432"/>
  <c r="K150"/>
  <c r="M108"/>
  <c r="K84"/>
  <c r="M501"/>
  <c r="M78"/>
  <c r="M303"/>
  <c r="M480"/>
  <c r="K231"/>
  <c r="D232" s="1"/>
  <c r="D417"/>
  <c r="D357"/>
  <c r="D271"/>
  <c r="L108"/>
  <c r="L150"/>
  <c r="M549"/>
  <c r="K228"/>
  <c r="K39"/>
  <c r="K327"/>
  <c r="M522"/>
  <c r="L276"/>
  <c r="M474"/>
  <c r="D475" s="1"/>
  <c r="K261"/>
  <c r="K303"/>
  <c r="K171"/>
  <c r="L228"/>
  <c r="D171"/>
  <c r="L507"/>
  <c r="M123"/>
  <c r="D123"/>
  <c r="D372"/>
  <c r="D258"/>
  <c r="D315"/>
  <c r="D300"/>
  <c r="K168"/>
  <c r="K279"/>
  <c r="K117"/>
  <c r="D459"/>
  <c r="K480"/>
  <c r="D144"/>
  <c r="D168"/>
  <c r="K366"/>
  <c r="D102"/>
  <c r="K378"/>
  <c r="D237"/>
  <c r="M207"/>
  <c r="D120"/>
  <c r="D381"/>
  <c r="D219"/>
  <c r="D444"/>
  <c r="D519"/>
  <c r="D15"/>
  <c r="L459"/>
  <c r="D471"/>
  <c r="M327"/>
  <c r="L219"/>
  <c r="D538"/>
  <c r="E538" s="1"/>
  <c r="G538" s="1"/>
  <c r="M240"/>
  <c r="L33"/>
  <c r="K123"/>
  <c r="L318"/>
  <c r="K276"/>
  <c r="K501"/>
  <c r="L345"/>
  <c r="M357"/>
  <c r="M39"/>
  <c r="M171"/>
  <c r="D172" s="1"/>
  <c r="M468"/>
  <c r="K36"/>
  <c r="D57"/>
  <c r="D228"/>
  <c r="D345"/>
  <c r="D507"/>
  <c r="D501"/>
  <c r="D549"/>
  <c r="D39"/>
  <c r="D558"/>
  <c r="K468"/>
  <c r="D48"/>
  <c r="L282"/>
  <c r="D573"/>
  <c r="M507"/>
  <c r="D508" s="1"/>
  <c r="L357"/>
  <c r="L372"/>
  <c r="M417"/>
  <c r="L117"/>
  <c r="D118" s="1"/>
  <c r="L309"/>
  <c r="D310" s="1"/>
  <c r="E310" s="1"/>
  <c r="G310" s="1"/>
  <c r="M174"/>
  <c r="M33"/>
  <c r="K375"/>
  <c r="K27"/>
  <c r="D243"/>
  <c r="K246"/>
  <c r="D393"/>
  <c r="D129"/>
  <c r="D333"/>
  <c r="M324"/>
  <c r="D348"/>
  <c r="L327"/>
  <c r="L513"/>
  <c r="L120"/>
  <c r="L165"/>
  <c r="M246"/>
  <c r="K411"/>
  <c r="M57"/>
  <c r="M276"/>
  <c r="K555"/>
  <c r="D577"/>
  <c r="L378"/>
  <c r="K78"/>
  <c r="K24"/>
  <c r="K357"/>
  <c r="M36"/>
  <c r="D432"/>
  <c r="D36"/>
  <c r="D207"/>
  <c r="D189"/>
  <c r="K312"/>
  <c r="L42"/>
  <c r="K186"/>
  <c r="K111"/>
  <c r="M138"/>
  <c r="L321"/>
  <c r="K234"/>
  <c r="D75"/>
  <c r="D174"/>
  <c r="D441"/>
  <c r="D204"/>
  <c r="D285"/>
  <c r="K441"/>
  <c r="L360"/>
  <c r="K240"/>
  <c r="K165"/>
  <c r="M288"/>
  <c r="M42"/>
  <c r="K459"/>
  <c r="L183"/>
  <c r="K405"/>
  <c r="D567"/>
  <c r="K552"/>
  <c r="M315"/>
  <c r="K138"/>
  <c r="K321"/>
  <c r="K135"/>
  <c r="K21"/>
  <c r="L414"/>
  <c r="M372"/>
  <c r="D27"/>
  <c r="D138"/>
  <c r="D216"/>
  <c r="D72"/>
  <c r="D555"/>
  <c r="D504"/>
  <c r="D420"/>
  <c r="D162"/>
  <c r="D525"/>
  <c r="D291"/>
  <c r="D306"/>
  <c r="D516"/>
  <c r="D531"/>
  <c r="D369"/>
  <c r="D498"/>
  <c r="D225"/>
  <c r="D63"/>
  <c r="D447"/>
  <c r="D396"/>
  <c r="D201"/>
  <c r="M375"/>
  <c r="K219"/>
  <c r="K513"/>
  <c r="D514" s="1"/>
  <c r="L129"/>
  <c r="M441"/>
  <c r="M360"/>
  <c r="L312"/>
  <c r="K120"/>
  <c r="K522"/>
  <c r="L432"/>
  <c r="M165"/>
  <c r="D70"/>
  <c r="E70" s="1"/>
  <c r="G70" s="1"/>
  <c r="L246"/>
  <c r="K288"/>
  <c r="M192"/>
  <c r="L411"/>
  <c r="K33"/>
  <c r="L216"/>
  <c r="K42"/>
  <c r="L279"/>
  <c r="K384"/>
  <c r="M183"/>
  <c r="L186"/>
  <c r="M405"/>
  <c r="M318"/>
  <c r="L57"/>
  <c r="K144"/>
  <c r="D565"/>
  <c r="L324"/>
  <c r="K180"/>
  <c r="D351"/>
  <c r="M267"/>
  <c r="M378"/>
  <c r="L222"/>
  <c r="M366"/>
  <c r="K456"/>
  <c r="K345"/>
  <c r="L24"/>
  <c r="K453"/>
  <c r="L207"/>
  <c r="K315"/>
  <c r="M27"/>
  <c r="L87"/>
  <c r="M321"/>
  <c r="L72"/>
  <c r="L75"/>
  <c r="D76" s="1"/>
  <c r="E76" s="1"/>
  <c r="G76" s="1"/>
  <c r="M135"/>
  <c r="K174"/>
  <c r="D175" s="1"/>
  <c r="L234"/>
  <c r="M21"/>
  <c r="M414"/>
  <c r="L504"/>
  <c r="K426"/>
  <c r="L48"/>
  <c r="K372"/>
  <c r="M228"/>
  <c r="L132"/>
  <c r="D87"/>
  <c r="D90"/>
  <c r="D108"/>
  <c r="D282"/>
  <c r="D312"/>
  <c r="D246"/>
  <c r="D456"/>
  <c r="D183"/>
  <c r="D234"/>
  <c r="D318"/>
  <c r="D117"/>
  <c r="D132"/>
  <c r="D513"/>
  <c r="D366"/>
  <c r="D453"/>
  <c r="L423"/>
  <c r="D424" s="1"/>
  <c r="L288"/>
  <c r="M90"/>
  <c r="K216"/>
  <c r="L384"/>
  <c r="L405"/>
  <c r="L180"/>
  <c r="L21"/>
  <c r="K504"/>
  <c r="L426"/>
  <c r="K132"/>
  <c r="D60"/>
  <c r="D384"/>
  <c r="D423"/>
  <c r="D111"/>
  <c r="D195"/>
  <c r="D51"/>
  <c r="D156"/>
  <c r="D255"/>
  <c r="M282"/>
  <c r="D169"/>
  <c r="L192"/>
  <c r="K90"/>
  <c r="M180"/>
  <c r="M555"/>
  <c r="L267"/>
  <c r="L453"/>
  <c r="M261"/>
  <c r="M111"/>
  <c r="M426"/>
  <c r="D240"/>
  <c r="D552"/>
  <c r="D54"/>
  <c r="D198"/>
  <c r="D66"/>
  <c r="D528"/>
  <c r="D399"/>
  <c r="D543"/>
  <c r="D492"/>
  <c r="K129"/>
  <c r="K360"/>
  <c r="K192"/>
  <c r="M411"/>
  <c r="M279"/>
  <c r="L30"/>
  <c r="K267"/>
  <c r="K222"/>
  <c r="M24"/>
  <c r="L60"/>
  <c r="K414"/>
  <c r="M48"/>
  <c r="M546"/>
  <c r="K546"/>
  <c r="L546"/>
  <c r="L114"/>
  <c r="M114"/>
  <c r="K114"/>
  <c r="L585"/>
  <c r="K585"/>
  <c r="M585"/>
  <c r="L99"/>
  <c r="M99"/>
  <c r="K99"/>
  <c r="L438"/>
  <c r="M438"/>
  <c r="K438"/>
  <c r="L147"/>
  <c r="M147"/>
  <c r="K147"/>
  <c r="L462"/>
  <c r="M462"/>
  <c r="K462"/>
  <c r="L12"/>
  <c r="M12"/>
  <c r="K12"/>
  <c r="L126"/>
  <c r="M126"/>
  <c r="K126"/>
  <c r="L495"/>
  <c r="M495"/>
  <c r="K495"/>
  <c r="L153"/>
  <c r="K153"/>
  <c r="M153"/>
  <c r="L336"/>
  <c r="M336"/>
  <c r="K336"/>
  <c r="L450"/>
  <c r="M450"/>
  <c r="K450"/>
  <c r="L297"/>
  <c r="K297"/>
  <c r="M297"/>
  <c r="L93"/>
  <c r="K93"/>
  <c r="M93"/>
  <c r="L486"/>
  <c r="M486"/>
  <c r="K486"/>
  <c r="L477"/>
  <c r="K477"/>
  <c r="M477"/>
  <c r="M534"/>
  <c r="L534"/>
  <c r="K534"/>
  <c r="L18"/>
  <c r="M18"/>
  <c r="K18"/>
  <c r="L579"/>
  <c r="K579"/>
  <c r="M579"/>
  <c r="L195"/>
  <c r="M195"/>
  <c r="K195"/>
  <c r="L210"/>
  <c r="M210"/>
  <c r="K210"/>
  <c r="L465"/>
  <c r="K465"/>
  <c r="M465"/>
  <c r="L339"/>
  <c r="M339"/>
  <c r="K339"/>
  <c r="L294"/>
  <c r="M294"/>
  <c r="K294"/>
  <c r="L51"/>
  <c r="M51"/>
  <c r="K51"/>
  <c r="L489"/>
  <c r="K489"/>
  <c r="M489"/>
  <c r="L258"/>
  <c r="M258"/>
  <c r="K258"/>
  <c r="L273"/>
  <c r="K273"/>
  <c r="M273"/>
  <c r="L573"/>
  <c r="K573"/>
  <c r="M573"/>
  <c r="M540"/>
  <c r="K540"/>
  <c r="L540"/>
  <c r="L204"/>
  <c r="M204"/>
  <c r="K204"/>
  <c r="L285"/>
  <c r="K285"/>
  <c r="M285"/>
  <c r="L561"/>
  <c r="K561"/>
  <c r="M561"/>
  <c r="L45"/>
  <c r="K45"/>
  <c r="M45"/>
  <c r="L156"/>
  <c r="M156"/>
  <c r="K156"/>
  <c r="L255"/>
  <c r="M255"/>
  <c r="K255"/>
  <c r="L300"/>
  <c r="M300"/>
  <c r="K300"/>
  <c r="L177"/>
  <c r="K177"/>
  <c r="M177"/>
  <c r="L429"/>
  <c r="K429"/>
  <c r="M429"/>
  <c r="L390"/>
  <c r="M390"/>
  <c r="K390"/>
  <c r="L483"/>
  <c r="M483"/>
  <c r="K483"/>
  <c r="M582"/>
  <c r="L582"/>
  <c r="K582"/>
  <c r="L510"/>
  <c r="M510"/>
  <c r="K510"/>
  <c r="L141"/>
  <c r="K141"/>
  <c r="M141"/>
  <c r="L354"/>
  <c r="K354"/>
  <c r="M354"/>
  <c r="L420"/>
  <c r="M420"/>
  <c r="K420"/>
  <c r="L249"/>
  <c r="K249"/>
  <c r="M249"/>
  <c r="L162"/>
  <c r="M162"/>
  <c r="K162"/>
  <c r="L525"/>
  <c r="K525"/>
  <c r="M525"/>
  <c r="L291"/>
  <c r="M291"/>
  <c r="K291"/>
  <c r="L306"/>
  <c r="K306"/>
  <c r="M306"/>
  <c r="M600"/>
  <c r="L600"/>
  <c r="K600"/>
  <c r="L516"/>
  <c r="M516"/>
  <c r="K516"/>
  <c r="L531"/>
  <c r="K531"/>
  <c r="M531"/>
  <c r="L369"/>
  <c r="K369"/>
  <c r="M369"/>
  <c r="L243"/>
  <c r="M243"/>
  <c r="K243"/>
  <c r="L393"/>
  <c r="K393"/>
  <c r="M393"/>
  <c r="L498"/>
  <c r="M498"/>
  <c r="K498"/>
  <c r="L333"/>
  <c r="K333"/>
  <c r="M333"/>
  <c r="M594"/>
  <c r="L594"/>
  <c r="K594"/>
  <c r="L225"/>
  <c r="K225"/>
  <c r="M225"/>
  <c r="L348"/>
  <c r="M348"/>
  <c r="K348"/>
  <c r="L63"/>
  <c r="K63"/>
  <c r="M63"/>
  <c r="L447"/>
  <c r="M447"/>
  <c r="K447"/>
  <c r="L396"/>
  <c r="M396"/>
  <c r="K396"/>
  <c r="L201"/>
  <c r="K201"/>
  <c r="M201"/>
  <c r="L342"/>
  <c r="M342"/>
  <c r="K342"/>
  <c r="L189"/>
  <c r="K189"/>
  <c r="M189"/>
  <c r="M558"/>
  <c r="L558"/>
  <c r="K558"/>
  <c r="L252"/>
  <c r="M252"/>
  <c r="K252"/>
  <c r="M588"/>
  <c r="K588"/>
  <c r="L588"/>
  <c r="L159"/>
  <c r="M159"/>
  <c r="K159"/>
  <c r="L351"/>
  <c r="M351"/>
  <c r="K351"/>
  <c r="L402"/>
  <c r="M402"/>
  <c r="K402"/>
  <c r="L102"/>
  <c r="M102"/>
  <c r="K102"/>
  <c r="L237"/>
  <c r="K237"/>
  <c r="M237"/>
  <c r="L81"/>
  <c r="K81"/>
  <c r="M81"/>
  <c r="L387"/>
  <c r="M387"/>
  <c r="K387"/>
  <c r="L54"/>
  <c r="M54"/>
  <c r="K54"/>
  <c r="L198"/>
  <c r="K198"/>
  <c r="M198"/>
  <c r="L381"/>
  <c r="K381"/>
  <c r="M381"/>
  <c r="L435"/>
  <c r="M435"/>
  <c r="K435"/>
  <c r="L66"/>
  <c r="M66"/>
  <c r="K66"/>
  <c r="L105"/>
  <c r="K105"/>
  <c r="M105"/>
  <c r="L444"/>
  <c r="M444"/>
  <c r="K444"/>
  <c r="M528"/>
  <c r="L528"/>
  <c r="K528"/>
  <c r="L399"/>
  <c r="M399"/>
  <c r="K399"/>
  <c r="L543"/>
  <c r="K543"/>
  <c r="M543"/>
  <c r="L492"/>
  <c r="M492"/>
  <c r="K492"/>
  <c r="L519"/>
  <c r="M519"/>
  <c r="K519"/>
  <c r="L15"/>
  <c r="K15"/>
  <c r="M15"/>
  <c r="L471"/>
  <c r="M471"/>
  <c r="K471"/>
  <c r="L567"/>
  <c r="K567"/>
  <c r="M567"/>
  <c r="M9"/>
  <c r="L9"/>
  <c r="L6"/>
  <c r="K6"/>
  <c r="M6"/>
  <c r="D6"/>
  <c r="D151" l="1"/>
  <c r="S151" s="1"/>
  <c r="D265"/>
  <c r="S265" s="1"/>
  <c r="D262"/>
  <c r="D208"/>
  <c r="D457"/>
  <c r="S457" s="1"/>
  <c r="D61"/>
  <c r="D325"/>
  <c r="E325" s="1"/>
  <c r="G325" s="1"/>
  <c r="D130"/>
  <c r="E130" s="1"/>
  <c r="G130" s="1"/>
  <c r="D304"/>
  <c r="E304" s="1"/>
  <c r="G304" s="1"/>
  <c r="D319"/>
  <c r="S319" s="1"/>
  <c r="D583"/>
  <c r="E583" s="1"/>
  <c r="G583" s="1"/>
  <c r="D88"/>
  <c r="E88" s="1"/>
  <c r="G88" s="1"/>
  <c r="E172"/>
  <c r="G172" s="1"/>
  <c r="S172"/>
  <c r="S175" s="1"/>
  <c r="E598"/>
  <c r="G598" s="1"/>
  <c r="S598"/>
  <c r="E151"/>
  <c r="G151" s="1"/>
  <c r="E262"/>
  <c r="G262" s="1"/>
  <c r="S262"/>
  <c r="E169"/>
  <c r="G169" s="1"/>
  <c r="S169"/>
  <c r="E424"/>
  <c r="G424" s="1"/>
  <c r="S424"/>
  <c r="D73"/>
  <c r="E73" s="1"/>
  <c r="G73" s="1"/>
  <c r="D379"/>
  <c r="E379" s="1"/>
  <c r="G379" s="1"/>
  <c r="D523"/>
  <c r="D376"/>
  <c r="E376" s="1"/>
  <c r="G376" s="1"/>
  <c r="E61"/>
  <c r="G61" s="1"/>
  <c r="E514"/>
  <c r="G514" s="1"/>
  <c r="S514"/>
  <c r="E577"/>
  <c r="G577" s="1"/>
  <c r="S577"/>
  <c r="E271"/>
  <c r="G271" s="1"/>
  <c r="S271"/>
  <c r="D481"/>
  <c r="E481" s="1"/>
  <c r="G481" s="1"/>
  <c r="D85"/>
  <c r="E508"/>
  <c r="G508" s="1"/>
  <c r="E175"/>
  <c r="G175" s="1"/>
  <c r="E208"/>
  <c r="G208" s="1"/>
  <c r="E565"/>
  <c r="G565" s="1"/>
  <c r="S565"/>
  <c r="E214"/>
  <c r="G214" s="1"/>
  <c r="S214"/>
  <c r="E118"/>
  <c r="G118" s="1"/>
  <c r="S118"/>
  <c r="E475"/>
  <c r="G475" s="1"/>
  <c r="E232"/>
  <c r="G232" s="1"/>
  <c r="S232"/>
  <c r="E571"/>
  <c r="G571" s="1"/>
  <c r="E592"/>
  <c r="G592" s="1"/>
  <c r="S592"/>
  <c r="D589"/>
  <c r="E589" s="1"/>
  <c r="G589" s="1"/>
  <c r="D217"/>
  <c r="E217" s="1"/>
  <c r="G217" s="1"/>
  <c r="D109"/>
  <c r="E109" s="1"/>
  <c r="G109" s="1"/>
  <c r="D550"/>
  <c r="D553"/>
  <c r="D595"/>
  <c r="D601"/>
  <c r="E601" s="1"/>
  <c r="G601" s="1"/>
  <c r="D586"/>
  <c r="D268"/>
  <c r="D460"/>
  <c r="D79"/>
  <c r="E79" s="1"/>
  <c r="G79" s="1"/>
  <c r="D31"/>
  <c r="E31" s="1"/>
  <c r="G31" s="1"/>
  <c r="D37"/>
  <c r="D25"/>
  <c r="E25" s="1"/>
  <c r="G25" s="1"/>
  <c r="D28"/>
  <c r="E28" s="1"/>
  <c r="G28" s="1"/>
  <c r="D328"/>
  <c r="E328" s="1"/>
  <c r="G328" s="1"/>
  <c r="D358"/>
  <c r="E358" s="1"/>
  <c r="G358" s="1"/>
  <c r="D124"/>
  <c r="E124" s="1"/>
  <c r="G124" s="1"/>
  <c r="D469"/>
  <c r="E469" s="1"/>
  <c r="G469" s="1"/>
  <c r="D145"/>
  <c r="E145" s="1"/>
  <c r="G145" s="1"/>
  <c r="D418"/>
  <c r="D556"/>
  <c r="D373"/>
  <c r="E373" s="1"/>
  <c r="G373" s="1"/>
  <c r="D367"/>
  <c r="E367" s="1"/>
  <c r="G367" s="1"/>
  <c r="D184"/>
  <c r="D493"/>
  <c r="D445"/>
  <c r="E445" s="1"/>
  <c r="G445" s="1"/>
  <c r="D352"/>
  <c r="D559"/>
  <c r="D397"/>
  <c r="D517"/>
  <c r="D484"/>
  <c r="D301"/>
  <c r="D52"/>
  <c r="E52" s="1"/>
  <c r="G52" s="1"/>
  <c r="D211"/>
  <c r="D535"/>
  <c r="D496"/>
  <c r="D148"/>
  <c r="D115"/>
  <c r="D283"/>
  <c r="D229"/>
  <c r="E229" s="1"/>
  <c r="G229" s="1"/>
  <c r="D40"/>
  <c r="D277"/>
  <c r="E277" s="1"/>
  <c r="G277" s="1"/>
  <c r="D223"/>
  <c r="E223" s="1"/>
  <c r="G223" s="1"/>
  <c r="D316"/>
  <c r="D346"/>
  <c r="E346" s="1"/>
  <c r="G346" s="1"/>
  <c r="D433"/>
  <c r="D220"/>
  <c r="E220" s="1"/>
  <c r="G220" s="1"/>
  <c r="D502"/>
  <c r="D472"/>
  <c r="D16"/>
  <c r="D160"/>
  <c r="E160" s="1"/>
  <c r="G160" s="1"/>
  <c r="D448"/>
  <c r="D64"/>
  <c r="D334"/>
  <c r="E334" s="1"/>
  <c r="G334" s="1"/>
  <c r="D244"/>
  <c r="E244" s="1"/>
  <c r="G244" s="1"/>
  <c r="D370"/>
  <c r="D307"/>
  <c r="E307" s="1"/>
  <c r="G307" s="1"/>
  <c r="D163"/>
  <c r="E163" s="1"/>
  <c r="G163" s="1"/>
  <c r="D250"/>
  <c r="E250" s="1"/>
  <c r="G250" s="1"/>
  <c r="D391"/>
  <c r="D430"/>
  <c r="D256"/>
  <c r="E256" s="1"/>
  <c r="G256" s="1"/>
  <c r="D295"/>
  <c r="E295" s="1"/>
  <c r="G295" s="1"/>
  <c r="D196"/>
  <c r="D580"/>
  <c r="E580" s="1"/>
  <c r="G580" s="1"/>
  <c r="D451"/>
  <c r="D127"/>
  <c r="E127" s="1"/>
  <c r="G127" s="1"/>
  <c r="D439"/>
  <c r="D280"/>
  <c r="E280" s="1"/>
  <c r="G280" s="1"/>
  <c r="D49"/>
  <c r="E49" s="1"/>
  <c r="G49" s="1"/>
  <c r="D58"/>
  <c r="D139"/>
  <c r="D10"/>
  <c r="E10" s="1"/>
  <c r="G10" s="1"/>
  <c r="D361"/>
  <c r="E361" s="1"/>
  <c r="G361" s="1"/>
  <c r="D133"/>
  <c r="D412"/>
  <c r="E412" s="1"/>
  <c r="G412" s="1"/>
  <c r="D121"/>
  <c r="E121" s="1"/>
  <c r="G121" s="1"/>
  <c r="D22"/>
  <c r="D322"/>
  <c r="E322" s="1"/>
  <c r="G322" s="1"/>
  <c r="D241"/>
  <c r="E241" s="1"/>
  <c r="G241" s="1"/>
  <c r="D235"/>
  <c r="D574"/>
  <c r="D34"/>
  <c r="D247"/>
  <c r="D544"/>
  <c r="D106"/>
  <c r="D199"/>
  <c r="D238"/>
  <c r="D190"/>
  <c r="D142"/>
  <c r="E142" s="1"/>
  <c r="G142" s="1"/>
  <c r="D286"/>
  <c r="E286" s="1"/>
  <c r="G286" s="1"/>
  <c r="D274"/>
  <c r="E274" s="1"/>
  <c r="G274" s="1"/>
  <c r="D478"/>
  <c r="E478" s="1"/>
  <c r="G478" s="1"/>
  <c r="D547"/>
  <c r="D415"/>
  <c r="D505"/>
  <c r="D181"/>
  <c r="E181" s="1"/>
  <c r="G181" s="1"/>
  <c r="D43"/>
  <c r="D136"/>
  <c r="D406"/>
  <c r="E406" s="1"/>
  <c r="G406" s="1"/>
  <c r="D400"/>
  <c r="D67"/>
  <c r="D55"/>
  <c r="E55" s="1"/>
  <c r="G55" s="1"/>
  <c r="D103"/>
  <c r="D343"/>
  <c r="D202"/>
  <c r="D532"/>
  <c r="D511"/>
  <c r="D178"/>
  <c r="E178" s="1"/>
  <c r="G178" s="1"/>
  <c r="D157"/>
  <c r="E157" s="1"/>
  <c r="G157" s="1"/>
  <c r="D46"/>
  <c r="E46" s="1"/>
  <c r="G46" s="1"/>
  <c r="D205"/>
  <c r="D541"/>
  <c r="E541" s="1"/>
  <c r="G541" s="1"/>
  <c r="D259"/>
  <c r="E259" s="1"/>
  <c r="G259" s="1"/>
  <c r="D490"/>
  <c r="E490" s="1"/>
  <c r="G490" s="1"/>
  <c r="D340"/>
  <c r="E340" s="1"/>
  <c r="G340" s="1"/>
  <c r="D466"/>
  <c r="E466" s="1"/>
  <c r="G466" s="1"/>
  <c r="D487"/>
  <c r="D94"/>
  <c r="E94" s="1"/>
  <c r="G94" s="1"/>
  <c r="D337"/>
  <c r="E337" s="1"/>
  <c r="G337" s="1"/>
  <c r="D154"/>
  <c r="D13"/>
  <c r="D100"/>
  <c r="E100" s="1"/>
  <c r="G100" s="1"/>
  <c r="D166"/>
  <c r="D112"/>
  <c r="D313"/>
  <c r="D454"/>
  <c r="E454" s="1"/>
  <c r="G454" s="1"/>
  <c r="D187"/>
  <c r="D568"/>
  <c r="D520"/>
  <c r="D529"/>
  <c r="D436"/>
  <c r="E436" s="1"/>
  <c r="G436" s="1"/>
  <c r="D382"/>
  <c r="E382" s="1"/>
  <c r="G382" s="1"/>
  <c r="D388"/>
  <c r="D82"/>
  <c r="E82" s="1"/>
  <c r="G82" s="1"/>
  <c r="D403"/>
  <c r="D253"/>
  <c r="E253" s="1"/>
  <c r="G253" s="1"/>
  <c r="D349"/>
  <c r="E349" s="1"/>
  <c r="G349" s="1"/>
  <c r="D226"/>
  <c r="E226" s="1"/>
  <c r="G226" s="1"/>
  <c r="D499"/>
  <c r="D394"/>
  <c r="E394" s="1"/>
  <c r="G394" s="1"/>
  <c r="D292"/>
  <c r="E292" s="1"/>
  <c r="G292" s="1"/>
  <c r="D526"/>
  <c r="E526" s="1"/>
  <c r="G526" s="1"/>
  <c r="D421"/>
  <c r="E421" s="1"/>
  <c r="G421" s="1"/>
  <c r="D355"/>
  <c r="D562"/>
  <c r="E562" s="1"/>
  <c r="G562" s="1"/>
  <c r="D19"/>
  <c r="D298"/>
  <c r="E298" s="1"/>
  <c r="G298" s="1"/>
  <c r="D463"/>
  <c r="D193"/>
  <c r="E193" s="1"/>
  <c r="G193" s="1"/>
  <c r="D91"/>
  <c r="E91" s="1"/>
  <c r="G91" s="1"/>
  <c r="D427"/>
  <c r="D385"/>
  <c r="E385" s="1"/>
  <c r="G385" s="1"/>
  <c r="D289"/>
  <c r="E289" s="1"/>
  <c r="G289" s="1"/>
  <c r="D442"/>
  <c r="D7"/>
  <c r="E457" l="1"/>
  <c r="G457" s="1"/>
  <c r="E319"/>
  <c r="G319" s="1"/>
  <c r="E265"/>
  <c r="G265" s="1"/>
  <c r="E568"/>
  <c r="G568" s="1"/>
  <c r="S568"/>
  <c r="S571" s="1"/>
  <c r="E154"/>
  <c r="G154" s="1"/>
  <c r="S154"/>
  <c r="S157" s="1"/>
  <c r="S160" s="1"/>
  <c r="S163" s="1"/>
  <c r="E544"/>
  <c r="G544" s="1"/>
  <c r="S544"/>
  <c r="S547" s="1"/>
  <c r="E235"/>
  <c r="G235" s="1"/>
  <c r="S235"/>
  <c r="E472"/>
  <c r="G472" s="1"/>
  <c r="S472"/>
  <c r="S475" s="1"/>
  <c r="S478" s="1"/>
  <c r="S481" s="1"/>
  <c r="E556"/>
  <c r="G556" s="1"/>
  <c r="E460"/>
  <c r="G460" s="1"/>
  <c r="S460"/>
  <c r="E427"/>
  <c r="G427" s="1"/>
  <c r="S427"/>
  <c r="E499"/>
  <c r="G499" s="1"/>
  <c r="E403"/>
  <c r="G403" s="1"/>
  <c r="E187"/>
  <c r="G187" s="1"/>
  <c r="E166"/>
  <c r="G166" s="1"/>
  <c r="S166"/>
  <c r="E205"/>
  <c r="G205" s="1"/>
  <c r="S205"/>
  <c r="S208" s="1"/>
  <c r="S211" s="1"/>
  <c r="E511"/>
  <c r="G511" s="1"/>
  <c r="S511"/>
  <c r="E103"/>
  <c r="G103" s="1"/>
  <c r="S103"/>
  <c r="E505"/>
  <c r="G505" s="1"/>
  <c r="S505"/>
  <c r="S508" s="1"/>
  <c r="E238"/>
  <c r="G238" s="1"/>
  <c r="S238"/>
  <c r="S241" s="1"/>
  <c r="S244" s="1"/>
  <c r="E247"/>
  <c r="G247" s="1"/>
  <c r="S247"/>
  <c r="S250" s="1"/>
  <c r="S253" s="1"/>
  <c r="S256" s="1"/>
  <c r="S259" s="1"/>
  <c r="E139"/>
  <c r="G139" s="1"/>
  <c r="S139"/>
  <c r="S142" s="1"/>
  <c r="S145" s="1"/>
  <c r="E439"/>
  <c r="G439" s="1"/>
  <c r="S439"/>
  <c r="E196"/>
  <c r="G196" s="1"/>
  <c r="S196"/>
  <c r="S199" s="1"/>
  <c r="E391"/>
  <c r="G391" s="1"/>
  <c r="E370"/>
  <c r="G370" s="1"/>
  <c r="S370"/>
  <c r="S373" s="1"/>
  <c r="S376" s="1"/>
  <c r="S379" s="1"/>
  <c r="S382" s="1"/>
  <c r="S385" s="1"/>
  <c r="E448"/>
  <c r="G448" s="1"/>
  <c r="S448"/>
  <c r="E502"/>
  <c r="G502" s="1"/>
  <c r="S502"/>
  <c r="E316"/>
  <c r="G316" s="1"/>
  <c r="S316"/>
  <c r="E496"/>
  <c r="G496" s="1"/>
  <c r="E301"/>
  <c r="G301" s="1"/>
  <c r="S301"/>
  <c r="S304" s="1"/>
  <c r="S307" s="1"/>
  <c r="S310" s="1"/>
  <c r="E559"/>
  <c r="G559" s="1"/>
  <c r="E184"/>
  <c r="G184" s="1"/>
  <c r="S184"/>
  <c r="S187" s="1"/>
  <c r="E418"/>
  <c r="G418" s="1"/>
  <c r="S418"/>
  <c r="S421" s="1"/>
  <c r="E37"/>
  <c r="G37" s="1"/>
  <c r="E268"/>
  <c r="G268" s="1"/>
  <c r="S268"/>
  <c r="E553"/>
  <c r="G553" s="1"/>
  <c r="S553"/>
  <c r="S556" s="1"/>
  <c r="S559" s="1"/>
  <c r="S562" s="1"/>
  <c r="E355"/>
  <c r="G355" s="1"/>
  <c r="E343"/>
  <c r="G343" s="1"/>
  <c r="S343"/>
  <c r="S346" s="1"/>
  <c r="S349" s="1"/>
  <c r="E430"/>
  <c r="G430" s="1"/>
  <c r="S430"/>
  <c r="E64"/>
  <c r="G64" s="1"/>
  <c r="E148"/>
  <c r="G148" s="1"/>
  <c r="S148"/>
  <c r="E595"/>
  <c r="G595" s="1"/>
  <c r="S595"/>
  <c r="E388"/>
  <c r="G388" s="1"/>
  <c r="S388"/>
  <c r="S391" s="1"/>
  <c r="S394" s="1"/>
  <c r="E520"/>
  <c r="G520" s="1"/>
  <c r="S520"/>
  <c r="E313"/>
  <c r="G313" s="1"/>
  <c r="S313"/>
  <c r="E13"/>
  <c r="G13" s="1"/>
  <c r="E487"/>
  <c r="G487" s="1"/>
  <c r="E202"/>
  <c r="G202" s="1"/>
  <c r="S202"/>
  <c r="E67"/>
  <c r="G67" s="1"/>
  <c r="E43"/>
  <c r="G43" s="1"/>
  <c r="E547"/>
  <c r="G547" s="1"/>
  <c r="E106"/>
  <c r="G106" s="1"/>
  <c r="S106"/>
  <c r="S109" s="1"/>
  <c r="E574"/>
  <c r="G574" s="1"/>
  <c r="S574"/>
  <c r="E22"/>
  <c r="G22" s="1"/>
  <c r="E451"/>
  <c r="G451" s="1"/>
  <c r="S451"/>
  <c r="S454" s="1"/>
  <c r="E16"/>
  <c r="G16" s="1"/>
  <c r="E433"/>
  <c r="G433" s="1"/>
  <c r="S433"/>
  <c r="S436" s="1"/>
  <c r="E115"/>
  <c r="G115" s="1"/>
  <c r="E211"/>
  <c r="G211" s="1"/>
  <c r="E517"/>
  <c r="G517" s="1"/>
  <c r="S517"/>
  <c r="E523"/>
  <c r="G523" s="1"/>
  <c r="S523"/>
  <c r="S526" s="1"/>
  <c r="S178"/>
  <c r="S181" s="1"/>
  <c r="S580"/>
  <c r="S583" s="1"/>
  <c r="E463"/>
  <c r="G463" s="1"/>
  <c r="S463"/>
  <c r="S466" s="1"/>
  <c r="S469" s="1"/>
  <c r="E112"/>
  <c r="G112" s="1"/>
  <c r="S112"/>
  <c r="S115" s="1"/>
  <c r="E400"/>
  <c r="G400" s="1"/>
  <c r="S400"/>
  <c r="S403" s="1"/>
  <c r="S406" s="1"/>
  <c r="S409" s="1"/>
  <c r="S412" s="1"/>
  <c r="E190"/>
  <c r="G190" s="1"/>
  <c r="S190"/>
  <c r="S193" s="1"/>
  <c r="E40"/>
  <c r="G40" s="1"/>
  <c r="E397"/>
  <c r="G397" s="1"/>
  <c r="S397"/>
  <c r="E493"/>
  <c r="G493" s="1"/>
  <c r="S493"/>
  <c r="S496" s="1"/>
  <c r="S499" s="1"/>
  <c r="E85"/>
  <c r="G85" s="1"/>
  <c r="E442"/>
  <c r="G442" s="1"/>
  <c r="S442"/>
  <c r="S445" s="1"/>
  <c r="E19"/>
  <c r="G19" s="1"/>
  <c r="E529"/>
  <c r="G529" s="1"/>
  <c r="S529"/>
  <c r="E532"/>
  <c r="G532" s="1"/>
  <c r="S532"/>
  <c r="E136"/>
  <c r="G136" s="1"/>
  <c r="S136"/>
  <c r="E415"/>
  <c r="G415" s="1"/>
  <c r="S415"/>
  <c r="E199"/>
  <c r="G199" s="1"/>
  <c r="E34"/>
  <c r="G34" s="1"/>
  <c r="E133"/>
  <c r="G133" s="1"/>
  <c r="S133"/>
  <c r="E58"/>
  <c r="G58" s="1"/>
  <c r="E283"/>
  <c r="G283" s="1"/>
  <c r="S283"/>
  <c r="S286" s="1"/>
  <c r="S289" s="1"/>
  <c r="S292" s="1"/>
  <c r="S295" s="1"/>
  <c r="S298" s="1"/>
  <c r="E535"/>
  <c r="G535" s="1"/>
  <c r="S535"/>
  <c r="S538" s="1"/>
  <c r="S541" s="1"/>
  <c r="E484"/>
  <c r="G484" s="1"/>
  <c r="S484"/>
  <c r="S487" s="1"/>
  <c r="S490" s="1"/>
  <c r="E352"/>
  <c r="G352" s="1"/>
  <c r="S352"/>
  <c r="S355" s="1"/>
  <c r="S358" s="1"/>
  <c r="S361" s="1"/>
  <c r="S364" s="1"/>
  <c r="S367" s="1"/>
  <c r="E586"/>
  <c r="G586" s="1"/>
  <c r="S586"/>
  <c r="S589" s="1"/>
  <c r="E550"/>
  <c r="G550" s="1"/>
  <c r="S550"/>
  <c r="S217"/>
  <c r="S220" s="1"/>
  <c r="S223" s="1"/>
  <c r="S226" s="1"/>
  <c r="S229" s="1"/>
  <c r="S121"/>
  <c r="S124" s="1"/>
  <c r="S127" s="1"/>
  <c r="S130" s="1"/>
  <c r="S274"/>
  <c r="S277" s="1"/>
  <c r="S280" s="1"/>
  <c r="S322"/>
  <c r="S325" s="1"/>
  <c r="S328" s="1"/>
  <c r="S331" s="1"/>
  <c r="S334" s="1"/>
  <c r="S337" s="1"/>
  <c r="S340" s="1"/>
  <c r="S601"/>
  <c r="S604" s="1"/>
  <c r="S607" s="1"/>
  <c r="S610" s="1"/>
  <c r="S613" s="1"/>
  <c r="S616" s="1"/>
  <c r="S619" s="1"/>
  <c r="S622" s="1"/>
  <c r="S625" s="1"/>
  <c r="S628" s="1"/>
  <c r="S631" s="1"/>
  <c r="S634" s="1"/>
  <c r="S637" s="1"/>
  <c r="S640" s="1"/>
  <c r="S643" s="1"/>
  <c r="S646" s="1"/>
  <c r="S649" s="1"/>
  <c r="S652" s="1"/>
  <c r="S655" s="1"/>
  <c r="S658" s="1"/>
  <c r="S661" s="1"/>
  <c r="S664" s="1"/>
  <c r="S667" s="1"/>
  <c r="S670" s="1"/>
  <c r="S673" s="1"/>
  <c r="S676" s="1"/>
  <c r="S679" s="1"/>
  <c r="S682" s="1"/>
  <c r="S685" s="1"/>
  <c r="S688" s="1"/>
  <c r="S691" s="1"/>
  <c r="S694" s="1"/>
  <c r="S697" s="1"/>
  <c r="S700" s="1"/>
  <c r="S703" s="1"/>
  <c r="S706" s="1"/>
  <c r="S709" s="1"/>
  <c r="S712" s="1"/>
  <c r="S715" s="1"/>
  <c r="S718" s="1"/>
  <c r="S721" s="1"/>
  <c r="S724" s="1"/>
  <c r="S727" s="1"/>
  <c r="S730" s="1"/>
  <c r="S733" s="1"/>
  <c r="E7"/>
  <c r="G7" s="1"/>
  <c r="P2" l="1"/>
  <c r="P4" s="1"/>
  <c r="N2" l="1"/>
  <c r="N4" s="1"/>
  <c r="O2"/>
  <c r="O4" s="1"/>
  <c r="Q2"/>
  <c r="Q4" s="1"/>
  <c r="M3" l="1"/>
  <c r="L3"/>
  <c r="K3"/>
  <c r="D3"/>
  <c r="D4" l="1"/>
  <c r="E4" l="1"/>
  <c r="G4" s="1"/>
  <c r="H259" s="1"/>
  <c r="S4"/>
  <c r="H328"/>
  <c r="H313"/>
  <c r="H202"/>
  <c r="H478"/>
  <c r="H286"/>
  <c r="H580"/>
  <c r="H196"/>
  <c r="H226"/>
  <c r="H223" l="1"/>
  <c r="H94"/>
  <c r="H385"/>
  <c r="H37"/>
  <c r="H91"/>
  <c r="H136"/>
  <c r="H19"/>
  <c r="H211"/>
  <c r="H559"/>
  <c r="H220"/>
  <c r="H520"/>
  <c r="S7"/>
  <c r="S10" s="1"/>
  <c r="S13" s="1"/>
  <c r="S16" s="1"/>
  <c r="S19" s="1"/>
  <c r="S22" s="1"/>
  <c r="S25" s="1"/>
  <c r="S28" s="1"/>
  <c r="S31" s="1"/>
  <c r="S34" s="1"/>
  <c r="S37" s="1"/>
  <c r="S40" s="1"/>
  <c r="S43" s="1"/>
  <c r="S46" s="1"/>
  <c r="S49" s="1"/>
  <c r="S52" s="1"/>
  <c r="S55" s="1"/>
  <c r="S58" s="1"/>
  <c r="S61" s="1"/>
  <c r="S64" s="1"/>
  <c r="S67" s="1"/>
  <c r="S70" s="1"/>
  <c r="S73" s="1"/>
  <c r="S76" s="1"/>
  <c r="S79" s="1"/>
  <c r="S82" s="1"/>
  <c r="S85" s="1"/>
  <c r="S88" s="1"/>
  <c r="S91" s="1"/>
  <c r="S94" s="1"/>
  <c r="S97" s="1"/>
  <c r="S100" s="1"/>
  <c r="H169"/>
  <c r="H49"/>
  <c r="H253"/>
  <c r="H736"/>
  <c r="H733"/>
  <c r="H34"/>
  <c r="H391"/>
  <c r="H412"/>
  <c r="H541"/>
  <c r="H382"/>
  <c r="H367"/>
  <c r="H577"/>
  <c r="H439"/>
  <c r="H388"/>
  <c r="H40"/>
  <c r="H424"/>
  <c r="H451"/>
  <c r="H469"/>
  <c r="H394"/>
  <c r="H553"/>
  <c r="H379"/>
  <c r="H190"/>
  <c r="H574"/>
  <c r="H199"/>
  <c r="H418"/>
  <c r="H28"/>
  <c r="H427"/>
  <c r="H232"/>
  <c r="H61"/>
  <c r="H277"/>
  <c r="H622"/>
  <c r="H691"/>
  <c r="H700"/>
  <c r="H646"/>
  <c r="H634"/>
  <c r="H715"/>
  <c r="H610"/>
  <c r="H667"/>
  <c r="H676"/>
  <c r="H604"/>
  <c r="H652"/>
  <c r="H724"/>
  <c r="H697"/>
  <c r="H688"/>
  <c r="H679"/>
  <c r="H616"/>
  <c r="H673"/>
  <c r="H694"/>
  <c r="H685"/>
  <c r="H619"/>
  <c r="H613"/>
  <c r="H640"/>
  <c r="H625"/>
  <c r="H643"/>
  <c r="H607"/>
  <c r="H664"/>
  <c r="H730"/>
  <c r="H670"/>
  <c r="H658"/>
  <c r="H712"/>
  <c r="H703"/>
  <c r="H628"/>
  <c r="H721"/>
  <c r="H718"/>
  <c r="H709"/>
  <c r="H631"/>
  <c r="H706"/>
  <c r="H727"/>
  <c r="H682"/>
  <c r="H649"/>
  <c r="H655"/>
  <c r="H637"/>
  <c r="H661"/>
  <c r="H16"/>
  <c r="H178"/>
  <c r="H370"/>
  <c r="H538"/>
  <c r="H295"/>
  <c r="H127"/>
  <c r="H505"/>
  <c r="H148"/>
  <c r="H340"/>
  <c r="H532"/>
  <c r="H283"/>
  <c r="H115"/>
  <c r="H493"/>
  <c r="H70"/>
  <c r="H166"/>
  <c r="H262"/>
  <c r="H358"/>
  <c r="H454"/>
  <c r="H550"/>
  <c r="H121"/>
  <c r="H319"/>
  <c r="H511"/>
  <c r="H151"/>
  <c r="H337"/>
  <c r="H529"/>
  <c r="H154"/>
  <c r="H346"/>
  <c r="H562"/>
  <c r="H343"/>
  <c r="H175"/>
  <c r="H10"/>
  <c r="H172"/>
  <c r="H364"/>
  <c r="H556"/>
  <c r="H331"/>
  <c r="H163"/>
  <c r="H7"/>
  <c r="H112"/>
  <c r="H208"/>
  <c r="H304"/>
  <c r="H400"/>
  <c r="H496"/>
  <c r="H25"/>
  <c r="H205"/>
  <c r="H403"/>
  <c r="H43"/>
  <c r="H235"/>
  <c r="H421"/>
  <c r="H4"/>
  <c r="H583"/>
  <c r="H601"/>
  <c r="H106"/>
  <c r="H322"/>
  <c r="H490"/>
  <c r="H193"/>
  <c r="H13"/>
  <c r="H361"/>
  <c r="H100"/>
  <c r="H292"/>
  <c r="H484"/>
  <c r="H181"/>
  <c r="H571"/>
  <c r="H397"/>
  <c r="H46"/>
  <c r="H142"/>
  <c r="H238"/>
  <c r="H334"/>
  <c r="H430"/>
  <c r="H526"/>
  <c r="H73"/>
  <c r="H271"/>
  <c r="H463"/>
  <c r="H103"/>
  <c r="H289"/>
  <c r="H481"/>
  <c r="H130"/>
  <c r="H298"/>
  <c r="H514"/>
  <c r="H241"/>
  <c r="H79"/>
  <c r="H457"/>
  <c r="H124"/>
  <c r="H316"/>
  <c r="H508"/>
  <c r="H229"/>
  <c r="H67"/>
  <c r="H445"/>
  <c r="H88"/>
  <c r="H184"/>
  <c r="H280"/>
  <c r="H376"/>
  <c r="H472"/>
  <c r="H568"/>
  <c r="H157"/>
  <c r="H355"/>
  <c r="H547"/>
  <c r="H187"/>
  <c r="H373"/>
  <c r="H565"/>
  <c r="H589"/>
  <c r="H586"/>
  <c r="H598"/>
  <c r="H58"/>
  <c r="H274"/>
  <c r="H442"/>
  <c r="H97"/>
  <c r="H487"/>
  <c r="H265"/>
  <c r="H52"/>
  <c r="H268"/>
  <c r="H436"/>
  <c r="H85"/>
  <c r="H475"/>
  <c r="H301"/>
  <c r="H22"/>
  <c r="H118"/>
  <c r="H214"/>
  <c r="H310"/>
  <c r="H406"/>
  <c r="H502"/>
  <c r="H31"/>
  <c r="H217"/>
  <c r="H415"/>
  <c r="H55"/>
  <c r="H247"/>
  <c r="H433"/>
  <c r="H82"/>
  <c r="H250"/>
  <c r="H466"/>
  <c r="H145"/>
  <c r="H535"/>
  <c r="H409"/>
  <c r="H76"/>
  <c r="H244"/>
  <c r="H460"/>
  <c r="H133"/>
  <c r="H523"/>
  <c r="H349"/>
  <c r="H64"/>
  <c r="H160"/>
  <c r="H256"/>
  <c r="H352"/>
  <c r="H448"/>
  <c r="H544"/>
  <c r="H109"/>
  <c r="H307"/>
  <c r="H499"/>
  <c r="H139"/>
  <c r="H325"/>
  <c r="H517"/>
  <c r="H595"/>
  <c r="H592"/>
  <c r="V4" l="1"/>
</calcChain>
</file>

<file path=xl/sharedStrings.xml><?xml version="1.0" encoding="utf-8"?>
<sst xmlns="http://schemas.openxmlformats.org/spreadsheetml/2006/main" count="16" uniqueCount="16">
  <si>
    <t>Num</t>
  </si>
  <si>
    <t>Dz</t>
  </si>
  <si>
    <t>E-E</t>
  </si>
  <si>
    <t>O-O</t>
  </si>
  <si>
    <t>E-O</t>
  </si>
  <si>
    <t>O-E</t>
  </si>
  <si>
    <t>DS1</t>
  </si>
  <si>
    <t>DS3</t>
  </si>
  <si>
    <t>DS2</t>
  </si>
  <si>
    <t>DS</t>
  </si>
  <si>
    <t>W/L</t>
  </si>
  <si>
    <t>Total</t>
  </si>
  <si>
    <t xml:space="preserve">    Num</t>
  </si>
  <si>
    <t>Prog</t>
  </si>
  <si>
    <t>SubT</t>
  </si>
  <si>
    <t>Max Losses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</si>
</sst>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1" fontId="0" fillId="0" borderId="2" xfId="0" applyNumberFormat="1" applyBorder="1"/>
    <xf numFmtId="1" fontId="0" fillId="0" borderId="3" xfId="0" applyNumberFormat="1" applyBorder="1"/>
    <xf numFmtId="1" fontId="0" fillId="2" borderId="4" xfId="0" applyNumberFormat="1" applyFill="1" applyBorder="1"/>
    <xf numFmtId="1" fontId="0" fillId="2" borderId="5" xfId="0" applyNumberFormat="1" applyFill="1" applyBorder="1"/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1" fontId="0" fillId="0" borderId="8" xfId="0" applyNumberFormat="1" applyBorder="1"/>
    <xf numFmtId="1" fontId="0" fillId="0" borderId="9" xfId="0" applyNumberFormat="1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2" borderId="0" xfId="0" applyFill="1" applyBorder="1"/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Fill="1" applyBorder="1"/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" fontId="0" fillId="2" borderId="0" xfId="0" applyNumberFormat="1" applyFill="1" applyBorder="1"/>
    <xf numFmtId="0" fontId="0" fillId="5" borderId="10" xfId="0" applyFill="1" applyBorder="1"/>
    <xf numFmtId="1" fontId="0" fillId="5" borderId="15" xfId="0" applyNumberFormat="1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736"/>
  <sheetViews>
    <sheetView showGridLines="0" tabSelected="1" zoomScaleNormal="100" workbookViewId="0">
      <selection activeCell="R12" sqref="R12"/>
    </sheetView>
  </sheetViews>
  <sheetFormatPr baseColWidth="10" defaultRowHeight="15"/>
  <cols>
    <col min="1" max="1" width="1.42578125" customWidth="1"/>
    <col min="2" max="2" width="5.85546875" style="1" customWidth="1"/>
    <col min="3" max="3" width="5.7109375" style="1" customWidth="1"/>
    <col min="4" max="4" width="11.42578125" style="1"/>
    <col min="5" max="5" width="5.140625" style="1" customWidth="1"/>
    <col min="6" max="7" width="5.28515625" style="1" customWidth="1"/>
    <col min="8" max="8" width="6.5703125" style="1" customWidth="1"/>
    <col min="9" max="10" width="11.42578125" hidden="1" customWidth="1"/>
    <col min="11" max="13" width="6" style="1" hidden="1" customWidth="1"/>
    <col min="14" max="17" width="11.42578125" style="2" hidden="1" customWidth="1"/>
    <col min="19" max="20" width="0" hidden="1" customWidth="1"/>
  </cols>
  <sheetData>
    <row r="1" spans="1:22" ht="15.75" thickBot="1">
      <c r="A1" t="s">
        <v>12</v>
      </c>
      <c r="B1" s="30"/>
      <c r="C1" s="30" t="s">
        <v>9</v>
      </c>
      <c r="D1" s="31"/>
      <c r="E1" s="32" t="s">
        <v>10</v>
      </c>
      <c r="F1" s="32" t="s">
        <v>13</v>
      </c>
      <c r="G1" s="32" t="s">
        <v>14</v>
      </c>
      <c r="H1" s="33" t="s">
        <v>11</v>
      </c>
      <c r="K1" s="1" t="s">
        <v>6</v>
      </c>
      <c r="L1" s="1" t="s">
        <v>8</v>
      </c>
      <c r="M1" s="1" t="s">
        <v>7</v>
      </c>
      <c r="N1" s="2" t="s">
        <v>2</v>
      </c>
      <c r="O1" s="2" t="s">
        <v>3</v>
      </c>
      <c r="P1" s="2" t="s">
        <v>4</v>
      </c>
      <c r="Q1" s="2" t="s">
        <v>5</v>
      </c>
    </row>
    <row r="2" spans="1:22">
      <c r="B2" s="17">
        <v>2</v>
      </c>
      <c r="C2" s="17">
        <f>IF(B2="","",VLOOKUP(B2,Tabelle2!$A$2:$B$38,2,0))</f>
        <v>1</v>
      </c>
      <c r="D2" s="13"/>
      <c r="E2" s="13"/>
      <c r="F2" s="13"/>
      <c r="G2" s="13"/>
      <c r="H2" s="13"/>
      <c r="I2" s="14"/>
      <c r="J2" s="14"/>
      <c r="K2" s="13"/>
      <c r="L2" s="13"/>
      <c r="M2" s="13"/>
      <c r="N2" s="11">
        <f>IF(OR(C2=2,C2=4,C2=6),1,0)</f>
        <v>0</v>
      </c>
      <c r="O2" s="3">
        <f>IF(OR(C2=1,C2=3,C2=5),1,0)</f>
        <v>1</v>
      </c>
      <c r="P2" s="3">
        <f>IF(OR(C2=2,C2=4,C2=6),1,0)</f>
        <v>0</v>
      </c>
      <c r="Q2" s="3">
        <f>IF(OR(C2=1,C2=3,C2=5),1,0)</f>
        <v>1</v>
      </c>
    </row>
    <row r="3" spans="1:22" ht="15.75" thickBot="1">
      <c r="B3" s="16">
        <v>24</v>
      </c>
      <c r="C3" s="16">
        <f>IF(B3="","",VLOOKUP(B3,Tabelle2!$A$2:$B$38,2,0))</f>
        <v>4</v>
      </c>
      <c r="D3" s="28" t="str">
        <f>IF(B3="","",IF(N4=1,"Bet 1,3,5",IF(O4=1,"Bet 2,4,6",IF(P4=1,"Bet 1,3,5",IF(Q4=1,"Bet 2,4,6")))))</f>
        <v>Bet 2,4,6</v>
      </c>
      <c r="E3" s="9"/>
      <c r="F3" s="9"/>
      <c r="G3" s="9"/>
      <c r="H3" s="9"/>
      <c r="I3" s="20"/>
      <c r="J3" s="20"/>
      <c r="K3" s="8">
        <f>IF(B3="","",IF(N4=1,"1",IF(O4=1,2,IF(P4=1,1,IF(Q4=1,2)))))</f>
        <v>2</v>
      </c>
      <c r="L3" s="8">
        <f>IF(B3="","",IF(N4=1,"3",IF(O4=1,4,IF(P4=1,3,IF(Q4=1,4)))))</f>
        <v>4</v>
      </c>
      <c r="M3" s="8">
        <f>IF(B3="","",IF(N4=1,"5",IF(O4=1,6,IF(P4=1,5,IF(Q4=1,6)))))</f>
        <v>6</v>
      </c>
      <c r="N3" s="12">
        <f>IF(OR(C3=2,C3=4,C3=6),1,0)</f>
        <v>1</v>
      </c>
      <c r="O3" s="4">
        <f>IF(OR(C3=1,C3=3,C3=5),1,0)</f>
        <v>0</v>
      </c>
      <c r="P3" s="4">
        <f>IF(OR(C3=1,C3=3,C3=5),1,0)</f>
        <v>0</v>
      </c>
      <c r="Q3" s="4">
        <f>IF(OR(C3=2,C3=4,C3=6),1,0)</f>
        <v>1</v>
      </c>
      <c r="S3">
        <v>0</v>
      </c>
    </row>
    <row r="4" spans="1:22" ht="15.75" thickBot="1">
      <c r="B4" s="21">
        <v>16</v>
      </c>
      <c r="C4" s="21">
        <f>IF(B4="","",VLOOKUP(B4,Tabelle2!$A$2:$B$38,2,0))</f>
        <v>3</v>
      </c>
      <c r="D4" s="22" t="str">
        <f t="shared" ref="D4" si="0">IF(B4="","",IF(COUNTIF(K3:M3,C4)=1,"W","L"))</f>
        <v>L</v>
      </c>
      <c r="E4" s="21">
        <f>IF(D4="L",-3,IF(D4="W",3,""))</f>
        <v>-3</v>
      </c>
      <c r="F4" s="21">
        <v>1</v>
      </c>
      <c r="G4" s="21">
        <f>IF(B4="","",E4*F4)</f>
        <v>-3</v>
      </c>
      <c r="H4" s="21">
        <f>IF(B4="","",G4*F4)</f>
        <v>-3</v>
      </c>
      <c r="I4" s="23"/>
      <c r="J4" s="23"/>
      <c r="K4" s="24"/>
      <c r="L4" s="24"/>
      <c r="M4" s="24"/>
      <c r="N4" s="6">
        <f>IF(N2+N3=2,1,0)</f>
        <v>0</v>
      </c>
      <c r="O4" s="5">
        <f>IF(O2+O3=2,1,0)</f>
        <v>0</v>
      </c>
      <c r="P4" s="5">
        <f t="shared" ref="P4:Q4" si="1">IF(P2+P3=2,1,0)</f>
        <v>0</v>
      </c>
      <c r="Q4" s="5">
        <f t="shared" si="1"/>
        <v>1</v>
      </c>
      <c r="S4" s="34">
        <f t="shared" ref="S4" si="2">IF(D4="L",S1+1,IF(D4="W",0))</f>
        <v>1</v>
      </c>
      <c r="U4" s="35" t="s">
        <v>15</v>
      </c>
      <c r="V4" s="36">
        <f>MAX(S4:S736)</f>
        <v>7</v>
      </c>
    </row>
    <row r="5" spans="1:22">
      <c r="B5" s="19">
        <v>8</v>
      </c>
      <c r="C5" s="19">
        <f>IF(B5="","",VLOOKUP(B5,Tabelle2!$A$2:$B$38,2,0))</f>
        <v>2</v>
      </c>
      <c r="D5" s="7"/>
      <c r="E5" s="7"/>
      <c r="F5" s="7"/>
      <c r="G5" s="7"/>
      <c r="H5" s="7"/>
      <c r="I5" s="10"/>
      <c r="J5" s="10"/>
      <c r="K5" s="7"/>
      <c r="L5" s="7"/>
      <c r="M5" s="7"/>
      <c r="N5" s="11">
        <f t="shared" ref="N5:N10" si="3">IF(OR(C5=2,C5=4,C5=6),1,0)</f>
        <v>1</v>
      </c>
      <c r="O5" s="3">
        <f t="shared" ref="O5:O68" si="4">IF(OR(C5=1,C5=3,C5=5),1,0)</f>
        <v>0</v>
      </c>
      <c r="P5" s="3">
        <f t="shared" ref="P5:P68" si="5">IF(OR(C5=2,C5=4,C5=6),1,0)</f>
        <v>1</v>
      </c>
      <c r="Q5" s="3">
        <f t="shared" ref="Q5:Q68" si="6">IF(OR(C5=1,C5=3,C5=5),1,0)</f>
        <v>0</v>
      </c>
    </row>
    <row r="6" spans="1:22">
      <c r="B6" s="18">
        <v>2</v>
      </c>
      <c r="C6" s="18">
        <f>IF(B6="","",VLOOKUP(B6,Tabelle2!$A$2:$B$38,2,0))</f>
        <v>1</v>
      </c>
      <c r="D6" s="29" t="str">
        <f>IF(B6="","",IF(N7=1,"Bet 1,3,5",IF(O7=1,"Bet 2,4,6",IF(P7=1,"Bet 1,3,5",IF(Q7=1,"Bet 2,4,6")))))</f>
        <v>Bet 1,3,5</v>
      </c>
      <c r="E6" s="9"/>
      <c r="F6" s="9"/>
      <c r="G6" s="9"/>
      <c r="H6" s="9"/>
      <c r="I6" s="20"/>
      <c r="J6" s="20"/>
      <c r="K6" s="8">
        <f>IF(B6="","",IF(N7=1,"1",IF(O7=1,2,IF(P7=1,1,IF(Q7=1,2)))))</f>
        <v>1</v>
      </c>
      <c r="L6" s="8">
        <f>IF(B6="","",IF(N7=1,"3",IF(O7=1,4,IF(P7=1,3,IF(Q7=1,4)))))</f>
        <v>3</v>
      </c>
      <c r="M6" s="8">
        <f>IF(B6="","",IF(N7=1,"5",IF(O7=1,6,IF(P7=1,5,IF(Q7=1,6)))))</f>
        <v>5</v>
      </c>
      <c r="N6" s="12">
        <f t="shared" si="3"/>
        <v>0</v>
      </c>
      <c r="O6" s="4">
        <f t="shared" si="4"/>
        <v>1</v>
      </c>
      <c r="P6" s="4">
        <f t="shared" ref="P6:P69" si="7">IF(OR(C6=1,C6=3,C6=5),1,0)</f>
        <v>1</v>
      </c>
      <c r="Q6" s="4">
        <f t="shared" ref="Q6:Q69" si="8">IF(OR(C6=2,C6=4,C6=6),1,0)</f>
        <v>0</v>
      </c>
    </row>
    <row r="7" spans="1:22" ht="15.75" thickBot="1">
      <c r="B7" s="25">
        <v>31</v>
      </c>
      <c r="C7" s="25">
        <f>IF(B7="","",VLOOKUP(B7,Tabelle2!$A$2:$B$38,2,0))</f>
        <v>6</v>
      </c>
      <c r="D7" s="26" t="str">
        <f t="shared" ref="D7" si="9">IF(B7="","",IF(COUNTIF(K6:M6,C7)=1,"W","L"))</f>
        <v>L</v>
      </c>
      <c r="E7" s="25">
        <f t="shared" ref="E7" si="10">IF(D7="L",-3,IF(D7="W",3,""))</f>
        <v>-3</v>
      </c>
      <c r="F7" s="25">
        <v>1</v>
      </c>
      <c r="G7" s="25">
        <f>IF(B7="","",E7*F7)</f>
        <v>-3</v>
      </c>
      <c r="H7" s="25">
        <f>IF(B7="","",SUM($G$4:G7))</f>
        <v>-6</v>
      </c>
      <c r="I7" s="23"/>
      <c r="J7" s="23"/>
      <c r="K7" s="24"/>
      <c r="L7" s="24"/>
      <c r="M7" s="24"/>
      <c r="N7" s="6">
        <f t="shared" ref="N7:O7" si="11">IF(N5+N6=2,1,0)</f>
        <v>0</v>
      </c>
      <c r="O7" s="5">
        <f t="shared" si="11"/>
        <v>0</v>
      </c>
      <c r="P7" s="5">
        <f t="shared" ref="P7" si="12">IF(P5+P6=2,1,0)</f>
        <v>1</v>
      </c>
      <c r="Q7" s="5">
        <f t="shared" ref="Q7" si="13">IF(Q5+Q6=2,1,0)</f>
        <v>0</v>
      </c>
      <c r="S7" s="34">
        <f t="shared" ref="S7" si="14">IF(D7="L",S4+1,IF(D7="W",0))</f>
        <v>2</v>
      </c>
    </row>
    <row r="8" spans="1:22">
      <c r="B8" s="17">
        <v>15</v>
      </c>
      <c r="C8" s="17">
        <f>IF(B8="","",VLOOKUP(B8,Tabelle2!$A$2:$B$38,2,0))</f>
        <v>3</v>
      </c>
      <c r="D8" s="7"/>
      <c r="E8" s="7"/>
      <c r="F8" s="7"/>
      <c r="G8" s="7"/>
      <c r="H8" s="7"/>
      <c r="I8" s="10"/>
      <c r="J8" s="10"/>
      <c r="K8" s="7"/>
      <c r="L8" s="7"/>
      <c r="M8" s="7"/>
      <c r="N8" s="3">
        <f t="shared" ref="N8:N10" si="15">IF(OR(C8=2,C8=4,C8=6),1,0)</f>
        <v>0</v>
      </c>
      <c r="O8" s="3">
        <f t="shared" ref="O8:O71" si="16">IF(OR(C8=1,C8=3,C8=5),1,0)</f>
        <v>1</v>
      </c>
      <c r="P8" s="3">
        <f t="shared" ref="P8:P71" si="17">IF(OR(C8=2,C8=4,C8=6),1,0)</f>
        <v>0</v>
      </c>
      <c r="Q8" s="3">
        <f t="shared" ref="Q8:Q71" si="18">IF(OR(C8=1,C8=3,C8=5),1,0)</f>
        <v>1</v>
      </c>
    </row>
    <row r="9" spans="1:22">
      <c r="B9" s="16">
        <v>2</v>
      </c>
      <c r="C9" s="16">
        <f>IF(B9="","",VLOOKUP(B9,Tabelle2!$A$2:$B$38,2,0))</f>
        <v>1</v>
      </c>
      <c r="D9" s="28" t="str">
        <f>IF(B9="","",IF(N10=1,"Bet 1,3,5",IF(O10=1,"Bet 2,4,6",IF(P10=1,"Bet 1,3,5",IF(Q10=1,"Bet 2,4,6")))))</f>
        <v>Bet 2,4,6</v>
      </c>
      <c r="E9" s="9"/>
      <c r="F9" s="9"/>
      <c r="G9" s="9"/>
      <c r="H9" s="9"/>
      <c r="I9" s="15"/>
      <c r="J9" s="15"/>
      <c r="K9" s="8">
        <f>IF(B9="","",IF(N10=1,"1",IF(O10=1,2,IF(P10=1,1,IF(Q10=1,2)))))</f>
        <v>2</v>
      </c>
      <c r="L9" s="8">
        <f>IF(B9="","",IF(N10=1,"3",IF(O10=1,4,IF(P10=1,3,IF(Q10=1,4)))))</f>
        <v>4</v>
      </c>
      <c r="M9" s="8">
        <f>IF(B9="","",IF(N10=1,"5",IF(O10=1,6,IF(P10=1,5,IF(Q10=1,6)))))</f>
        <v>6</v>
      </c>
      <c r="N9" s="4">
        <f t="shared" si="15"/>
        <v>0</v>
      </c>
      <c r="O9" s="4">
        <f t="shared" si="16"/>
        <v>1</v>
      </c>
      <c r="P9" s="4">
        <f t="shared" ref="P9:P72" si="19">IF(OR(C9=1,C9=3,C9=5),1,0)</f>
        <v>1</v>
      </c>
      <c r="Q9" s="4">
        <f t="shared" ref="Q9:Q72" si="20">IF(OR(C9=2,C9=4,C9=6),1,0)</f>
        <v>0</v>
      </c>
    </row>
    <row r="10" spans="1:22" ht="15.75" thickBot="1">
      <c r="B10" s="21">
        <v>14</v>
      </c>
      <c r="C10" s="21">
        <f>IF(B10="","",VLOOKUP(B10,Tabelle2!$A$2:$B$38,2,0))</f>
        <v>3</v>
      </c>
      <c r="D10" s="22" t="str">
        <f t="shared" ref="D10" si="21">IF(B10="","",IF(COUNTIF(K9:M9,C10)=1,"W","L"))</f>
        <v>L</v>
      </c>
      <c r="E10" s="21">
        <f t="shared" ref="E10:E70" si="22">IF(D10="L",-3,IF(D10="W",3,""))</f>
        <v>-3</v>
      </c>
      <c r="F10" s="21">
        <v>3</v>
      </c>
      <c r="G10" s="21">
        <f>IF(B10="","",E10*F10)</f>
        <v>-9</v>
      </c>
      <c r="H10" s="21">
        <f>IF(B10="","",SUM($G$4:G10))</f>
        <v>-15</v>
      </c>
      <c r="I10" s="23"/>
      <c r="J10" s="23"/>
      <c r="K10" s="24"/>
      <c r="L10" s="24"/>
      <c r="M10" s="27"/>
      <c r="N10" s="5">
        <f t="shared" ref="N10:O10" si="23">IF(N8+N9=2,1,0)</f>
        <v>0</v>
      </c>
      <c r="O10" s="5">
        <f t="shared" si="23"/>
        <v>1</v>
      </c>
      <c r="P10" s="5">
        <f t="shared" ref="P10" si="24">IF(P8+P9=2,1,0)</f>
        <v>0</v>
      </c>
      <c r="Q10" s="5">
        <f t="shared" ref="Q10" si="25">IF(Q8+Q9=2,1,0)</f>
        <v>0</v>
      </c>
      <c r="S10" s="34">
        <f t="shared" ref="S10" si="26">IF(D10="L",S7+1,IF(D10="W",0))</f>
        <v>3</v>
      </c>
    </row>
    <row r="11" spans="1:22">
      <c r="B11" s="19">
        <v>23</v>
      </c>
      <c r="C11" s="19">
        <f>IF(B11="","",VLOOKUP(B11,Tabelle2!$A$2:$B$38,2,0))</f>
        <v>4</v>
      </c>
      <c r="D11" s="7"/>
      <c r="E11" s="7"/>
      <c r="F11" s="7"/>
      <c r="G11" s="7"/>
      <c r="H11" s="7"/>
      <c r="I11" s="10"/>
      <c r="J11" s="10"/>
      <c r="K11" s="7"/>
      <c r="L11" s="7"/>
      <c r="M11" s="7"/>
      <c r="N11" s="3">
        <f t="shared" ref="N11:N74" si="27">IF(OR(C11=2,C11=4,C11=6),1,0)</f>
        <v>1</v>
      </c>
      <c r="O11" s="3">
        <f t="shared" ref="O11:O74" si="28">IF(OR(C11=1,C11=3,C11=5),1,0)</f>
        <v>0</v>
      </c>
      <c r="P11" s="3">
        <f t="shared" ref="P11:P74" si="29">IF(OR(C11=2,C11=4,C11=6),1,0)</f>
        <v>1</v>
      </c>
      <c r="Q11" s="3">
        <f t="shared" ref="Q11:Q74" si="30">IF(OR(C11=1,C11=3,C11=5),1,0)</f>
        <v>0</v>
      </c>
    </row>
    <row r="12" spans="1:22">
      <c r="B12" s="18">
        <v>15</v>
      </c>
      <c r="C12" s="18">
        <f>IF(B12="","",VLOOKUP(B12,Tabelle2!$A$2:$B$38,2,0))</f>
        <v>3</v>
      </c>
      <c r="D12" s="29" t="str">
        <f t="shared" ref="D12:D75" si="31">IF(B12="","",IF(N13=1,"Bet 1,3,5",IF(O13=1,"Bet 2,4,6",IF(P13=1,"Bet 1,3,5",IF(Q13=1,"Bet 2,4,6")))))</f>
        <v>Bet 1,3,5</v>
      </c>
      <c r="E12" s="9"/>
      <c r="F12" s="9"/>
      <c r="G12" s="9"/>
      <c r="H12" s="9"/>
      <c r="I12" s="20"/>
      <c r="J12" s="20"/>
      <c r="K12" s="8">
        <f t="shared" ref="K12:K75" si="32">IF(B12="","",IF(N13=1,"1",IF(O13=1,2,IF(P13=1,1,IF(Q13=1,2)))))</f>
        <v>1</v>
      </c>
      <c r="L12" s="8">
        <f t="shared" ref="L12:L75" si="33">IF(B12="","",IF(N13=1,"3",IF(O13=1,4,IF(P13=1,3,IF(Q13=1,4)))))</f>
        <v>3</v>
      </c>
      <c r="M12" s="8">
        <f t="shared" ref="M12:M75" si="34">IF(B12="","",IF(N13=1,"5",IF(O13=1,6,IF(P13=1,5,IF(Q13=1,6)))))</f>
        <v>5</v>
      </c>
      <c r="N12" s="4">
        <f t="shared" si="27"/>
        <v>0</v>
      </c>
      <c r="O12" s="4">
        <f t="shared" si="28"/>
        <v>1</v>
      </c>
      <c r="P12" s="4">
        <f t="shared" ref="P12:P75" si="35">IF(OR(C12=1,C12=3,C12=5),1,0)</f>
        <v>1</v>
      </c>
      <c r="Q12" s="4">
        <f t="shared" ref="Q12:Q75" si="36">IF(OR(C12=2,C12=4,C12=6),1,0)</f>
        <v>0</v>
      </c>
    </row>
    <row r="13" spans="1:22" ht="15.75" thickBot="1">
      <c r="B13" s="25">
        <v>29</v>
      </c>
      <c r="C13" s="25">
        <f>IF(B13="","",VLOOKUP(B13,Tabelle2!$A$2:$B$38,2,0))</f>
        <v>5</v>
      </c>
      <c r="D13" s="26" t="str">
        <f t="shared" ref="D13:D73" si="37">IF(B13="","",IF(COUNTIF(K12:M12,C13)=1,"W","L"))</f>
        <v>W</v>
      </c>
      <c r="E13" s="25">
        <f t="shared" ref="E13:E73" si="38">IF(D13="L",-3,IF(D13="W",3,""))</f>
        <v>3</v>
      </c>
      <c r="F13" s="25">
        <v>6</v>
      </c>
      <c r="G13" s="25">
        <f t="shared" ref="G13" si="39">IF(B13="","",E13*F13)</f>
        <v>18</v>
      </c>
      <c r="H13" s="25">
        <f>IF(B13="","",SUM($G$4:G13))</f>
        <v>3</v>
      </c>
      <c r="I13" s="23"/>
      <c r="J13" s="23"/>
      <c r="K13" s="24"/>
      <c r="L13" s="24"/>
      <c r="M13" s="24"/>
      <c r="N13" s="5">
        <f t="shared" ref="N13:O13" si="40">IF(N11+N12=2,1,0)</f>
        <v>0</v>
      </c>
      <c r="O13" s="5">
        <f t="shared" si="40"/>
        <v>0</v>
      </c>
      <c r="P13" s="5">
        <f t="shared" ref="P13" si="41">IF(P11+P12=2,1,0)</f>
        <v>1</v>
      </c>
      <c r="Q13" s="5">
        <f t="shared" ref="Q13" si="42">IF(Q11+Q12=2,1,0)</f>
        <v>0</v>
      </c>
      <c r="S13" s="34">
        <f>IF(D13="L",S10+1,IF(D13="W",0))</f>
        <v>0</v>
      </c>
    </row>
    <row r="14" spans="1:22">
      <c r="B14" s="17">
        <v>36</v>
      </c>
      <c r="C14" s="17">
        <f>IF(B14="","",VLOOKUP(B14,Tabelle2!$A$2:$B$38,2,0))</f>
        <v>6</v>
      </c>
      <c r="D14" s="7"/>
      <c r="E14" s="7"/>
      <c r="F14" s="7"/>
      <c r="G14" s="7"/>
      <c r="H14" s="7"/>
      <c r="I14" s="10"/>
      <c r="J14" s="10"/>
      <c r="K14" s="7"/>
      <c r="L14" s="7"/>
      <c r="M14" s="7"/>
      <c r="N14" s="3">
        <f t="shared" ref="N14:N77" si="43">IF(OR(C14=2,C14=4,C14=6),1,0)</f>
        <v>1</v>
      </c>
      <c r="O14" s="3">
        <f t="shared" ref="O14:O77" si="44">IF(OR(C14=1,C14=3,C14=5),1,0)</f>
        <v>0</v>
      </c>
      <c r="P14" s="3">
        <f t="shared" ref="P14:P77" si="45">IF(OR(C14=2,C14=4,C14=6),1,0)</f>
        <v>1</v>
      </c>
      <c r="Q14" s="3">
        <f t="shared" ref="Q14:Q77" si="46">IF(OR(C14=1,C14=3,C14=5),1,0)</f>
        <v>0</v>
      </c>
    </row>
    <row r="15" spans="1:22">
      <c r="B15" s="16">
        <v>28</v>
      </c>
      <c r="C15" s="16">
        <f>IF(B15="","",VLOOKUP(B15,Tabelle2!$A$2:$B$38,2,0))</f>
        <v>5</v>
      </c>
      <c r="D15" s="28" t="str">
        <f t="shared" ref="D15:D78" si="47">IF(B15="","",IF(N16=1,"Bet 1,3,5",IF(O16=1,"Bet 2,4,6",IF(P16=1,"Bet 1,3,5",IF(Q16=1,"Bet 2,4,6")))))</f>
        <v>Bet 1,3,5</v>
      </c>
      <c r="E15" s="9"/>
      <c r="F15" s="9"/>
      <c r="G15" s="9"/>
      <c r="H15" s="9"/>
      <c r="I15" s="15"/>
      <c r="J15" s="15"/>
      <c r="K15" s="8">
        <f t="shared" ref="K15:K78" si="48">IF(B15="","",IF(N16=1,"1",IF(O16=1,2,IF(P16=1,1,IF(Q16=1,2)))))</f>
        <v>1</v>
      </c>
      <c r="L15" s="8">
        <f t="shared" ref="L15:L78" si="49">IF(B15="","",IF(N16=1,"3",IF(O16=1,4,IF(P16=1,3,IF(Q16=1,4)))))</f>
        <v>3</v>
      </c>
      <c r="M15" s="8">
        <f t="shared" ref="M15:M78" si="50">IF(B15="","",IF(N16=1,"5",IF(O16=1,6,IF(P16=1,5,IF(Q16=1,6)))))</f>
        <v>5</v>
      </c>
      <c r="N15" s="4">
        <f t="shared" si="43"/>
        <v>0</v>
      </c>
      <c r="O15" s="4">
        <f t="shared" si="44"/>
        <v>1</v>
      </c>
      <c r="P15" s="4">
        <f t="shared" ref="P15:P78" si="51">IF(OR(C15=1,C15=3,C15=5),1,0)</f>
        <v>1</v>
      </c>
      <c r="Q15" s="4">
        <f t="shared" ref="Q15:Q78" si="52">IF(OR(C15=2,C15=4,C15=6),1,0)</f>
        <v>0</v>
      </c>
    </row>
    <row r="16" spans="1:22" ht="15.75" thickBot="1">
      <c r="B16" s="21">
        <v>7</v>
      </c>
      <c r="C16" s="21">
        <f>IF(B16="","",VLOOKUP(B16,Tabelle2!$A$2:$B$38,2,0))</f>
        <v>2</v>
      </c>
      <c r="D16" s="22" t="str">
        <f t="shared" ref="D16:D76" si="53">IF(B16="","",IF(COUNTIF(K15:M15,C16)=1,"W","L"))</f>
        <v>L</v>
      </c>
      <c r="E16" s="21">
        <f t="shared" si="22"/>
        <v>-3</v>
      </c>
      <c r="F16" s="21">
        <v>1</v>
      </c>
      <c r="G16" s="21">
        <f t="shared" ref="G16" si="54">IF(B16="","",E16*F16)</f>
        <v>-3</v>
      </c>
      <c r="H16" s="21">
        <f>IF(B16="","",SUM($G$4:G16))</f>
        <v>0</v>
      </c>
      <c r="I16" s="23"/>
      <c r="J16" s="23"/>
      <c r="K16" s="24"/>
      <c r="L16" s="24"/>
      <c r="M16" s="27"/>
      <c r="N16" s="5">
        <f t="shared" ref="N16:N79" si="55">IF(N14+N15=2,1,0)</f>
        <v>0</v>
      </c>
      <c r="O16" s="5">
        <f t="shared" ref="O16" si="56">IF(O14+O15=2,1,0)</f>
        <v>0</v>
      </c>
      <c r="P16" s="5">
        <f t="shared" ref="P16" si="57">IF(P14+P15=2,1,0)</f>
        <v>1</v>
      </c>
      <c r="Q16" s="5">
        <f t="shared" ref="Q16" si="58">IF(Q14+Q15=2,1,0)</f>
        <v>0</v>
      </c>
      <c r="S16" s="34">
        <f t="shared" ref="S16" si="59">IF(D16="L",S13+1,IF(D16="W",0))</f>
        <v>1</v>
      </c>
    </row>
    <row r="17" spans="2:19">
      <c r="B17" s="19">
        <v>1</v>
      </c>
      <c r="C17" s="19">
        <f>IF(B17="","",VLOOKUP(B17,Tabelle2!$A$2:$B$38,2,0))</f>
        <v>1</v>
      </c>
      <c r="D17" s="7"/>
      <c r="E17" s="7"/>
      <c r="F17" s="7"/>
      <c r="G17" s="7"/>
      <c r="H17" s="7"/>
      <c r="I17" s="10"/>
      <c r="J17" s="10"/>
      <c r="K17" s="7"/>
      <c r="L17" s="7"/>
      <c r="M17" s="7"/>
      <c r="N17" s="3">
        <f t="shared" ref="N17:N80" si="60">IF(OR(C17=2,C17=4,C17=6),1,0)</f>
        <v>0</v>
      </c>
      <c r="O17" s="3">
        <f t="shared" ref="O17:O80" si="61">IF(OR(C17=1,C17=3,C17=5),1,0)</f>
        <v>1</v>
      </c>
      <c r="P17" s="3">
        <f t="shared" ref="P17:P80" si="62">IF(OR(C17=2,C17=4,C17=6),1,0)</f>
        <v>0</v>
      </c>
      <c r="Q17" s="3">
        <f t="shared" ref="Q17:Q80" si="63">IF(OR(C17=1,C17=3,C17=5),1,0)</f>
        <v>1</v>
      </c>
    </row>
    <row r="18" spans="2:19">
      <c r="B18" s="18">
        <v>14</v>
      </c>
      <c r="C18" s="18">
        <f>IF(B18="","",VLOOKUP(B18,Tabelle2!$A$2:$B$38,2,0))</f>
        <v>3</v>
      </c>
      <c r="D18" s="29" t="str">
        <f t="shared" ref="D18:D81" si="64">IF(B18="","",IF(N19=1,"Bet 1,3,5",IF(O19=1,"Bet 2,4,6",IF(P19=1,"Bet 1,3,5",IF(Q19=1,"Bet 2,4,6")))))</f>
        <v>Bet 2,4,6</v>
      </c>
      <c r="E18" s="9"/>
      <c r="F18" s="9"/>
      <c r="G18" s="9"/>
      <c r="H18" s="9"/>
      <c r="I18" s="20"/>
      <c r="J18" s="20"/>
      <c r="K18" s="8">
        <f t="shared" ref="K18:K81" si="65">IF(B18="","",IF(N19=1,"1",IF(O19=1,2,IF(P19=1,1,IF(Q19=1,2)))))</f>
        <v>2</v>
      </c>
      <c r="L18" s="8">
        <f t="shared" ref="L18:L81" si="66">IF(B18="","",IF(N19=1,"3",IF(O19=1,4,IF(P19=1,3,IF(Q19=1,4)))))</f>
        <v>4</v>
      </c>
      <c r="M18" s="8">
        <f t="shared" ref="M18:M81" si="67">IF(B18="","",IF(N19=1,"5",IF(O19=1,6,IF(P19=1,5,IF(Q19=1,6)))))</f>
        <v>6</v>
      </c>
      <c r="N18" s="4">
        <f t="shared" si="60"/>
        <v>0</v>
      </c>
      <c r="O18" s="4">
        <f t="shared" si="61"/>
        <v>1</v>
      </c>
      <c r="P18" s="4">
        <f t="shared" ref="P18:P81" si="68">IF(OR(C18=1,C18=3,C18=5),1,0)</f>
        <v>1</v>
      </c>
      <c r="Q18" s="4">
        <f t="shared" ref="Q18:Q81" si="69">IF(OR(C18=2,C18=4,C18=6),1,0)</f>
        <v>0</v>
      </c>
    </row>
    <row r="19" spans="2:19" ht="15.75" thickBot="1">
      <c r="B19" s="25">
        <v>2</v>
      </c>
      <c r="C19" s="25">
        <f>IF(B19="","",VLOOKUP(B19,Tabelle2!$A$2:$B$38,2,0))</f>
        <v>1</v>
      </c>
      <c r="D19" s="26" t="str">
        <f t="shared" si="37"/>
        <v>L</v>
      </c>
      <c r="E19" s="25">
        <f t="shared" si="38"/>
        <v>-3</v>
      </c>
      <c r="F19" s="25">
        <v>1</v>
      </c>
      <c r="G19" s="25">
        <f t="shared" ref="G19" si="70">IF(B19="","",E19*F19)</f>
        <v>-3</v>
      </c>
      <c r="H19" s="25">
        <f>IF(B19="","",SUM($G$4:G19))</f>
        <v>-3</v>
      </c>
      <c r="I19" s="23"/>
      <c r="J19" s="23"/>
      <c r="K19" s="24"/>
      <c r="L19" s="24"/>
      <c r="M19" s="24"/>
      <c r="N19" s="5">
        <f t="shared" ref="N19:N82" si="71">IF(N17+N18=2,1,0)</f>
        <v>0</v>
      </c>
      <c r="O19" s="5">
        <f t="shared" ref="O19" si="72">IF(O17+O18=2,1,0)</f>
        <v>1</v>
      </c>
      <c r="P19" s="5">
        <f t="shared" ref="P19" si="73">IF(P17+P18=2,1,0)</f>
        <v>0</v>
      </c>
      <c r="Q19" s="5">
        <f t="shared" ref="Q19" si="74">IF(Q17+Q18=2,1,0)</f>
        <v>0</v>
      </c>
      <c r="S19" s="34">
        <f t="shared" ref="S19" si="75">IF(D19="L",S16+1,IF(D19="W",0))</f>
        <v>2</v>
      </c>
    </row>
    <row r="20" spans="2:19">
      <c r="B20" s="17">
        <v>4</v>
      </c>
      <c r="C20" s="17">
        <f>IF(B20="","",VLOOKUP(B20,Tabelle2!$A$2:$B$38,2,0))</f>
        <v>1</v>
      </c>
      <c r="D20" s="7"/>
      <c r="E20" s="7"/>
      <c r="F20" s="7"/>
      <c r="G20" s="7"/>
      <c r="H20" s="7"/>
      <c r="I20" s="10"/>
      <c r="J20" s="10"/>
      <c r="K20" s="7"/>
      <c r="L20" s="7"/>
      <c r="M20" s="7"/>
      <c r="N20" s="3">
        <f t="shared" ref="N20:N83" si="76">IF(OR(C20=2,C20=4,C20=6),1,0)</f>
        <v>0</v>
      </c>
      <c r="O20" s="3">
        <f t="shared" ref="O20:O83" si="77">IF(OR(C20=1,C20=3,C20=5),1,0)</f>
        <v>1</v>
      </c>
      <c r="P20" s="3">
        <f t="shared" ref="P20:P83" si="78">IF(OR(C20=2,C20=4,C20=6),1,0)</f>
        <v>0</v>
      </c>
      <c r="Q20" s="3">
        <f t="shared" ref="Q20:Q83" si="79">IF(OR(C20=1,C20=3,C20=5),1,0)</f>
        <v>1</v>
      </c>
    </row>
    <row r="21" spans="2:19">
      <c r="B21" s="16">
        <v>28</v>
      </c>
      <c r="C21" s="16">
        <f>IF(B21="","",VLOOKUP(B21,Tabelle2!$A$2:$B$38,2,0))</f>
        <v>5</v>
      </c>
      <c r="D21" s="28" t="str">
        <f t="shared" ref="D21:D84" si="80">IF(B21="","",IF(N22=1,"Bet 1,3,5",IF(O22=1,"Bet 2,4,6",IF(P22=1,"Bet 1,3,5",IF(Q22=1,"Bet 2,4,6")))))</f>
        <v>Bet 2,4,6</v>
      </c>
      <c r="E21" s="9"/>
      <c r="F21" s="9"/>
      <c r="G21" s="9"/>
      <c r="H21" s="9"/>
      <c r="I21" s="15"/>
      <c r="J21" s="15"/>
      <c r="K21" s="8">
        <f t="shared" ref="K21:K84" si="81">IF(B21="","",IF(N22=1,"1",IF(O22=1,2,IF(P22=1,1,IF(Q22=1,2)))))</f>
        <v>2</v>
      </c>
      <c r="L21" s="8">
        <f t="shared" ref="L21:L84" si="82">IF(B21="","",IF(N22=1,"3",IF(O22=1,4,IF(P22=1,3,IF(Q22=1,4)))))</f>
        <v>4</v>
      </c>
      <c r="M21" s="8">
        <f t="shared" ref="M21:M84" si="83">IF(B21="","",IF(N22=1,"5",IF(O22=1,6,IF(P22=1,5,IF(Q22=1,6)))))</f>
        <v>6</v>
      </c>
      <c r="N21" s="4">
        <f t="shared" si="76"/>
        <v>0</v>
      </c>
      <c r="O21" s="4">
        <f t="shared" si="77"/>
        <v>1</v>
      </c>
      <c r="P21" s="4">
        <f t="shared" ref="P21:P84" si="84">IF(OR(C21=1,C21=3,C21=5),1,0)</f>
        <v>1</v>
      </c>
      <c r="Q21" s="4">
        <f t="shared" ref="Q21:Q84" si="85">IF(OR(C21=2,C21=4,C21=6),1,0)</f>
        <v>0</v>
      </c>
    </row>
    <row r="22" spans="2:19" ht="15.75" thickBot="1">
      <c r="B22" s="21">
        <v>24</v>
      </c>
      <c r="C22" s="21">
        <f>IF(B22="","",VLOOKUP(B22,Tabelle2!$A$2:$B$38,2,0))</f>
        <v>4</v>
      </c>
      <c r="D22" s="22" t="str">
        <f t="shared" si="53"/>
        <v>W</v>
      </c>
      <c r="E22" s="21">
        <f t="shared" si="22"/>
        <v>3</v>
      </c>
      <c r="F22" s="21">
        <v>3</v>
      </c>
      <c r="G22" s="21">
        <f t="shared" ref="G22" si="86">IF(B22="","",E22*F22)</f>
        <v>9</v>
      </c>
      <c r="H22" s="21">
        <f>IF(B22="","",SUM($G$4:G22))</f>
        <v>6</v>
      </c>
      <c r="I22" s="23"/>
      <c r="J22" s="23"/>
      <c r="K22" s="24"/>
      <c r="L22" s="24"/>
      <c r="M22" s="27"/>
      <c r="N22" s="5">
        <f t="shared" ref="N22:O22" si="87">IF(N20+N21=2,1,0)</f>
        <v>0</v>
      </c>
      <c r="O22" s="5">
        <f t="shared" si="87"/>
        <v>1</v>
      </c>
      <c r="P22" s="5">
        <f t="shared" ref="P22" si="88">IF(P20+P21=2,1,0)</f>
        <v>0</v>
      </c>
      <c r="Q22" s="5">
        <f t="shared" ref="Q22" si="89">IF(Q20+Q21=2,1,0)</f>
        <v>0</v>
      </c>
      <c r="S22" s="34">
        <f t="shared" ref="S22" si="90">IF(D22="L",S19+1,IF(D22="W",0))</f>
        <v>0</v>
      </c>
    </row>
    <row r="23" spans="2:19">
      <c r="B23" s="19">
        <v>22</v>
      </c>
      <c r="C23" s="19">
        <f>IF(B23="","",VLOOKUP(B23,Tabelle2!$A$2:$B$38,2,0))</f>
        <v>4</v>
      </c>
      <c r="D23" s="7"/>
      <c r="E23" s="7"/>
      <c r="F23" s="7"/>
      <c r="G23" s="7"/>
      <c r="H23" s="7"/>
      <c r="I23" s="10"/>
      <c r="J23" s="10"/>
      <c r="K23" s="7"/>
      <c r="L23" s="7"/>
      <c r="M23" s="7"/>
      <c r="N23" s="3">
        <f t="shared" si="43"/>
        <v>1</v>
      </c>
      <c r="O23" s="3">
        <f t="shared" ref="O23:O86" si="91">IF(OR(C23=1,C23=3,C23=5),1,0)</f>
        <v>0</v>
      </c>
      <c r="P23" s="3">
        <f t="shared" ref="P23:P86" si="92">IF(OR(C23=2,C23=4,C23=6),1,0)</f>
        <v>1</v>
      </c>
      <c r="Q23" s="3">
        <f t="shared" ref="Q23:Q86" si="93">IF(OR(C23=1,C23=3,C23=5),1,0)</f>
        <v>0</v>
      </c>
    </row>
    <row r="24" spans="2:19">
      <c r="B24" s="18">
        <v>8</v>
      </c>
      <c r="C24" s="18">
        <f>IF(B24="","",VLOOKUP(B24,Tabelle2!$A$2:$B$38,2,0))</f>
        <v>2</v>
      </c>
      <c r="D24" s="29" t="str">
        <f t="shared" ref="D24:D87" si="94">IF(B24="","",IF(N25=1,"Bet 1,3,5",IF(O25=1,"Bet 2,4,6",IF(P25=1,"Bet 1,3,5",IF(Q25=1,"Bet 2,4,6")))))</f>
        <v>Bet 1,3,5</v>
      </c>
      <c r="E24" s="9"/>
      <c r="F24" s="9"/>
      <c r="G24" s="9"/>
      <c r="H24" s="9"/>
      <c r="I24" s="20"/>
      <c r="J24" s="20"/>
      <c r="K24" s="8" t="str">
        <f t="shared" ref="K24:K87" si="95">IF(B24="","",IF(N25=1,"1",IF(O25=1,2,IF(P25=1,1,IF(Q25=1,2)))))</f>
        <v>1</v>
      </c>
      <c r="L24" s="8" t="str">
        <f t="shared" ref="L24:L87" si="96">IF(B24="","",IF(N25=1,"3",IF(O25=1,4,IF(P25=1,3,IF(Q25=1,4)))))</f>
        <v>3</v>
      </c>
      <c r="M24" s="8" t="str">
        <f t="shared" ref="M24:M87" si="97">IF(B24="","",IF(N25=1,"5",IF(O25=1,6,IF(P25=1,5,IF(Q25=1,6)))))</f>
        <v>5</v>
      </c>
      <c r="N24" s="4">
        <f t="shared" si="43"/>
        <v>1</v>
      </c>
      <c r="O24" s="4">
        <f t="shared" si="91"/>
        <v>0</v>
      </c>
      <c r="P24" s="4">
        <f t="shared" ref="P24:P87" si="98">IF(OR(C24=1,C24=3,C24=5),1,0)</f>
        <v>0</v>
      </c>
      <c r="Q24" s="4">
        <f t="shared" ref="Q24:Q87" si="99">IF(OR(C24=2,C24=4,C24=6),1,0)</f>
        <v>1</v>
      </c>
    </row>
    <row r="25" spans="2:19" ht="15.75" thickBot="1">
      <c r="B25" s="25">
        <v>34</v>
      </c>
      <c r="C25" s="25">
        <f>IF(B25="","",VLOOKUP(B25,Tabelle2!$A$2:$B$38,2,0))</f>
        <v>6</v>
      </c>
      <c r="D25" s="26" t="str">
        <f t="shared" si="37"/>
        <v>L</v>
      </c>
      <c r="E25" s="25">
        <f t="shared" si="38"/>
        <v>-3</v>
      </c>
      <c r="F25" s="25">
        <v>1</v>
      </c>
      <c r="G25" s="25">
        <f t="shared" ref="G25" si="100">IF(B25="","",E25*F25)</f>
        <v>-3</v>
      </c>
      <c r="H25" s="25">
        <f>IF(B25="","",SUM($G$4:G25))</f>
        <v>3</v>
      </c>
      <c r="I25" s="23"/>
      <c r="J25" s="23"/>
      <c r="K25" s="24"/>
      <c r="L25" s="24"/>
      <c r="M25" s="24"/>
      <c r="N25" s="5">
        <f t="shared" si="55"/>
        <v>1</v>
      </c>
      <c r="O25" s="5">
        <f t="shared" ref="O25" si="101">IF(O23+O24=2,1,0)</f>
        <v>0</v>
      </c>
      <c r="P25" s="5">
        <f t="shared" ref="P25" si="102">IF(P23+P24=2,1,0)</f>
        <v>0</v>
      </c>
      <c r="Q25" s="5">
        <f t="shared" ref="Q25" si="103">IF(Q23+Q24=2,1,0)</f>
        <v>0</v>
      </c>
      <c r="S25" s="34">
        <f t="shared" ref="S25" si="104">IF(D25="L",S22+1,IF(D25="W",0))</f>
        <v>1</v>
      </c>
    </row>
    <row r="26" spans="2:19">
      <c r="B26" s="17">
        <v>28</v>
      </c>
      <c r="C26" s="17">
        <f>IF(B26="","",VLOOKUP(B26,Tabelle2!$A$2:$B$38,2,0))</f>
        <v>5</v>
      </c>
      <c r="D26" s="7"/>
      <c r="E26" s="7"/>
      <c r="F26" s="7"/>
      <c r="G26" s="7"/>
      <c r="H26" s="7"/>
      <c r="I26" s="10"/>
      <c r="J26" s="10"/>
      <c r="K26" s="7"/>
      <c r="L26" s="7"/>
      <c r="M26" s="7"/>
      <c r="N26" s="3">
        <f t="shared" si="60"/>
        <v>0</v>
      </c>
      <c r="O26" s="3">
        <f t="shared" ref="O26:O89" si="105">IF(OR(C26=1,C26=3,C26=5),1,0)</f>
        <v>1</v>
      </c>
      <c r="P26" s="3">
        <f t="shared" ref="P26:P89" si="106">IF(OR(C26=2,C26=4,C26=6),1,0)</f>
        <v>0</v>
      </c>
      <c r="Q26" s="3">
        <f t="shared" ref="Q26:Q89" si="107">IF(OR(C26=1,C26=3,C26=5),1,0)</f>
        <v>1</v>
      </c>
    </row>
    <row r="27" spans="2:19">
      <c r="B27" s="16">
        <v>29</v>
      </c>
      <c r="C27" s="16">
        <f>IF(B27="","",VLOOKUP(B27,Tabelle2!$A$2:$B$38,2,0))</f>
        <v>5</v>
      </c>
      <c r="D27" s="28" t="str">
        <f t="shared" ref="D27:D90" si="108">IF(B27="","",IF(N28=1,"Bet 1,3,5",IF(O28=1,"Bet 2,4,6",IF(P28=1,"Bet 1,3,5",IF(Q28=1,"Bet 2,4,6")))))</f>
        <v>Bet 2,4,6</v>
      </c>
      <c r="E27" s="9"/>
      <c r="F27" s="9"/>
      <c r="G27" s="9"/>
      <c r="H27" s="9"/>
      <c r="I27" s="15"/>
      <c r="J27" s="15"/>
      <c r="K27" s="8">
        <f t="shared" ref="K27:K90" si="109">IF(B27="","",IF(N28=1,"1",IF(O28=1,2,IF(P28=1,1,IF(Q28=1,2)))))</f>
        <v>2</v>
      </c>
      <c r="L27" s="8">
        <f t="shared" ref="L27:L90" si="110">IF(B27="","",IF(N28=1,"3",IF(O28=1,4,IF(P28=1,3,IF(Q28=1,4)))))</f>
        <v>4</v>
      </c>
      <c r="M27" s="8">
        <f t="shared" ref="M27:M90" si="111">IF(B27="","",IF(N28=1,"5",IF(O28=1,6,IF(P28=1,5,IF(Q28=1,6)))))</f>
        <v>6</v>
      </c>
      <c r="N27" s="4">
        <f t="shared" si="60"/>
        <v>0</v>
      </c>
      <c r="O27" s="4">
        <f t="shared" si="105"/>
        <v>1</v>
      </c>
      <c r="P27" s="4">
        <f t="shared" ref="P27:P90" si="112">IF(OR(C27=1,C27=3,C27=5),1,0)</f>
        <v>1</v>
      </c>
      <c r="Q27" s="4">
        <f t="shared" ref="Q27:Q90" si="113">IF(OR(C27=2,C27=4,C27=6),1,0)</f>
        <v>0</v>
      </c>
    </row>
    <row r="28" spans="2:19" ht="15.75" thickBot="1">
      <c r="B28" s="21">
        <v>25</v>
      </c>
      <c r="C28" s="21">
        <f>IF(B28="","",VLOOKUP(B28,Tabelle2!$A$2:$B$38,2,0))</f>
        <v>5</v>
      </c>
      <c r="D28" s="22" t="str">
        <f t="shared" si="53"/>
        <v>L</v>
      </c>
      <c r="E28" s="21">
        <f t="shared" si="22"/>
        <v>-3</v>
      </c>
      <c r="F28" s="21">
        <v>1</v>
      </c>
      <c r="G28" s="21">
        <f t="shared" ref="G28" si="114">IF(B28="","",E28*F28)</f>
        <v>-3</v>
      </c>
      <c r="H28" s="21">
        <f>IF(B28="","",SUM($G$4:G28))</f>
        <v>0</v>
      </c>
      <c r="I28" s="23"/>
      <c r="J28" s="23"/>
      <c r="K28" s="24"/>
      <c r="L28" s="24"/>
      <c r="M28" s="27"/>
      <c r="N28" s="5">
        <f t="shared" si="71"/>
        <v>0</v>
      </c>
      <c r="O28" s="5">
        <f t="shared" ref="O28" si="115">IF(O26+O27=2,1,0)</f>
        <v>1</v>
      </c>
      <c r="P28" s="5">
        <f t="shared" ref="P28" si="116">IF(P26+P27=2,1,0)</f>
        <v>0</v>
      </c>
      <c r="Q28" s="5">
        <f t="shared" ref="Q28" si="117">IF(Q26+Q27=2,1,0)</f>
        <v>0</v>
      </c>
      <c r="S28" s="34">
        <f t="shared" ref="S28" si="118">IF(D28="L",S25+1,IF(D28="W",0))</f>
        <v>2</v>
      </c>
    </row>
    <row r="29" spans="2:19">
      <c r="B29" s="19">
        <v>17</v>
      </c>
      <c r="C29" s="19">
        <f>IF(B29="","",VLOOKUP(B29,Tabelle2!$A$2:$B$38,2,0))</f>
        <v>3</v>
      </c>
      <c r="D29" s="7"/>
      <c r="E29" s="7"/>
      <c r="F29" s="7"/>
      <c r="G29" s="7"/>
      <c r="H29" s="7"/>
      <c r="I29" s="10"/>
      <c r="J29" s="10"/>
      <c r="K29" s="7"/>
      <c r="L29" s="7"/>
      <c r="M29" s="7"/>
      <c r="N29" s="3">
        <f t="shared" ref="N29:N92" si="119">IF(OR(C29=2,C29=4,C29=6),1,0)</f>
        <v>0</v>
      </c>
      <c r="O29" s="3">
        <f t="shared" ref="O29:O92" si="120">IF(OR(C29=1,C29=3,C29=5),1,0)</f>
        <v>1</v>
      </c>
      <c r="P29" s="3">
        <f t="shared" ref="P29:P92" si="121">IF(OR(C29=2,C29=4,C29=6),1,0)</f>
        <v>0</v>
      </c>
      <c r="Q29" s="3">
        <f t="shared" ref="Q29:Q92" si="122">IF(OR(C29=1,C29=3,C29=5),1,0)</f>
        <v>1</v>
      </c>
    </row>
    <row r="30" spans="2:19">
      <c r="B30" s="18">
        <v>3</v>
      </c>
      <c r="C30" s="18">
        <f>IF(B30="","",VLOOKUP(B30,Tabelle2!$A$2:$B$38,2,0))</f>
        <v>1</v>
      </c>
      <c r="D30" s="29" t="str">
        <f t="shared" ref="D30:D93" si="123">IF(B30="","",IF(N31=1,"Bet 1,3,5",IF(O31=1,"Bet 2,4,6",IF(P31=1,"Bet 1,3,5",IF(Q31=1,"Bet 2,4,6")))))</f>
        <v>Bet 2,4,6</v>
      </c>
      <c r="E30" s="9"/>
      <c r="F30" s="9"/>
      <c r="G30" s="9"/>
      <c r="H30" s="9"/>
      <c r="I30" s="20"/>
      <c r="J30" s="20"/>
      <c r="K30" s="8">
        <f t="shared" ref="K30:K93" si="124">IF(B30="","",IF(N31=1,"1",IF(O31=1,2,IF(P31=1,1,IF(Q31=1,2)))))</f>
        <v>2</v>
      </c>
      <c r="L30" s="8">
        <f t="shared" ref="L30:L93" si="125">IF(B30="","",IF(N31=1,"3",IF(O31=1,4,IF(P31=1,3,IF(Q31=1,4)))))</f>
        <v>4</v>
      </c>
      <c r="M30" s="8">
        <f t="shared" ref="M30:M93" si="126">IF(B30="","",IF(N31=1,"5",IF(O31=1,6,IF(P31=1,5,IF(Q31=1,6)))))</f>
        <v>6</v>
      </c>
      <c r="N30" s="4">
        <f t="shared" si="119"/>
        <v>0</v>
      </c>
      <c r="O30" s="4">
        <f t="shared" si="120"/>
        <v>1</v>
      </c>
      <c r="P30" s="4">
        <f t="shared" ref="P30:P93" si="127">IF(OR(C30=1,C30=3,C30=5),1,0)</f>
        <v>1</v>
      </c>
      <c r="Q30" s="4">
        <f t="shared" ref="Q30:Q93" si="128">IF(OR(C30=2,C30=4,C30=6),1,0)</f>
        <v>0</v>
      </c>
    </row>
    <row r="31" spans="2:19" ht="15.75" thickBot="1">
      <c r="B31" s="25">
        <v>15</v>
      </c>
      <c r="C31" s="25">
        <f>IF(B31="","",VLOOKUP(B31,Tabelle2!$A$2:$B$38,2,0))</f>
        <v>3</v>
      </c>
      <c r="D31" s="26" t="str">
        <f t="shared" si="37"/>
        <v>L</v>
      </c>
      <c r="E31" s="25">
        <f t="shared" si="38"/>
        <v>-3</v>
      </c>
      <c r="F31" s="25">
        <v>1</v>
      </c>
      <c r="G31" s="25">
        <f t="shared" ref="G31" si="129">IF(B31="","",E31*F31)</f>
        <v>-3</v>
      </c>
      <c r="H31" s="25">
        <f>IF(B31="","",SUM($G$4:G31))</f>
        <v>-3</v>
      </c>
      <c r="I31" s="23"/>
      <c r="J31" s="23"/>
      <c r="K31" s="24"/>
      <c r="L31" s="24"/>
      <c r="M31" s="24"/>
      <c r="N31" s="5">
        <f t="shared" ref="N31:O31" si="130">IF(N29+N30=2,1,0)</f>
        <v>0</v>
      </c>
      <c r="O31" s="5">
        <f t="shared" si="130"/>
        <v>1</v>
      </c>
      <c r="P31" s="5">
        <f t="shared" ref="P31" si="131">IF(P29+P30=2,1,0)</f>
        <v>0</v>
      </c>
      <c r="Q31" s="5">
        <f t="shared" ref="Q31" si="132">IF(Q29+Q30=2,1,0)</f>
        <v>0</v>
      </c>
      <c r="S31" s="34">
        <f t="shared" ref="S31" si="133">IF(D31="L",S28+1,IF(D31="W",0))</f>
        <v>3</v>
      </c>
    </row>
    <row r="32" spans="2:19">
      <c r="B32" s="17">
        <v>11</v>
      </c>
      <c r="C32" s="17">
        <f>IF(B32="","",VLOOKUP(B32,Tabelle2!$A$2:$B$38,2,0))</f>
        <v>2</v>
      </c>
      <c r="D32" s="7"/>
      <c r="E32" s="7"/>
      <c r="F32" s="7"/>
      <c r="G32" s="7"/>
      <c r="H32" s="7"/>
      <c r="I32" s="10"/>
      <c r="J32" s="10"/>
      <c r="K32" s="7"/>
      <c r="L32" s="7"/>
      <c r="M32" s="7"/>
      <c r="N32" s="3">
        <f t="shared" si="43"/>
        <v>1</v>
      </c>
      <c r="O32" s="3">
        <f t="shared" ref="O32:O95" si="134">IF(OR(C32=1,C32=3,C32=5),1,0)</f>
        <v>0</v>
      </c>
      <c r="P32" s="3">
        <f t="shared" ref="P32:P95" si="135">IF(OR(C32=2,C32=4,C32=6),1,0)</f>
        <v>1</v>
      </c>
      <c r="Q32" s="3">
        <f t="shared" ref="Q32:Q95" si="136">IF(OR(C32=1,C32=3,C32=5),1,0)</f>
        <v>0</v>
      </c>
    </row>
    <row r="33" spans="2:19">
      <c r="B33" s="16">
        <v>26</v>
      </c>
      <c r="C33" s="16">
        <f>IF(B33="","",VLOOKUP(B33,Tabelle2!$A$2:$B$38,2,0))</f>
        <v>5</v>
      </c>
      <c r="D33" s="28" t="str">
        <f t="shared" ref="D33:D96" si="137">IF(B33="","",IF(N34=1,"Bet 1,3,5",IF(O34=1,"Bet 2,4,6",IF(P34=1,"Bet 1,3,5",IF(Q34=1,"Bet 2,4,6")))))</f>
        <v>Bet 1,3,5</v>
      </c>
      <c r="E33" s="9"/>
      <c r="F33" s="9"/>
      <c r="G33" s="9"/>
      <c r="H33" s="9"/>
      <c r="I33" s="15"/>
      <c r="J33" s="15"/>
      <c r="K33" s="8">
        <f t="shared" ref="K33:K96" si="138">IF(B33="","",IF(N34=1,"1",IF(O34=1,2,IF(P34=1,1,IF(Q34=1,2)))))</f>
        <v>1</v>
      </c>
      <c r="L33" s="8">
        <f t="shared" ref="L33:L96" si="139">IF(B33="","",IF(N34=1,"3",IF(O34=1,4,IF(P34=1,3,IF(Q34=1,4)))))</f>
        <v>3</v>
      </c>
      <c r="M33" s="8">
        <f t="shared" ref="M33:M96" si="140">IF(B33="","",IF(N34=1,"5",IF(O34=1,6,IF(P34=1,5,IF(Q34=1,6)))))</f>
        <v>5</v>
      </c>
      <c r="N33" s="4">
        <f t="shared" si="43"/>
        <v>0</v>
      </c>
      <c r="O33" s="4">
        <f t="shared" si="134"/>
        <v>1</v>
      </c>
      <c r="P33" s="4">
        <f t="shared" ref="P33:P96" si="141">IF(OR(C33=1,C33=3,C33=5),1,0)</f>
        <v>1</v>
      </c>
      <c r="Q33" s="4">
        <f t="shared" ref="Q33:Q96" si="142">IF(OR(C33=2,C33=4,C33=6),1,0)</f>
        <v>0</v>
      </c>
    </row>
    <row r="34" spans="2:19" ht="15.75" thickBot="1">
      <c r="B34" s="21">
        <v>26</v>
      </c>
      <c r="C34" s="21">
        <f>IF(B34="","",VLOOKUP(B34,Tabelle2!$A$2:$B$38,2,0))</f>
        <v>5</v>
      </c>
      <c r="D34" s="22" t="str">
        <f t="shared" si="53"/>
        <v>W</v>
      </c>
      <c r="E34" s="21">
        <f t="shared" si="22"/>
        <v>3</v>
      </c>
      <c r="F34" s="21">
        <v>1</v>
      </c>
      <c r="G34" s="21">
        <f t="shared" ref="G34" si="143">IF(B34="","",E34*F34)</f>
        <v>3</v>
      </c>
      <c r="H34" s="21">
        <f>IF(B34="","",SUM($G$4:G34))</f>
        <v>0</v>
      </c>
      <c r="I34" s="23"/>
      <c r="J34" s="23"/>
      <c r="K34" s="24"/>
      <c r="L34" s="24"/>
      <c r="M34" s="27"/>
      <c r="N34" s="5">
        <f t="shared" si="55"/>
        <v>0</v>
      </c>
      <c r="O34" s="5">
        <f t="shared" ref="O34" si="144">IF(O32+O33=2,1,0)</f>
        <v>0</v>
      </c>
      <c r="P34" s="5">
        <f t="shared" ref="P34" si="145">IF(P32+P33=2,1,0)</f>
        <v>1</v>
      </c>
      <c r="Q34" s="5">
        <f t="shared" ref="Q34" si="146">IF(Q32+Q33=2,1,0)</f>
        <v>0</v>
      </c>
      <c r="S34" s="34">
        <f t="shared" ref="S34" si="147">IF(D34="L",S31+1,IF(D34="W",0))</f>
        <v>0</v>
      </c>
    </row>
    <row r="35" spans="2:19">
      <c r="B35" s="19">
        <v>10</v>
      </c>
      <c r="C35" s="19">
        <f>IF(B35="","",VLOOKUP(B35,Tabelle2!$A$2:$B$38,2,0))</f>
        <v>2</v>
      </c>
      <c r="D35" s="7"/>
      <c r="E35" s="7"/>
      <c r="F35" s="7"/>
      <c r="G35" s="7"/>
      <c r="H35" s="7"/>
      <c r="I35" s="10"/>
      <c r="J35" s="10"/>
      <c r="K35" s="7"/>
      <c r="L35" s="7"/>
      <c r="M35" s="7"/>
      <c r="N35" s="3">
        <f t="shared" si="60"/>
        <v>1</v>
      </c>
      <c r="O35" s="3">
        <f t="shared" ref="O35:O98" si="148">IF(OR(C35=1,C35=3,C35=5),1,0)</f>
        <v>0</v>
      </c>
      <c r="P35" s="3">
        <f t="shared" ref="P35:P98" si="149">IF(OR(C35=2,C35=4,C35=6),1,0)</f>
        <v>1</v>
      </c>
      <c r="Q35" s="3">
        <f t="shared" ref="Q35:Q98" si="150">IF(OR(C35=1,C35=3,C35=5),1,0)</f>
        <v>0</v>
      </c>
    </row>
    <row r="36" spans="2:19">
      <c r="B36" s="18">
        <v>28</v>
      </c>
      <c r="C36" s="18">
        <f>IF(B36="","",VLOOKUP(B36,Tabelle2!$A$2:$B$38,2,0))</f>
        <v>5</v>
      </c>
      <c r="D36" s="29" t="str">
        <f t="shared" ref="D36:D99" si="151">IF(B36="","",IF(N37=1,"Bet 1,3,5",IF(O37=1,"Bet 2,4,6",IF(P37=1,"Bet 1,3,5",IF(Q37=1,"Bet 2,4,6")))))</f>
        <v>Bet 1,3,5</v>
      </c>
      <c r="E36" s="9"/>
      <c r="F36" s="9"/>
      <c r="G36" s="9"/>
      <c r="H36" s="9"/>
      <c r="I36" s="20"/>
      <c r="J36" s="20"/>
      <c r="K36" s="8">
        <f t="shared" ref="K36:K99" si="152">IF(B36="","",IF(N37=1,"1",IF(O37=1,2,IF(P37=1,1,IF(Q37=1,2)))))</f>
        <v>1</v>
      </c>
      <c r="L36" s="8">
        <f t="shared" ref="L36:L99" si="153">IF(B36="","",IF(N37=1,"3",IF(O37=1,4,IF(P37=1,3,IF(Q37=1,4)))))</f>
        <v>3</v>
      </c>
      <c r="M36" s="8">
        <f t="shared" ref="M36:M99" si="154">IF(B36="","",IF(N37=1,"5",IF(O37=1,6,IF(P37=1,5,IF(Q37=1,6)))))</f>
        <v>5</v>
      </c>
      <c r="N36" s="4">
        <f t="shared" si="60"/>
        <v>0</v>
      </c>
      <c r="O36" s="4">
        <f t="shared" si="148"/>
        <v>1</v>
      </c>
      <c r="P36" s="4">
        <f t="shared" ref="P36:P99" si="155">IF(OR(C36=1,C36=3,C36=5),1,0)</f>
        <v>1</v>
      </c>
      <c r="Q36" s="4">
        <f t="shared" ref="Q36:Q99" si="156">IF(OR(C36=2,C36=4,C36=6),1,0)</f>
        <v>0</v>
      </c>
    </row>
    <row r="37" spans="2:19" ht="15.75" thickBot="1">
      <c r="B37" s="25">
        <v>6</v>
      </c>
      <c r="C37" s="25">
        <f>IF(B37="","",VLOOKUP(B37,Tabelle2!$A$2:$B$38,2,0))</f>
        <v>1</v>
      </c>
      <c r="D37" s="26" t="str">
        <f t="shared" si="37"/>
        <v>W</v>
      </c>
      <c r="E37" s="25">
        <f t="shared" si="38"/>
        <v>3</v>
      </c>
      <c r="F37" s="25">
        <v>1</v>
      </c>
      <c r="G37" s="25">
        <f t="shared" ref="G37" si="157">IF(B37="","",E37*F37)</f>
        <v>3</v>
      </c>
      <c r="H37" s="25">
        <f>IF(B37="","",SUM($G$4:G37))</f>
        <v>3</v>
      </c>
      <c r="I37" s="23"/>
      <c r="J37" s="23"/>
      <c r="K37" s="24"/>
      <c r="L37" s="24"/>
      <c r="M37" s="24"/>
      <c r="N37" s="5">
        <f t="shared" si="71"/>
        <v>0</v>
      </c>
      <c r="O37" s="5">
        <f t="shared" ref="O37" si="158">IF(O35+O36=2,1,0)</f>
        <v>0</v>
      </c>
      <c r="P37" s="5">
        <f t="shared" ref="P37" si="159">IF(P35+P36=2,1,0)</f>
        <v>1</v>
      </c>
      <c r="Q37" s="5">
        <f t="shared" ref="Q37" si="160">IF(Q35+Q36=2,1,0)</f>
        <v>0</v>
      </c>
      <c r="S37" s="34">
        <f t="shared" ref="S37" si="161">IF(D37="L",S34+1,IF(D37="W",0))</f>
        <v>0</v>
      </c>
    </row>
    <row r="38" spans="2:19">
      <c r="B38" s="17">
        <v>18</v>
      </c>
      <c r="C38" s="17">
        <f>IF(B38="","",VLOOKUP(B38,Tabelle2!$A$2:$B$38,2,0))</f>
        <v>3</v>
      </c>
      <c r="D38" s="7"/>
      <c r="E38" s="7"/>
      <c r="F38" s="7"/>
      <c r="G38" s="7"/>
      <c r="H38" s="7"/>
      <c r="I38" s="10"/>
      <c r="J38" s="10"/>
      <c r="K38" s="7"/>
      <c r="L38" s="7"/>
      <c r="M38" s="7"/>
      <c r="N38" s="3">
        <f t="shared" ref="N38:N101" si="162">IF(OR(C38=2,C38=4,C38=6),1,0)</f>
        <v>0</v>
      </c>
      <c r="O38" s="3">
        <f t="shared" ref="O38:O101" si="163">IF(OR(C38=1,C38=3,C38=5),1,0)</f>
        <v>1</v>
      </c>
      <c r="P38" s="3">
        <f t="shared" ref="P38:P101" si="164">IF(OR(C38=2,C38=4,C38=6),1,0)</f>
        <v>0</v>
      </c>
      <c r="Q38" s="3">
        <f t="shared" ref="Q38:Q101" si="165">IF(OR(C38=1,C38=3,C38=5),1,0)</f>
        <v>1</v>
      </c>
    </row>
    <row r="39" spans="2:19">
      <c r="B39" s="16">
        <v>32</v>
      </c>
      <c r="C39" s="16">
        <f>IF(B39="","",VLOOKUP(B39,Tabelle2!$A$2:$B$38,2,0))</f>
        <v>6</v>
      </c>
      <c r="D39" s="28" t="str">
        <f t="shared" ref="D39:D102" si="166">IF(B39="","",IF(N40=1,"Bet 1,3,5",IF(O40=1,"Bet 2,4,6",IF(P40=1,"Bet 1,3,5",IF(Q40=1,"Bet 2,4,6")))))</f>
        <v>Bet 2,4,6</v>
      </c>
      <c r="E39" s="9"/>
      <c r="F39" s="9"/>
      <c r="G39" s="9"/>
      <c r="H39" s="9"/>
      <c r="I39" s="15"/>
      <c r="J39" s="15"/>
      <c r="K39" s="8">
        <f t="shared" ref="K39:K102" si="167">IF(B39="","",IF(N40=1,"1",IF(O40=1,2,IF(P40=1,1,IF(Q40=1,2)))))</f>
        <v>2</v>
      </c>
      <c r="L39" s="8">
        <f t="shared" ref="L39:L102" si="168">IF(B39="","",IF(N40=1,"3",IF(O40=1,4,IF(P40=1,3,IF(Q40=1,4)))))</f>
        <v>4</v>
      </c>
      <c r="M39" s="8">
        <f t="shared" ref="M39:M102" si="169">IF(B39="","",IF(N40=1,"5",IF(O40=1,6,IF(P40=1,5,IF(Q40=1,6)))))</f>
        <v>6</v>
      </c>
      <c r="N39" s="4">
        <f t="shared" si="162"/>
        <v>1</v>
      </c>
      <c r="O39" s="4">
        <f t="shared" si="163"/>
        <v>0</v>
      </c>
      <c r="P39" s="4">
        <f t="shared" ref="P39:P102" si="170">IF(OR(C39=1,C39=3,C39=5),1,0)</f>
        <v>0</v>
      </c>
      <c r="Q39" s="4">
        <f t="shared" ref="Q39:Q102" si="171">IF(OR(C39=2,C39=4,C39=6),1,0)</f>
        <v>1</v>
      </c>
    </row>
    <row r="40" spans="2:19" ht="15.75" thickBot="1">
      <c r="B40" s="21">
        <v>12</v>
      </c>
      <c r="C40" s="21">
        <f>IF(B40="","",VLOOKUP(B40,Tabelle2!$A$2:$B$38,2,0))</f>
        <v>2</v>
      </c>
      <c r="D40" s="22" t="str">
        <f t="shared" si="53"/>
        <v>W</v>
      </c>
      <c r="E40" s="21">
        <f t="shared" si="22"/>
        <v>3</v>
      </c>
      <c r="F40" s="21">
        <v>1</v>
      </c>
      <c r="G40" s="21">
        <f t="shared" ref="G40" si="172">IF(B40="","",E40*F40)</f>
        <v>3</v>
      </c>
      <c r="H40" s="21">
        <f>IF(B40="","",SUM($G$4:G40))</f>
        <v>6</v>
      </c>
      <c r="I40" s="23"/>
      <c r="J40" s="23"/>
      <c r="K40" s="24"/>
      <c r="L40" s="24"/>
      <c r="M40" s="27"/>
      <c r="N40" s="5">
        <f t="shared" ref="N40:O40" si="173">IF(N38+N39=2,1,0)</f>
        <v>0</v>
      </c>
      <c r="O40" s="5">
        <f t="shared" si="173"/>
        <v>0</v>
      </c>
      <c r="P40" s="5">
        <f t="shared" ref="P40" si="174">IF(P38+P39=2,1,0)</f>
        <v>0</v>
      </c>
      <c r="Q40" s="5">
        <f t="shared" ref="Q40" si="175">IF(Q38+Q39=2,1,0)</f>
        <v>1</v>
      </c>
      <c r="S40" s="34">
        <f t="shared" ref="S40" si="176">IF(D40="L",S37+1,IF(D40="W",0))</f>
        <v>0</v>
      </c>
    </row>
    <row r="41" spans="2:19">
      <c r="B41" s="19">
        <v>31</v>
      </c>
      <c r="C41" s="19">
        <f>IF(B41="","",VLOOKUP(B41,Tabelle2!$A$2:$B$38,2,0))</f>
        <v>6</v>
      </c>
      <c r="D41" s="7"/>
      <c r="E41" s="7"/>
      <c r="F41" s="7"/>
      <c r="G41" s="7"/>
      <c r="H41" s="7"/>
      <c r="I41" s="10"/>
      <c r="J41" s="10"/>
      <c r="K41" s="7"/>
      <c r="L41" s="7"/>
      <c r="M41" s="7"/>
      <c r="N41" s="3">
        <f t="shared" si="43"/>
        <v>1</v>
      </c>
      <c r="O41" s="3">
        <f t="shared" ref="O41:O104" si="177">IF(OR(C41=1,C41=3,C41=5),1,0)</f>
        <v>0</v>
      </c>
      <c r="P41" s="3">
        <f t="shared" ref="P41:P104" si="178">IF(OR(C41=2,C41=4,C41=6),1,0)</f>
        <v>1</v>
      </c>
      <c r="Q41" s="3">
        <f t="shared" ref="Q41:Q104" si="179">IF(OR(C41=1,C41=3,C41=5),1,0)</f>
        <v>0</v>
      </c>
    </row>
    <row r="42" spans="2:19">
      <c r="B42" s="18">
        <v>27</v>
      </c>
      <c r="C42" s="18">
        <f>IF(B42="","",VLOOKUP(B42,Tabelle2!$A$2:$B$38,2,0))</f>
        <v>5</v>
      </c>
      <c r="D42" s="29" t="str">
        <f t="shared" ref="D42:D105" si="180">IF(B42="","",IF(N43=1,"Bet 1,3,5",IF(O43=1,"Bet 2,4,6",IF(P43=1,"Bet 1,3,5",IF(Q43=1,"Bet 2,4,6")))))</f>
        <v>Bet 1,3,5</v>
      </c>
      <c r="E42" s="9"/>
      <c r="F42" s="9"/>
      <c r="G42" s="9"/>
      <c r="H42" s="9"/>
      <c r="I42" s="20"/>
      <c r="J42" s="20"/>
      <c r="K42" s="8">
        <f t="shared" ref="K42:K105" si="181">IF(B42="","",IF(N43=1,"1",IF(O43=1,2,IF(P43=1,1,IF(Q43=1,2)))))</f>
        <v>1</v>
      </c>
      <c r="L42" s="8">
        <f t="shared" ref="L42:L105" si="182">IF(B42="","",IF(N43=1,"3",IF(O43=1,4,IF(P43=1,3,IF(Q43=1,4)))))</f>
        <v>3</v>
      </c>
      <c r="M42" s="8">
        <f t="shared" ref="M42:M105" si="183">IF(B42="","",IF(N43=1,"5",IF(O43=1,6,IF(P43=1,5,IF(Q43=1,6)))))</f>
        <v>5</v>
      </c>
      <c r="N42" s="4">
        <f t="shared" si="43"/>
        <v>0</v>
      </c>
      <c r="O42" s="4">
        <f t="shared" si="177"/>
        <v>1</v>
      </c>
      <c r="P42" s="4">
        <f t="shared" ref="P42:P105" si="184">IF(OR(C42=1,C42=3,C42=5),1,0)</f>
        <v>1</v>
      </c>
      <c r="Q42" s="4">
        <f t="shared" ref="Q42:Q105" si="185">IF(OR(C42=2,C42=4,C42=6),1,0)</f>
        <v>0</v>
      </c>
    </row>
    <row r="43" spans="2:19" ht="15.75" thickBot="1">
      <c r="B43" s="25">
        <v>7</v>
      </c>
      <c r="C43" s="25">
        <f>IF(B43="","",VLOOKUP(B43,Tabelle2!$A$2:$B$38,2,0))</f>
        <v>2</v>
      </c>
      <c r="D43" s="26" t="str">
        <f t="shared" si="37"/>
        <v>L</v>
      </c>
      <c r="E43" s="25">
        <f t="shared" si="38"/>
        <v>-3</v>
      </c>
      <c r="F43" s="25">
        <v>1</v>
      </c>
      <c r="G43" s="25">
        <f t="shared" ref="G43" si="186">IF(B43="","",E43*F43)</f>
        <v>-3</v>
      </c>
      <c r="H43" s="25">
        <f>IF(B43="","",SUM($G$4:G43))</f>
        <v>3</v>
      </c>
      <c r="I43" s="23"/>
      <c r="J43" s="23"/>
      <c r="K43" s="24"/>
      <c r="L43" s="24"/>
      <c r="M43" s="24"/>
      <c r="N43" s="5">
        <f t="shared" si="55"/>
        <v>0</v>
      </c>
      <c r="O43" s="5">
        <f t="shared" ref="O43" si="187">IF(O41+O42=2,1,0)</f>
        <v>0</v>
      </c>
      <c r="P43" s="5">
        <f t="shared" ref="P43" si="188">IF(P41+P42=2,1,0)</f>
        <v>1</v>
      </c>
      <c r="Q43" s="5">
        <f t="shared" ref="Q43" si="189">IF(Q41+Q42=2,1,0)</f>
        <v>0</v>
      </c>
      <c r="S43" s="34">
        <f t="shared" ref="S43" si="190">IF(D43="L",S40+1,IF(D43="W",0))</f>
        <v>1</v>
      </c>
    </row>
    <row r="44" spans="2:19">
      <c r="B44" s="17">
        <v>1</v>
      </c>
      <c r="C44" s="17">
        <f>IF(B44="","",VLOOKUP(B44,Tabelle2!$A$2:$B$38,2,0))</f>
        <v>1</v>
      </c>
      <c r="D44" s="7"/>
      <c r="E44" s="7"/>
      <c r="F44" s="7"/>
      <c r="G44" s="7"/>
      <c r="H44" s="7"/>
      <c r="I44" s="10"/>
      <c r="J44" s="10"/>
      <c r="K44" s="7"/>
      <c r="L44" s="7"/>
      <c r="M44" s="7"/>
      <c r="N44" s="3">
        <f t="shared" si="60"/>
        <v>0</v>
      </c>
      <c r="O44" s="3">
        <f t="shared" ref="O44:O107" si="191">IF(OR(C44=1,C44=3,C44=5),1,0)</f>
        <v>1</v>
      </c>
      <c r="P44" s="3">
        <f t="shared" ref="P44:P107" si="192">IF(OR(C44=2,C44=4,C44=6),1,0)</f>
        <v>0</v>
      </c>
      <c r="Q44" s="3">
        <f t="shared" ref="Q44:Q107" si="193">IF(OR(C44=1,C44=3,C44=5),1,0)</f>
        <v>1</v>
      </c>
    </row>
    <row r="45" spans="2:19">
      <c r="B45" s="16">
        <v>10</v>
      </c>
      <c r="C45" s="16">
        <f>IF(B45="","",VLOOKUP(B45,Tabelle2!$A$2:$B$38,2,0))</f>
        <v>2</v>
      </c>
      <c r="D45" s="28" t="str">
        <f t="shared" ref="D45:D108" si="194">IF(B45="","",IF(N46=1,"Bet 1,3,5",IF(O46=1,"Bet 2,4,6",IF(P46=1,"Bet 1,3,5",IF(Q46=1,"Bet 2,4,6")))))</f>
        <v>Bet 2,4,6</v>
      </c>
      <c r="E45" s="9"/>
      <c r="F45" s="9"/>
      <c r="G45" s="9"/>
      <c r="H45" s="9"/>
      <c r="I45" s="15"/>
      <c r="J45" s="15"/>
      <c r="K45" s="8">
        <f t="shared" ref="K45:K108" si="195">IF(B45="","",IF(N46=1,"1",IF(O46=1,2,IF(P46=1,1,IF(Q46=1,2)))))</f>
        <v>2</v>
      </c>
      <c r="L45" s="8">
        <f t="shared" ref="L45:L108" si="196">IF(B45="","",IF(N46=1,"3",IF(O46=1,4,IF(P46=1,3,IF(Q46=1,4)))))</f>
        <v>4</v>
      </c>
      <c r="M45" s="8">
        <f t="shared" ref="M45:M108" si="197">IF(B45="","",IF(N46=1,"5",IF(O46=1,6,IF(P46=1,5,IF(Q46=1,6)))))</f>
        <v>6</v>
      </c>
      <c r="N45" s="4">
        <f t="shared" si="60"/>
        <v>1</v>
      </c>
      <c r="O45" s="4">
        <f t="shared" si="191"/>
        <v>0</v>
      </c>
      <c r="P45" s="4">
        <f t="shared" ref="P45:P108" si="198">IF(OR(C45=1,C45=3,C45=5),1,0)</f>
        <v>0</v>
      </c>
      <c r="Q45" s="4">
        <f t="shared" ref="Q45:Q108" si="199">IF(OR(C45=2,C45=4,C45=6),1,0)</f>
        <v>1</v>
      </c>
    </row>
    <row r="46" spans="2:19" ht="15.75" thickBot="1">
      <c r="B46" s="21">
        <v>4</v>
      </c>
      <c r="C46" s="21">
        <f>IF(B46="","",VLOOKUP(B46,Tabelle2!$A$2:$B$38,2,0))</f>
        <v>1</v>
      </c>
      <c r="D46" s="22" t="str">
        <f t="shared" si="53"/>
        <v>L</v>
      </c>
      <c r="E46" s="21">
        <f t="shared" si="22"/>
        <v>-3</v>
      </c>
      <c r="F46" s="21">
        <v>1</v>
      </c>
      <c r="G46" s="21">
        <f t="shared" ref="G46" si="200">IF(B46="","",E46*F46)</f>
        <v>-3</v>
      </c>
      <c r="H46" s="21">
        <f>IF(B46="","",SUM($G$4:G46))</f>
        <v>0</v>
      </c>
      <c r="I46" s="23"/>
      <c r="J46" s="23"/>
      <c r="K46" s="24"/>
      <c r="L46" s="24"/>
      <c r="M46" s="27"/>
      <c r="N46" s="5">
        <f t="shared" si="71"/>
        <v>0</v>
      </c>
      <c r="O46" s="5">
        <f t="shared" ref="O46" si="201">IF(O44+O45=2,1,0)</f>
        <v>0</v>
      </c>
      <c r="P46" s="5">
        <f t="shared" ref="P46" si="202">IF(P44+P45=2,1,0)</f>
        <v>0</v>
      </c>
      <c r="Q46" s="5">
        <f t="shared" ref="Q46" si="203">IF(Q44+Q45=2,1,0)</f>
        <v>1</v>
      </c>
      <c r="S46" s="34">
        <f t="shared" ref="S46" si="204">IF(D46="L",S43+1,IF(D46="W",0))</f>
        <v>2</v>
      </c>
    </row>
    <row r="47" spans="2:19">
      <c r="B47" s="19">
        <v>26</v>
      </c>
      <c r="C47" s="19">
        <f>IF(B47="","",VLOOKUP(B47,Tabelle2!$A$2:$B$38,2,0))</f>
        <v>5</v>
      </c>
      <c r="D47" s="7"/>
      <c r="E47" s="7"/>
      <c r="F47" s="7"/>
      <c r="G47" s="7"/>
      <c r="H47" s="7"/>
      <c r="I47" s="10"/>
      <c r="J47" s="10"/>
      <c r="K47" s="7"/>
      <c r="L47" s="7"/>
      <c r="M47" s="7"/>
      <c r="N47" s="3">
        <f t="shared" ref="N47:N110" si="205">IF(OR(C47=2,C47=4,C47=6),1,0)</f>
        <v>0</v>
      </c>
      <c r="O47" s="3">
        <f t="shared" ref="O47:O110" si="206">IF(OR(C47=1,C47=3,C47=5),1,0)</f>
        <v>1</v>
      </c>
      <c r="P47" s="3">
        <f t="shared" ref="P47:P110" si="207">IF(OR(C47=2,C47=4,C47=6),1,0)</f>
        <v>0</v>
      </c>
      <c r="Q47" s="3">
        <f t="shared" ref="Q47:Q110" si="208">IF(OR(C47=1,C47=3,C47=5),1,0)</f>
        <v>1</v>
      </c>
    </row>
    <row r="48" spans="2:19">
      <c r="B48" s="18">
        <v>19</v>
      </c>
      <c r="C48" s="18">
        <f>IF(B48="","",VLOOKUP(B48,Tabelle2!$A$2:$B$38,2,0))</f>
        <v>4</v>
      </c>
      <c r="D48" s="29" t="str">
        <f t="shared" ref="D48:D111" si="209">IF(B48="","",IF(N49=1,"Bet 1,3,5",IF(O49=1,"Bet 2,4,6",IF(P49=1,"Bet 1,3,5",IF(Q49=1,"Bet 2,4,6")))))</f>
        <v>Bet 2,4,6</v>
      </c>
      <c r="E48" s="9"/>
      <c r="F48" s="9"/>
      <c r="G48" s="9"/>
      <c r="H48" s="9"/>
      <c r="I48" s="20"/>
      <c r="J48" s="20"/>
      <c r="K48" s="8">
        <f t="shared" ref="K48:K111" si="210">IF(B48="","",IF(N49=1,"1",IF(O49=1,2,IF(P49=1,1,IF(Q49=1,2)))))</f>
        <v>2</v>
      </c>
      <c r="L48" s="8">
        <f t="shared" ref="L48:L111" si="211">IF(B48="","",IF(N49=1,"3",IF(O49=1,4,IF(P49=1,3,IF(Q49=1,4)))))</f>
        <v>4</v>
      </c>
      <c r="M48" s="8">
        <f t="shared" ref="M48:M111" si="212">IF(B48="","",IF(N49=1,"5",IF(O49=1,6,IF(P49=1,5,IF(Q49=1,6)))))</f>
        <v>6</v>
      </c>
      <c r="N48" s="4">
        <f t="shared" si="205"/>
        <v>1</v>
      </c>
      <c r="O48" s="4">
        <f t="shared" si="206"/>
        <v>0</v>
      </c>
      <c r="P48" s="4">
        <f t="shared" ref="P48:P111" si="213">IF(OR(C48=1,C48=3,C48=5),1,0)</f>
        <v>0</v>
      </c>
      <c r="Q48" s="4">
        <f t="shared" ref="Q48:Q111" si="214">IF(OR(C48=2,C48=4,C48=6),1,0)</f>
        <v>1</v>
      </c>
    </row>
    <row r="49" spans="2:19" ht="15.75" thickBot="1">
      <c r="B49" s="25">
        <v>0</v>
      </c>
      <c r="C49" s="25">
        <f>IF(B49="","",VLOOKUP(B49,Tabelle2!$A$2:$B$38,2,0))</f>
        <v>0</v>
      </c>
      <c r="D49" s="26" t="str">
        <f t="shared" si="37"/>
        <v>L</v>
      </c>
      <c r="E49" s="25">
        <f t="shared" si="38"/>
        <v>-3</v>
      </c>
      <c r="F49" s="25">
        <v>1</v>
      </c>
      <c r="G49" s="25">
        <f t="shared" ref="G49" si="215">IF(B49="","",E49*F49)</f>
        <v>-3</v>
      </c>
      <c r="H49" s="25">
        <f>IF(B49="","",SUM($G$4:G49))</f>
        <v>-3</v>
      </c>
      <c r="I49" s="23"/>
      <c r="J49" s="23"/>
      <c r="K49" s="24"/>
      <c r="L49" s="24"/>
      <c r="M49" s="24"/>
      <c r="N49" s="5">
        <f t="shared" ref="N49:O49" si="216">IF(N47+N48=2,1,0)</f>
        <v>0</v>
      </c>
      <c r="O49" s="5">
        <f t="shared" si="216"/>
        <v>0</v>
      </c>
      <c r="P49" s="5">
        <f t="shared" ref="P49" si="217">IF(P47+P48=2,1,0)</f>
        <v>0</v>
      </c>
      <c r="Q49" s="5">
        <f t="shared" ref="Q49" si="218">IF(Q47+Q48=2,1,0)</f>
        <v>1</v>
      </c>
      <c r="S49" s="34">
        <f t="shared" ref="S49" si="219">IF(D49="L",S46+1,IF(D49="W",0))</f>
        <v>3</v>
      </c>
    </row>
    <row r="50" spans="2:19">
      <c r="B50" s="17">
        <v>0</v>
      </c>
      <c r="C50" s="17">
        <f>IF(B50="","",VLOOKUP(B50,Tabelle2!$A$2:$B$38,2,0))</f>
        <v>0</v>
      </c>
      <c r="D50" s="7"/>
      <c r="E50" s="7"/>
      <c r="F50" s="7"/>
      <c r="G50" s="7"/>
      <c r="H50" s="7"/>
      <c r="I50" s="10"/>
      <c r="J50" s="10"/>
      <c r="K50" s="7"/>
      <c r="L50" s="7"/>
      <c r="M50" s="7"/>
      <c r="N50" s="3">
        <f t="shared" si="43"/>
        <v>0</v>
      </c>
      <c r="O50" s="3">
        <f t="shared" ref="O50:O113" si="220">IF(OR(C50=1,C50=3,C50=5),1,0)</f>
        <v>0</v>
      </c>
      <c r="P50" s="3">
        <f t="shared" ref="P50:P113" si="221">IF(OR(C50=2,C50=4,C50=6),1,0)</f>
        <v>0</v>
      </c>
      <c r="Q50" s="3">
        <f t="shared" ref="Q50:Q113" si="222">IF(OR(C50=1,C50=3,C50=5),1,0)</f>
        <v>0</v>
      </c>
    </row>
    <row r="51" spans="2:19">
      <c r="B51" s="16">
        <v>18</v>
      </c>
      <c r="C51" s="16">
        <f>IF(B51="","",VLOOKUP(B51,Tabelle2!$A$2:$B$38,2,0))</f>
        <v>3</v>
      </c>
      <c r="D51" s="28" t="b">
        <f t="shared" ref="D51:D114" si="223">IF(B51="","",IF(N52=1,"Bet 1,3,5",IF(O52=1,"Bet 2,4,6",IF(P52=1,"Bet 1,3,5",IF(Q52=1,"Bet 2,4,6")))))</f>
        <v>0</v>
      </c>
      <c r="E51" s="9"/>
      <c r="F51" s="9"/>
      <c r="G51" s="9"/>
      <c r="H51" s="9"/>
      <c r="I51" s="15"/>
      <c r="J51" s="15"/>
      <c r="K51" s="8" t="b">
        <f t="shared" ref="K51:K114" si="224">IF(B51="","",IF(N52=1,"1",IF(O52=1,2,IF(P52=1,1,IF(Q52=1,2)))))</f>
        <v>0</v>
      </c>
      <c r="L51" s="8" t="b">
        <f t="shared" ref="L51:L114" si="225">IF(B51="","",IF(N52=1,"3",IF(O52=1,4,IF(P52=1,3,IF(Q52=1,4)))))</f>
        <v>0</v>
      </c>
      <c r="M51" s="8" t="b">
        <f t="shared" ref="M51:M114" si="226">IF(B51="","",IF(N52=1,"5",IF(O52=1,6,IF(P52=1,5,IF(Q52=1,6)))))</f>
        <v>0</v>
      </c>
      <c r="N51" s="4">
        <f t="shared" si="43"/>
        <v>0</v>
      </c>
      <c r="O51" s="4">
        <f t="shared" si="220"/>
        <v>1</v>
      </c>
      <c r="P51" s="4">
        <f t="shared" ref="P51:P114" si="227">IF(OR(C51=1,C51=3,C51=5),1,0)</f>
        <v>1</v>
      </c>
      <c r="Q51" s="4">
        <f t="shared" ref="Q51:Q114" si="228">IF(OR(C51=2,C51=4,C51=6),1,0)</f>
        <v>0</v>
      </c>
    </row>
    <row r="52" spans="2:19" ht="15.75" thickBot="1">
      <c r="B52" s="21">
        <v>16</v>
      </c>
      <c r="C52" s="21">
        <f>IF(B52="","",VLOOKUP(B52,Tabelle2!$A$2:$B$38,2,0))</f>
        <v>3</v>
      </c>
      <c r="D52" s="22" t="str">
        <f t="shared" si="53"/>
        <v>L</v>
      </c>
      <c r="E52" s="21">
        <f t="shared" si="22"/>
        <v>-3</v>
      </c>
      <c r="F52" s="21">
        <v>3</v>
      </c>
      <c r="G52" s="21">
        <f t="shared" ref="G52" si="229">IF(B52="","",E52*F52)</f>
        <v>-9</v>
      </c>
      <c r="H52" s="21">
        <f>IF(B52="","",SUM($G$4:G52))</f>
        <v>-12</v>
      </c>
      <c r="I52" s="23"/>
      <c r="J52" s="23"/>
      <c r="K52" s="24"/>
      <c r="L52" s="24"/>
      <c r="M52" s="27"/>
      <c r="N52" s="5">
        <f t="shared" si="55"/>
        <v>0</v>
      </c>
      <c r="O52" s="5">
        <f t="shared" ref="O52" si="230">IF(O50+O51=2,1,0)</f>
        <v>0</v>
      </c>
      <c r="P52" s="5">
        <f t="shared" ref="P52" si="231">IF(P50+P51=2,1,0)</f>
        <v>0</v>
      </c>
      <c r="Q52" s="5">
        <f t="shared" ref="Q52" si="232">IF(Q50+Q51=2,1,0)</f>
        <v>0</v>
      </c>
      <c r="S52" s="34">
        <f t="shared" ref="S52" si="233">IF(D52="L",S49+1,IF(D52="W",0))</f>
        <v>4</v>
      </c>
    </row>
    <row r="53" spans="2:19">
      <c r="B53" s="19">
        <v>6</v>
      </c>
      <c r="C53" s="19">
        <f>IF(B53="","",VLOOKUP(B53,Tabelle2!$A$2:$B$38,2,0))</f>
        <v>1</v>
      </c>
      <c r="D53" s="7"/>
      <c r="E53" s="7"/>
      <c r="F53" s="7"/>
      <c r="G53" s="7"/>
      <c r="H53" s="7"/>
      <c r="I53" s="10"/>
      <c r="J53" s="10"/>
      <c r="K53" s="7"/>
      <c r="L53" s="7"/>
      <c r="M53" s="7"/>
      <c r="N53" s="3">
        <f t="shared" si="60"/>
        <v>0</v>
      </c>
      <c r="O53" s="3">
        <f t="shared" ref="O53:O116" si="234">IF(OR(C53=1,C53=3,C53=5),1,0)</f>
        <v>1</v>
      </c>
      <c r="P53" s="3">
        <f t="shared" ref="P53:P116" si="235">IF(OR(C53=2,C53=4,C53=6),1,0)</f>
        <v>0</v>
      </c>
      <c r="Q53" s="3">
        <f t="shared" ref="Q53:Q116" si="236">IF(OR(C53=1,C53=3,C53=5),1,0)</f>
        <v>1</v>
      </c>
    </row>
    <row r="54" spans="2:19">
      <c r="B54" s="18">
        <v>1</v>
      </c>
      <c r="C54" s="18">
        <f>IF(B54="","",VLOOKUP(B54,Tabelle2!$A$2:$B$38,2,0))</f>
        <v>1</v>
      </c>
      <c r="D54" s="29" t="str">
        <f t="shared" ref="D54:D117" si="237">IF(B54="","",IF(N55=1,"Bet 1,3,5",IF(O55=1,"Bet 2,4,6",IF(P55=1,"Bet 1,3,5",IF(Q55=1,"Bet 2,4,6")))))</f>
        <v>Bet 2,4,6</v>
      </c>
      <c r="E54" s="9"/>
      <c r="F54" s="9"/>
      <c r="G54" s="9"/>
      <c r="H54" s="9"/>
      <c r="I54" s="20"/>
      <c r="J54" s="20"/>
      <c r="K54" s="8">
        <f t="shared" ref="K54:K117" si="238">IF(B54="","",IF(N55=1,"1",IF(O55=1,2,IF(P55=1,1,IF(Q55=1,2)))))</f>
        <v>2</v>
      </c>
      <c r="L54" s="8">
        <f t="shared" ref="L54:L117" si="239">IF(B54="","",IF(N55=1,"3",IF(O55=1,4,IF(P55=1,3,IF(Q55=1,4)))))</f>
        <v>4</v>
      </c>
      <c r="M54" s="8">
        <f t="shared" ref="M54:M117" si="240">IF(B54="","",IF(N55=1,"5",IF(O55=1,6,IF(P55=1,5,IF(Q55=1,6)))))</f>
        <v>6</v>
      </c>
      <c r="N54" s="4">
        <f t="shared" si="60"/>
        <v>0</v>
      </c>
      <c r="O54" s="4">
        <f t="shared" si="234"/>
        <v>1</v>
      </c>
      <c r="P54" s="4">
        <f t="shared" ref="P54:P117" si="241">IF(OR(C54=1,C54=3,C54=5),1,0)</f>
        <v>1</v>
      </c>
      <c r="Q54" s="4">
        <f t="shared" ref="Q54:Q117" si="242">IF(OR(C54=2,C54=4,C54=6),1,0)</f>
        <v>0</v>
      </c>
    </row>
    <row r="55" spans="2:19" ht="15.75" thickBot="1">
      <c r="B55" s="25">
        <v>26</v>
      </c>
      <c r="C55" s="25">
        <f>IF(B55="","",VLOOKUP(B55,Tabelle2!$A$2:$B$38,2,0))</f>
        <v>5</v>
      </c>
      <c r="D55" s="26" t="str">
        <f t="shared" si="37"/>
        <v>L</v>
      </c>
      <c r="E55" s="25">
        <f t="shared" si="38"/>
        <v>-3</v>
      </c>
      <c r="F55" s="25">
        <v>6</v>
      </c>
      <c r="G55" s="25">
        <f t="shared" ref="G55" si="243">IF(B55="","",E55*F55)</f>
        <v>-18</v>
      </c>
      <c r="H55" s="25">
        <f>IF(B55="","",SUM($G$4:G55))</f>
        <v>-30</v>
      </c>
      <c r="I55" s="23"/>
      <c r="J55" s="23"/>
      <c r="K55" s="24"/>
      <c r="L55" s="24"/>
      <c r="M55" s="24"/>
      <c r="N55" s="5">
        <f t="shared" si="71"/>
        <v>0</v>
      </c>
      <c r="O55" s="5">
        <f t="shared" ref="O55" si="244">IF(O53+O54=2,1,0)</f>
        <v>1</v>
      </c>
      <c r="P55" s="5">
        <f t="shared" ref="P55" si="245">IF(P53+P54=2,1,0)</f>
        <v>0</v>
      </c>
      <c r="Q55" s="5">
        <f t="shared" ref="Q55" si="246">IF(Q53+Q54=2,1,0)</f>
        <v>0</v>
      </c>
      <c r="S55" s="34">
        <f t="shared" ref="S55" si="247">IF(D55="L",S52+1,IF(D55="W",0))</f>
        <v>5</v>
      </c>
    </row>
    <row r="56" spans="2:19">
      <c r="B56" s="17">
        <v>10</v>
      </c>
      <c r="C56" s="17">
        <f>IF(B56="","",VLOOKUP(B56,Tabelle2!$A$2:$B$38,2,0))</f>
        <v>2</v>
      </c>
      <c r="D56" s="7"/>
      <c r="E56" s="7"/>
      <c r="F56" s="7"/>
      <c r="G56" s="7"/>
      <c r="H56" s="7"/>
      <c r="I56" s="10"/>
      <c r="J56" s="10"/>
      <c r="K56" s="7"/>
      <c r="L56" s="7"/>
      <c r="M56" s="7"/>
      <c r="N56" s="3">
        <f t="shared" ref="N56:N119" si="248">IF(OR(C56=2,C56=4,C56=6),1,0)</f>
        <v>1</v>
      </c>
      <c r="O56" s="3">
        <f t="shared" ref="O56:O119" si="249">IF(OR(C56=1,C56=3,C56=5),1,0)</f>
        <v>0</v>
      </c>
      <c r="P56" s="3">
        <f t="shared" ref="P56:P119" si="250">IF(OR(C56=2,C56=4,C56=6),1,0)</f>
        <v>1</v>
      </c>
      <c r="Q56" s="3">
        <f t="shared" ref="Q56:Q119" si="251">IF(OR(C56=1,C56=3,C56=5),1,0)</f>
        <v>0</v>
      </c>
    </row>
    <row r="57" spans="2:19">
      <c r="B57" s="16">
        <v>31</v>
      </c>
      <c r="C57" s="16">
        <f>IF(B57="","",VLOOKUP(B57,Tabelle2!$A$2:$B$38,2,0))</f>
        <v>6</v>
      </c>
      <c r="D57" s="28" t="str">
        <f t="shared" ref="D57:D120" si="252">IF(B57="","",IF(N58=1,"Bet 1,3,5",IF(O58=1,"Bet 2,4,6",IF(P58=1,"Bet 1,3,5",IF(Q58=1,"Bet 2,4,6")))))</f>
        <v>Bet 1,3,5</v>
      </c>
      <c r="E57" s="9"/>
      <c r="F57" s="9"/>
      <c r="G57" s="9"/>
      <c r="H57" s="9"/>
      <c r="I57" s="15"/>
      <c r="J57" s="15"/>
      <c r="K57" s="8" t="str">
        <f t="shared" ref="K57:K120" si="253">IF(B57="","",IF(N58=1,"1",IF(O58=1,2,IF(P58=1,1,IF(Q58=1,2)))))</f>
        <v>1</v>
      </c>
      <c r="L57" s="8" t="str">
        <f t="shared" ref="L57:L120" si="254">IF(B57="","",IF(N58=1,"3",IF(O58=1,4,IF(P58=1,3,IF(Q58=1,4)))))</f>
        <v>3</v>
      </c>
      <c r="M57" s="8" t="str">
        <f t="shared" ref="M57:M120" si="255">IF(B57="","",IF(N58=1,"5",IF(O58=1,6,IF(P58=1,5,IF(Q58=1,6)))))</f>
        <v>5</v>
      </c>
      <c r="N57" s="4">
        <f t="shared" si="248"/>
        <v>1</v>
      </c>
      <c r="O57" s="4">
        <f t="shared" si="249"/>
        <v>0</v>
      </c>
      <c r="P57" s="4">
        <f t="shared" ref="P57:P120" si="256">IF(OR(C57=1,C57=3,C57=5),1,0)</f>
        <v>0</v>
      </c>
      <c r="Q57" s="4">
        <f t="shared" ref="Q57:Q120" si="257">IF(OR(C57=2,C57=4,C57=6),1,0)</f>
        <v>1</v>
      </c>
    </row>
    <row r="58" spans="2:19" ht="15.75" thickBot="1">
      <c r="B58" s="21">
        <v>2</v>
      </c>
      <c r="C58" s="21">
        <f>IF(B58="","",VLOOKUP(B58,Tabelle2!$A$2:$B$38,2,0))</f>
        <v>1</v>
      </c>
      <c r="D58" s="22" t="str">
        <f t="shared" si="53"/>
        <v>W</v>
      </c>
      <c r="E58" s="21">
        <f t="shared" si="22"/>
        <v>3</v>
      </c>
      <c r="F58" s="21">
        <v>12</v>
      </c>
      <c r="G58" s="21">
        <f t="shared" ref="G58" si="258">IF(B58="","",E58*F58)</f>
        <v>36</v>
      </c>
      <c r="H58" s="21">
        <f>IF(B58="","",SUM($G$4:G58))</f>
        <v>6</v>
      </c>
      <c r="I58" s="23"/>
      <c r="J58" s="23"/>
      <c r="K58" s="24"/>
      <c r="L58" s="24"/>
      <c r="M58" s="27"/>
      <c r="N58" s="5">
        <f t="shared" ref="N58:O58" si="259">IF(N56+N57=2,1,0)</f>
        <v>1</v>
      </c>
      <c r="O58" s="5">
        <f t="shared" si="259"/>
        <v>0</v>
      </c>
      <c r="P58" s="5">
        <f t="shared" ref="P58" si="260">IF(P56+P57=2,1,0)</f>
        <v>0</v>
      </c>
      <c r="Q58" s="5">
        <f t="shared" ref="Q58" si="261">IF(Q56+Q57=2,1,0)</f>
        <v>0</v>
      </c>
      <c r="S58" s="34">
        <f t="shared" ref="S58" si="262">IF(D58="L",S55+1,IF(D58="W",0))</f>
        <v>0</v>
      </c>
    </row>
    <row r="59" spans="2:19">
      <c r="B59" s="19">
        <v>7</v>
      </c>
      <c r="C59" s="19">
        <f>IF(B59="","",VLOOKUP(B59,Tabelle2!$A$2:$B$38,2,0))</f>
        <v>2</v>
      </c>
      <c r="D59" s="7"/>
      <c r="E59" s="7"/>
      <c r="F59" s="7"/>
      <c r="G59" s="7"/>
      <c r="H59" s="7"/>
      <c r="I59" s="10"/>
      <c r="J59" s="10"/>
      <c r="K59" s="7"/>
      <c r="L59" s="7"/>
      <c r="M59" s="7"/>
      <c r="N59" s="3">
        <f t="shared" si="43"/>
        <v>1</v>
      </c>
      <c r="O59" s="3">
        <f t="shared" ref="O59:O122" si="263">IF(OR(C59=1,C59=3,C59=5),1,0)</f>
        <v>0</v>
      </c>
      <c r="P59" s="3">
        <f t="shared" ref="P59:P122" si="264">IF(OR(C59=2,C59=4,C59=6),1,0)</f>
        <v>1</v>
      </c>
      <c r="Q59" s="3">
        <f t="shared" ref="Q59:Q122" si="265">IF(OR(C59=1,C59=3,C59=5),1,0)</f>
        <v>0</v>
      </c>
    </row>
    <row r="60" spans="2:19">
      <c r="B60" s="18">
        <v>13</v>
      </c>
      <c r="C60" s="18">
        <f>IF(B60="","",VLOOKUP(B60,Tabelle2!$A$2:$B$38,2,0))</f>
        <v>3</v>
      </c>
      <c r="D60" s="29" t="str">
        <f t="shared" ref="D60:D123" si="266">IF(B60="","",IF(N61=1,"Bet 1,3,5",IF(O61=1,"Bet 2,4,6",IF(P61=1,"Bet 1,3,5",IF(Q61=1,"Bet 2,4,6")))))</f>
        <v>Bet 1,3,5</v>
      </c>
      <c r="E60" s="9"/>
      <c r="F60" s="9"/>
      <c r="G60" s="9"/>
      <c r="H60" s="9"/>
      <c r="I60" s="20"/>
      <c r="J60" s="20"/>
      <c r="K60" s="8">
        <f t="shared" ref="K60:K123" si="267">IF(B60="","",IF(N61=1,"1",IF(O61=1,2,IF(P61=1,1,IF(Q61=1,2)))))</f>
        <v>1</v>
      </c>
      <c r="L60" s="8">
        <f t="shared" ref="L60:L123" si="268">IF(B60="","",IF(N61=1,"3",IF(O61=1,4,IF(P61=1,3,IF(Q61=1,4)))))</f>
        <v>3</v>
      </c>
      <c r="M60" s="8">
        <f t="shared" ref="M60:M123" si="269">IF(B60="","",IF(N61=1,"5",IF(O61=1,6,IF(P61=1,5,IF(Q61=1,6)))))</f>
        <v>5</v>
      </c>
      <c r="N60" s="4">
        <f t="shared" si="43"/>
        <v>0</v>
      </c>
      <c r="O60" s="4">
        <f t="shared" si="263"/>
        <v>1</v>
      </c>
      <c r="P60" s="4">
        <f t="shared" ref="P60:P123" si="270">IF(OR(C60=1,C60=3,C60=5),1,0)</f>
        <v>1</v>
      </c>
      <c r="Q60" s="4">
        <f t="shared" ref="Q60:Q123" si="271">IF(OR(C60=2,C60=4,C60=6),1,0)</f>
        <v>0</v>
      </c>
    </row>
    <row r="61" spans="2:19" ht="15.75" thickBot="1">
      <c r="B61" s="25">
        <v>26</v>
      </c>
      <c r="C61" s="25">
        <f>IF(B61="","",VLOOKUP(B61,Tabelle2!$A$2:$B$38,2,0))</f>
        <v>5</v>
      </c>
      <c r="D61" s="26" t="str">
        <f t="shared" si="37"/>
        <v>W</v>
      </c>
      <c r="E61" s="25">
        <f t="shared" si="38"/>
        <v>3</v>
      </c>
      <c r="F61" s="25">
        <v>1</v>
      </c>
      <c r="G61" s="25">
        <f t="shared" ref="G61" si="272">IF(B61="","",E61*F61)</f>
        <v>3</v>
      </c>
      <c r="H61" s="25">
        <f>IF(B61="","",SUM($G$4:G61))</f>
        <v>9</v>
      </c>
      <c r="I61" s="23"/>
      <c r="J61" s="23"/>
      <c r="K61" s="24"/>
      <c r="L61" s="24"/>
      <c r="M61" s="24"/>
      <c r="N61" s="5">
        <f t="shared" si="55"/>
        <v>0</v>
      </c>
      <c r="O61" s="5">
        <f t="shared" ref="O61" si="273">IF(O59+O60=2,1,0)</f>
        <v>0</v>
      </c>
      <c r="P61" s="5">
        <f t="shared" ref="P61" si="274">IF(P59+P60=2,1,0)</f>
        <v>1</v>
      </c>
      <c r="Q61" s="5">
        <f t="shared" ref="Q61" si="275">IF(Q59+Q60=2,1,0)</f>
        <v>0</v>
      </c>
      <c r="S61" s="34">
        <f t="shared" ref="S61" si="276">IF(D61="L",S58+1,IF(D61="W",0))</f>
        <v>0</v>
      </c>
    </row>
    <row r="62" spans="2:19">
      <c r="B62" s="17">
        <v>18</v>
      </c>
      <c r="C62" s="17">
        <f>IF(B62="","",VLOOKUP(B62,Tabelle2!$A$2:$B$38,2,0))</f>
        <v>3</v>
      </c>
      <c r="D62" s="7"/>
      <c r="E62" s="7"/>
      <c r="F62" s="7"/>
      <c r="G62" s="7"/>
      <c r="H62" s="7"/>
      <c r="I62" s="10"/>
      <c r="J62" s="10"/>
      <c r="K62" s="7"/>
      <c r="L62" s="7"/>
      <c r="M62" s="7"/>
      <c r="N62" s="3">
        <f t="shared" si="60"/>
        <v>0</v>
      </c>
      <c r="O62" s="3">
        <f t="shared" ref="O62:O125" si="277">IF(OR(C62=1,C62=3,C62=5),1,0)</f>
        <v>1</v>
      </c>
      <c r="P62" s="3">
        <f t="shared" ref="P62:P125" si="278">IF(OR(C62=2,C62=4,C62=6),1,0)</f>
        <v>0</v>
      </c>
      <c r="Q62" s="3">
        <f t="shared" ref="Q62:Q125" si="279">IF(OR(C62=1,C62=3,C62=5),1,0)</f>
        <v>1</v>
      </c>
    </row>
    <row r="63" spans="2:19">
      <c r="B63" s="16">
        <v>19</v>
      </c>
      <c r="C63" s="16">
        <f>IF(B63="","",VLOOKUP(B63,Tabelle2!$A$2:$B$38,2,0))</f>
        <v>4</v>
      </c>
      <c r="D63" s="28" t="str">
        <f t="shared" ref="D63:D126" si="280">IF(B63="","",IF(N64=1,"Bet 1,3,5",IF(O64=1,"Bet 2,4,6",IF(P64=1,"Bet 1,3,5",IF(Q64=1,"Bet 2,4,6")))))</f>
        <v>Bet 2,4,6</v>
      </c>
      <c r="E63" s="9"/>
      <c r="F63" s="9"/>
      <c r="G63" s="9"/>
      <c r="H63" s="9"/>
      <c r="I63" s="15"/>
      <c r="J63" s="15"/>
      <c r="K63" s="8">
        <f t="shared" ref="K63:K126" si="281">IF(B63="","",IF(N64=1,"1",IF(O64=1,2,IF(P64=1,1,IF(Q64=1,2)))))</f>
        <v>2</v>
      </c>
      <c r="L63" s="8">
        <f t="shared" ref="L63:L126" si="282">IF(B63="","",IF(N64=1,"3",IF(O64=1,4,IF(P64=1,3,IF(Q64=1,4)))))</f>
        <v>4</v>
      </c>
      <c r="M63" s="8">
        <f t="shared" ref="M63:M126" si="283">IF(B63="","",IF(N64=1,"5",IF(O64=1,6,IF(P64=1,5,IF(Q64=1,6)))))</f>
        <v>6</v>
      </c>
      <c r="N63" s="4">
        <f t="shared" si="60"/>
        <v>1</v>
      </c>
      <c r="O63" s="4">
        <f t="shared" si="277"/>
        <v>0</v>
      </c>
      <c r="P63" s="4">
        <f t="shared" ref="P63:P126" si="284">IF(OR(C63=1,C63=3,C63=5),1,0)</f>
        <v>0</v>
      </c>
      <c r="Q63" s="4">
        <f t="shared" ref="Q63:Q126" si="285">IF(OR(C63=2,C63=4,C63=6),1,0)</f>
        <v>1</v>
      </c>
    </row>
    <row r="64" spans="2:19" ht="15.75" thickBot="1">
      <c r="B64" s="21">
        <v>9</v>
      </c>
      <c r="C64" s="21">
        <f>IF(B64="","",VLOOKUP(B64,Tabelle2!$A$2:$B$38,2,0))</f>
        <v>2</v>
      </c>
      <c r="D64" s="22" t="str">
        <f t="shared" si="53"/>
        <v>W</v>
      </c>
      <c r="E64" s="21">
        <f t="shared" si="22"/>
        <v>3</v>
      </c>
      <c r="F64" s="21">
        <v>1</v>
      </c>
      <c r="G64" s="21">
        <f t="shared" ref="G64" si="286">IF(B64="","",E64*F64)</f>
        <v>3</v>
      </c>
      <c r="H64" s="21">
        <f>IF(B64="","",SUM($G$4:G64))</f>
        <v>12</v>
      </c>
      <c r="I64" s="23"/>
      <c r="J64" s="23"/>
      <c r="K64" s="24"/>
      <c r="L64" s="24"/>
      <c r="M64" s="27"/>
      <c r="N64" s="5">
        <f t="shared" si="71"/>
        <v>0</v>
      </c>
      <c r="O64" s="5">
        <f t="shared" ref="O64" si="287">IF(O62+O63=2,1,0)</f>
        <v>0</v>
      </c>
      <c r="P64" s="5">
        <f t="shared" ref="P64" si="288">IF(P62+P63=2,1,0)</f>
        <v>0</v>
      </c>
      <c r="Q64" s="5">
        <f t="shared" ref="Q64" si="289">IF(Q62+Q63=2,1,0)</f>
        <v>1</v>
      </c>
      <c r="S64" s="34">
        <f t="shared" ref="S64" si="290">IF(D64="L",S61+1,IF(D64="W",0))</f>
        <v>0</v>
      </c>
    </row>
    <row r="65" spans="2:19">
      <c r="B65" s="19">
        <v>23</v>
      </c>
      <c r="C65" s="19">
        <f>IF(B65="","",VLOOKUP(B65,Tabelle2!$A$2:$B$38,2,0))</f>
        <v>4</v>
      </c>
      <c r="D65" s="7"/>
      <c r="E65" s="7"/>
      <c r="F65" s="7"/>
      <c r="G65" s="7"/>
      <c r="H65" s="7"/>
      <c r="I65" s="10"/>
      <c r="J65" s="10"/>
      <c r="K65" s="7"/>
      <c r="L65" s="7"/>
      <c r="M65" s="7"/>
      <c r="N65" s="3">
        <f t="shared" ref="N65:N128" si="291">IF(OR(C65=2,C65=4,C65=6),1,0)</f>
        <v>1</v>
      </c>
      <c r="O65" s="3">
        <f t="shared" ref="O65:O128" si="292">IF(OR(C65=1,C65=3,C65=5),1,0)</f>
        <v>0</v>
      </c>
      <c r="P65" s="3">
        <f t="shared" ref="P65:P128" si="293">IF(OR(C65=2,C65=4,C65=6),1,0)</f>
        <v>1</v>
      </c>
      <c r="Q65" s="3">
        <f t="shared" ref="Q65:Q128" si="294">IF(OR(C65=1,C65=3,C65=5),1,0)</f>
        <v>0</v>
      </c>
    </row>
    <row r="66" spans="2:19">
      <c r="B66" s="18">
        <v>31</v>
      </c>
      <c r="C66" s="18">
        <f>IF(B66="","",VLOOKUP(B66,Tabelle2!$A$2:$B$38,2,0))</f>
        <v>6</v>
      </c>
      <c r="D66" s="29" t="str">
        <f t="shared" ref="D66:D129" si="295">IF(B66="","",IF(N67=1,"Bet 1,3,5",IF(O67=1,"Bet 2,4,6",IF(P67=1,"Bet 1,3,5",IF(Q67=1,"Bet 2,4,6")))))</f>
        <v>Bet 1,3,5</v>
      </c>
      <c r="E66" s="9"/>
      <c r="F66" s="9"/>
      <c r="G66" s="9"/>
      <c r="H66" s="9"/>
      <c r="I66" s="20"/>
      <c r="J66" s="20"/>
      <c r="K66" s="8" t="str">
        <f t="shared" ref="K66:K129" si="296">IF(B66="","",IF(N67=1,"1",IF(O67=1,2,IF(P67=1,1,IF(Q67=1,2)))))</f>
        <v>1</v>
      </c>
      <c r="L66" s="8" t="str">
        <f t="shared" ref="L66:L129" si="297">IF(B66="","",IF(N67=1,"3",IF(O67=1,4,IF(P67=1,3,IF(Q67=1,4)))))</f>
        <v>3</v>
      </c>
      <c r="M66" s="8" t="str">
        <f t="shared" ref="M66:M129" si="298">IF(B66="","",IF(N67=1,"5",IF(O67=1,6,IF(P67=1,5,IF(Q67=1,6)))))</f>
        <v>5</v>
      </c>
      <c r="N66" s="4">
        <f t="shared" si="291"/>
        <v>1</v>
      </c>
      <c r="O66" s="4">
        <f t="shared" si="292"/>
        <v>0</v>
      </c>
      <c r="P66" s="4">
        <f t="shared" ref="P66:P129" si="299">IF(OR(C66=1,C66=3,C66=5),1,0)</f>
        <v>0</v>
      </c>
      <c r="Q66" s="4">
        <f t="shared" ref="Q66:Q129" si="300">IF(OR(C66=2,C66=4,C66=6),1,0)</f>
        <v>1</v>
      </c>
    </row>
    <row r="67" spans="2:19" ht="15.75" thickBot="1">
      <c r="B67" s="25">
        <v>21</v>
      </c>
      <c r="C67" s="25">
        <f>IF(B67="","",VLOOKUP(B67,Tabelle2!$A$2:$B$38,2,0))</f>
        <v>4</v>
      </c>
      <c r="D67" s="26" t="str">
        <f t="shared" si="37"/>
        <v>L</v>
      </c>
      <c r="E67" s="25">
        <f t="shared" si="38"/>
        <v>-3</v>
      </c>
      <c r="F67" s="25">
        <v>1</v>
      </c>
      <c r="G67" s="25">
        <f t="shared" ref="G67" si="301">IF(B67="","",E67*F67)</f>
        <v>-3</v>
      </c>
      <c r="H67" s="25">
        <f>IF(B67="","",SUM($G$4:G67))</f>
        <v>9</v>
      </c>
      <c r="I67" s="23"/>
      <c r="J67" s="23"/>
      <c r="K67" s="24"/>
      <c r="L67" s="24"/>
      <c r="M67" s="24"/>
      <c r="N67" s="5">
        <f t="shared" ref="N67:O67" si="302">IF(N65+N66=2,1,0)</f>
        <v>1</v>
      </c>
      <c r="O67" s="5">
        <f t="shared" si="302"/>
        <v>0</v>
      </c>
      <c r="P67" s="5">
        <f t="shared" ref="P67" si="303">IF(P65+P66=2,1,0)</f>
        <v>0</v>
      </c>
      <c r="Q67" s="5">
        <f t="shared" ref="Q67" si="304">IF(Q65+Q66=2,1,0)</f>
        <v>0</v>
      </c>
      <c r="S67" s="34">
        <f t="shared" ref="S67" si="305">IF(D67="L",S64+1,IF(D67="W",0))</f>
        <v>1</v>
      </c>
    </row>
    <row r="68" spans="2:19">
      <c r="B68" s="17">
        <v>10</v>
      </c>
      <c r="C68" s="17">
        <f>IF(B68="","",VLOOKUP(B68,Tabelle2!$A$2:$B$38,2,0))</f>
        <v>2</v>
      </c>
      <c r="D68" s="7"/>
      <c r="E68" s="7"/>
      <c r="F68" s="7"/>
      <c r="G68" s="7"/>
      <c r="H68" s="7"/>
      <c r="I68" s="10"/>
      <c r="J68" s="10"/>
      <c r="K68" s="7"/>
      <c r="L68" s="7"/>
      <c r="M68" s="7"/>
      <c r="N68" s="3">
        <f t="shared" si="43"/>
        <v>1</v>
      </c>
      <c r="O68" s="3">
        <f t="shared" ref="O68:O131" si="306">IF(OR(C68=1,C68=3,C68=5),1,0)</f>
        <v>0</v>
      </c>
      <c r="P68" s="3">
        <f t="shared" ref="P68:P131" si="307">IF(OR(C68=2,C68=4,C68=6),1,0)</f>
        <v>1</v>
      </c>
      <c r="Q68" s="3">
        <f t="shared" ref="Q68:Q131" si="308">IF(OR(C68=1,C68=3,C68=5),1,0)</f>
        <v>0</v>
      </c>
    </row>
    <row r="69" spans="2:19">
      <c r="B69" s="16">
        <v>11</v>
      </c>
      <c r="C69" s="16">
        <f>IF(B69="","",VLOOKUP(B69,Tabelle2!$A$2:$B$38,2,0))</f>
        <v>2</v>
      </c>
      <c r="D69" s="28" t="str">
        <f t="shared" ref="D69:D132" si="309">IF(B69="","",IF(N70=1,"Bet 1,3,5",IF(O70=1,"Bet 2,4,6",IF(P70=1,"Bet 1,3,5",IF(Q70=1,"Bet 2,4,6")))))</f>
        <v>Bet 1,3,5</v>
      </c>
      <c r="E69" s="9"/>
      <c r="F69" s="9"/>
      <c r="G69" s="9"/>
      <c r="H69" s="9"/>
      <c r="I69" s="15"/>
      <c r="J69" s="15"/>
      <c r="K69" s="8" t="str">
        <f t="shared" ref="K69:K132" si="310">IF(B69="","",IF(N70=1,"1",IF(O70=1,2,IF(P70=1,1,IF(Q70=1,2)))))</f>
        <v>1</v>
      </c>
      <c r="L69" s="8" t="str">
        <f t="shared" ref="L69:L132" si="311">IF(B69="","",IF(N70=1,"3",IF(O70=1,4,IF(P70=1,3,IF(Q70=1,4)))))</f>
        <v>3</v>
      </c>
      <c r="M69" s="8" t="str">
        <f t="shared" ref="M69:M132" si="312">IF(B69="","",IF(N70=1,"5",IF(O70=1,6,IF(P70=1,5,IF(Q70=1,6)))))</f>
        <v>5</v>
      </c>
      <c r="N69" s="4">
        <f t="shared" si="43"/>
        <v>1</v>
      </c>
      <c r="O69" s="4">
        <f t="shared" si="306"/>
        <v>0</v>
      </c>
      <c r="P69" s="4">
        <f t="shared" ref="P69:P132" si="313">IF(OR(C69=1,C69=3,C69=5),1,0)</f>
        <v>0</v>
      </c>
      <c r="Q69" s="4">
        <f t="shared" ref="Q69:Q132" si="314">IF(OR(C69=2,C69=4,C69=6),1,0)</f>
        <v>1</v>
      </c>
    </row>
    <row r="70" spans="2:19" ht="15.75" thickBot="1">
      <c r="B70" s="21">
        <v>23</v>
      </c>
      <c r="C70" s="21">
        <f>IF(B70="","",VLOOKUP(B70,Tabelle2!$A$2:$B$38,2,0))</f>
        <v>4</v>
      </c>
      <c r="D70" s="22" t="str">
        <f t="shared" si="53"/>
        <v>L</v>
      </c>
      <c r="E70" s="21">
        <f t="shared" si="22"/>
        <v>-3</v>
      </c>
      <c r="F70" s="21">
        <v>1</v>
      </c>
      <c r="G70" s="21">
        <f t="shared" ref="G70" si="315">IF(B70="","",E70*F70)</f>
        <v>-3</v>
      </c>
      <c r="H70" s="21">
        <f>IF(B70="","",SUM($G$4:G70))</f>
        <v>6</v>
      </c>
      <c r="I70" s="23"/>
      <c r="J70" s="23"/>
      <c r="K70" s="24"/>
      <c r="L70" s="24"/>
      <c r="M70" s="27"/>
      <c r="N70" s="5">
        <f t="shared" si="55"/>
        <v>1</v>
      </c>
      <c r="O70" s="5">
        <f t="shared" ref="O70" si="316">IF(O68+O69=2,1,0)</f>
        <v>0</v>
      </c>
      <c r="P70" s="5">
        <f t="shared" ref="P70" si="317">IF(P68+P69=2,1,0)</f>
        <v>0</v>
      </c>
      <c r="Q70" s="5">
        <f t="shared" ref="Q70" si="318">IF(Q68+Q69=2,1,0)</f>
        <v>0</v>
      </c>
      <c r="S70" s="34">
        <f t="shared" ref="S70" si="319">IF(D70="L",S67+1,IF(D70="W",0))</f>
        <v>2</v>
      </c>
    </row>
    <row r="71" spans="2:19">
      <c r="B71" s="19">
        <v>14</v>
      </c>
      <c r="C71" s="19">
        <f>IF(B71="","",VLOOKUP(B71,Tabelle2!$A$2:$B$38,2,0))</f>
        <v>3</v>
      </c>
      <c r="D71" s="7"/>
      <c r="E71" s="7"/>
      <c r="F71" s="7"/>
      <c r="G71" s="7"/>
      <c r="H71" s="7"/>
      <c r="I71" s="10"/>
      <c r="J71" s="10"/>
      <c r="K71" s="7"/>
      <c r="L71" s="7"/>
      <c r="M71" s="7"/>
      <c r="N71" s="3">
        <f t="shared" si="60"/>
        <v>0</v>
      </c>
      <c r="O71" s="3">
        <f t="shared" ref="O71:O134" si="320">IF(OR(C71=1,C71=3,C71=5),1,0)</f>
        <v>1</v>
      </c>
      <c r="P71" s="3">
        <f t="shared" ref="P71:P134" si="321">IF(OR(C71=2,C71=4,C71=6),1,0)</f>
        <v>0</v>
      </c>
      <c r="Q71" s="3">
        <f t="shared" ref="Q71:Q134" si="322">IF(OR(C71=1,C71=3,C71=5),1,0)</f>
        <v>1</v>
      </c>
    </row>
    <row r="72" spans="2:19">
      <c r="B72" s="18">
        <v>19</v>
      </c>
      <c r="C72" s="18">
        <f>IF(B72="","",VLOOKUP(B72,Tabelle2!$A$2:$B$38,2,0))</f>
        <v>4</v>
      </c>
      <c r="D72" s="29" t="str">
        <f t="shared" ref="D72:D135" si="323">IF(B72="","",IF(N73=1,"Bet 1,3,5",IF(O73=1,"Bet 2,4,6",IF(P73=1,"Bet 1,3,5",IF(Q73=1,"Bet 2,4,6")))))</f>
        <v>Bet 2,4,6</v>
      </c>
      <c r="E72" s="9"/>
      <c r="F72" s="9"/>
      <c r="G72" s="9"/>
      <c r="H72" s="9"/>
      <c r="I72" s="20"/>
      <c r="J72" s="20"/>
      <c r="K72" s="8">
        <f t="shared" ref="K72:K135" si="324">IF(B72="","",IF(N73=1,"1",IF(O73=1,2,IF(P73=1,1,IF(Q73=1,2)))))</f>
        <v>2</v>
      </c>
      <c r="L72" s="8">
        <f t="shared" ref="L72:L135" si="325">IF(B72="","",IF(N73=1,"3",IF(O73=1,4,IF(P73=1,3,IF(Q73=1,4)))))</f>
        <v>4</v>
      </c>
      <c r="M72" s="8">
        <f t="shared" ref="M72:M135" si="326">IF(B72="","",IF(N73=1,"5",IF(O73=1,6,IF(P73=1,5,IF(Q73=1,6)))))</f>
        <v>6</v>
      </c>
      <c r="N72" s="4">
        <f t="shared" si="60"/>
        <v>1</v>
      </c>
      <c r="O72" s="4">
        <f t="shared" si="320"/>
        <v>0</v>
      </c>
      <c r="P72" s="4">
        <f t="shared" ref="P72:P135" si="327">IF(OR(C72=1,C72=3,C72=5),1,0)</f>
        <v>0</v>
      </c>
      <c r="Q72" s="4">
        <f t="shared" ref="Q72:Q135" si="328">IF(OR(C72=2,C72=4,C72=6),1,0)</f>
        <v>1</v>
      </c>
    </row>
    <row r="73" spans="2:19" ht="15.75" thickBot="1">
      <c r="B73" s="25">
        <v>16</v>
      </c>
      <c r="C73" s="25">
        <f>IF(B73="","",VLOOKUP(B73,Tabelle2!$A$2:$B$38,2,0))</f>
        <v>3</v>
      </c>
      <c r="D73" s="26" t="str">
        <f t="shared" si="37"/>
        <v>L</v>
      </c>
      <c r="E73" s="25">
        <f t="shared" si="38"/>
        <v>-3</v>
      </c>
      <c r="F73" s="25">
        <v>1</v>
      </c>
      <c r="G73" s="25">
        <f t="shared" ref="G73" si="329">IF(B73="","",E73*F73)</f>
        <v>-3</v>
      </c>
      <c r="H73" s="25">
        <f>IF(B73="","",SUM($G$4:G73))</f>
        <v>3</v>
      </c>
      <c r="I73" s="23"/>
      <c r="J73" s="23"/>
      <c r="K73" s="24"/>
      <c r="L73" s="24"/>
      <c r="M73" s="24"/>
      <c r="N73" s="5">
        <f t="shared" si="71"/>
        <v>0</v>
      </c>
      <c r="O73" s="5">
        <f t="shared" ref="O73" si="330">IF(O71+O72=2,1,0)</f>
        <v>0</v>
      </c>
      <c r="P73" s="5">
        <f t="shared" ref="P73" si="331">IF(P71+P72=2,1,0)</f>
        <v>0</v>
      </c>
      <c r="Q73" s="5">
        <f t="shared" ref="Q73" si="332">IF(Q71+Q72=2,1,0)</f>
        <v>1</v>
      </c>
      <c r="S73" s="34">
        <f t="shared" ref="S73" si="333">IF(D73="L",S70+1,IF(D73="W",0))</f>
        <v>3</v>
      </c>
    </row>
    <row r="74" spans="2:19">
      <c r="B74" s="17">
        <v>23</v>
      </c>
      <c r="C74" s="17">
        <f>IF(B74="","",VLOOKUP(B74,Tabelle2!$A$2:$B$38,2,0))</f>
        <v>4</v>
      </c>
      <c r="D74" s="7"/>
      <c r="E74" s="7"/>
      <c r="F74" s="7"/>
      <c r="G74" s="7"/>
      <c r="H74" s="7"/>
      <c r="I74" s="10"/>
      <c r="J74" s="10"/>
      <c r="K74" s="7"/>
      <c r="L74" s="7"/>
      <c r="M74" s="7"/>
      <c r="N74" s="3">
        <f t="shared" ref="N74:N137" si="334">IF(OR(C74=2,C74=4,C74=6),1,0)</f>
        <v>1</v>
      </c>
      <c r="O74" s="3">
        <f t="shared" ref="O74:O137" si="335">IF(OR(C74=1,C74=3,C74=5),1,0)</f>
        <v>0</v>
      </c>
      <c r="P74" s="3">
        <f t="shared" ref="P74:P137" si="336">IF(OR(C74=2,C74=4,C74=6),1,0)</f>
        <v>1</v>
      </c>
      <c r="Q74" s="3">
        <f t="shared" ref="Q74:Q137" si="337">IF(OR(C74=1,C74=3,C74=5),1,0)</f>
        <v>0</v>
      </c>
    </row>
    <row r="75" spans="2:19">
      <c r="B75" s="16">
        <v>7</v>
      </c>
      <c r="C75" s="16">
        <f>IF(B75="","",VLOOKUP(B75,Tabelle2!$A$2:$B$38,2,0))</f>
        <v>2</v>
      </c>
      <c r="D75" s="28" t="str">
        <f t="shared" ref="D75:D138" si="338">IF(B75="","",IF(N76=1,"Bet 1,3,5",IF(O76=1,"Bet 2,4,6",IF(P76=1,"Bet 1,3,5",IF(Q76=1,"Bet 2,4,6")))))</f>
        <v>Bet 1,3,5</v>
      </c>
      <c r="E75" s="9"/>
      <c r="F75" s="9"/>
      <c r="G75" s="9"/>
      <c r="H75" s="9"/>
      <c r="I75" s="15"/>
      <c r="J75" s="15"/>
      <c r="K75" s="8" t="str">
        <f t="shared" ref="K75:K138" si="339">IF(B75="","",IF(N76=1,"1",IF(O76=1,2,IF(P76=1,1,IF(Q76=1,2)))))</f>
        <v>1</v>
      </c>
      <c r="L75" s="8" t="str">
        <f t="shared" ref="L75:L138" si="340">IF(B75="","",IF(N76=1,"3",IF(O76=1,4,IF(P76=1,3,IF(Q76=1,4)))))</f>
        <v>3</v>
      </c>
      <c r="M75" s="8" t="str">
        <f t="shared" ref="M75:M138" si="341">IF(B75="","",IF(N76=1,"5",IF(O76=1,6,IF(P76=1,5,IF(Q76=1,6)))))</f>
        <v>5</v>
      </c>
      <c r="N75" s="4">
        <f t="shared" si="334"/>
        <v>1</v>
      </c>
      <c r="O75" s="4">
        <f t="shared" si="335"/>
        <v>0</v>
      </c>
      <c r="P75" s="4">
        <f t="shared" ref="P75:P138" si="342">IF(OR(C75=1,C75=3,C75=5),1,0)</f>
        <v>0</v>
      </c>
      <c r="Q75" s="4">
        <f t="shared" ref="Q75:Q138" si="343">IF(OR(C75=2,C75=4,C75=6),1,0)</f>
        <v>1</v>
      </c>
    </row>
    <row r="76" spans="2:19" ht="15.75" thickBot="1">
      <c r="B76" s="21">
        <v>31</v>
      </c>
      <c r="C76" s="21">
        <f>IF(B76="","",VLOOKUP(B76,Tabelle2!$A$2:$B$38,2,0))</f>
        <v>6</v>
      </c>
      <c r="D76" s="22" t="str">
        <f t="shared" si="53"/>
        <v>L</v>
      </c>
      <c r="E76" s="21">
        <f t="shared" ref="E76:E136" si="344">IF(D76="L",-3,IF(D76="W",3,""))</f>
        <v>-3</v>
      </c>
      <c r="F76" s="21">
        <v>3</v>
      </c>
      <c r="G76" s="21">
        <f t="shared" ref="G76" si="345">IF(B76="","",E76*F76)</f>
        <v>-9</v>
      </c>
      <c r="H76" s="21">
        <f>IF(B76="","",SUM($G$4:G76))</f>
        <v>-6</v>
      </c>
      <c r="I76" s="23"/>
      <c r="J76" s="23"/>
      <c r="K76" s="24"/>
      <c r="L76" s="24"/>
      <c r="M76" s="27"/>
      <c r="N76" s="5">
        <f t="shared" ref="N76:O76" si="346">IF(N74+N75=2,1,0)</f>
        <v>1</v>
      </c>
      <c r="O76" s="5">
        <f t="shared" si="346"/>
        <v>0</v>
      </c>
      <c r="P76" s="5">
        <f t="shared" ref="P76" si="347">IF(P74+P75=2,1,0)</f>
        <v>0</v>
      </c>
      <c r="Q76" s="5">
        <f t="shared" ref="Q76" si="348">IF(Q74+Q75=2,1,0)</f>
        <v>0</v>
      </c>
      <c r="S76" s="34">
        <f t="shared" ref="S76" si="349">IF(D76="L",S73+1,IF(D76="W",0))</f>
        <v>4</v>
      </c>
    </row>
    <row r="77" spans="2:19">
      <c r="B77" s="19">
        <v>18</v>
      </c>
      <c r="C77" s="19">
        <f>IF(B77="","",VLOOKUP(B77,Tabelle2!$A$2:$B$38,2,0))</f>
        <v>3</v>
      </c>
      <c r="D77" s="7"/>
      <c r="E77" s="7"/>
      <c r="F77" s="7"/>
      <c r="G77" s="7"/>
      <c r="H77" s="7"/>
      <c r="I77" s="10"/>
      <c r="J77" s="10"/>
      <c r="K77" s="7"/>
      <c r="L77" s="7"/>
      <c r="M77" s="7"/>
      <c r="N77" s="3">
        <f t="shared" si="43"/>
        <v>0</v>
      </c>
      <c r="O77" s="3">
        <f t="shared" ref="O77:O140" si="350">IF(OR(C77=1,C77=3,C77=5),1,0)</f>
        <v>1</v>
      </c>
      <c r="P77" s="3">
        <f t="shared" ref="P77:P140" si="351">IF(OR(C77=2,C77=4,C77=6),1,0)</f>
        <v>0</v>
      </c>
      <c r="Q77" s="3">
        <f t="shared" ref="Q77:Q140" si="352">IF(OR(C77=1,C77=3,C77=5),1,0)</f>
        <v>1</v>
      </c>
    </row>
    <row r="78" spans="2:19">
      <c r="B78" s="18">
        <v>10</v>
      </c>
      <c r="C78" s="18">
        <f>IF(B78="","",VLOOKUP(B78,Tabelle2!$A$2:$B$38,2,0))</f>
        <v>2</v>
      </c>
      <c r="D78" s="29" t="str">
        <f t="shared" ref="D78:D141" si="353">IF(B78="","",IF(N79=1,"Bet 1,3,5",IF(O79=1,"Bet 2,4,6",IF(P79=1,"Bet 1,3,5",IF(Q79=1,"Bet 2,4,6")))))</f>
        <v>Bet 2,4,6</v>
      </c>
      <c r="E78" s="9"/>
      <c r="F78" s="9"/>
      <c r="G78" s="9"/>
      <c r="H78" s="9"/>
      <c r="I78" s="20"/>
      <c r="J78" s="20"/>
      <c r="K78" s="8">
        <f t="shared" ref="K78:K141" si="354">IF(B78="","",IF(N79=1,"1",IF(O79=1,2,IF(P79=1,1,IF(Q79=1,2)))))</f>
        <v>2</v>
      </c>
      <c r="L78" s="8">
        <f t="shared" ref="L78:L141" si="355">IF(B78="","",IF(N79=1,"3",IF(O79=1,4,IF(P79=1,3,IF(Q79=1,4)))))</f>
        <v>4</v>
      </c>
      <c r="M78" s="8">
        <f t="shared" ref="M78:M141" si="356">IF(B78="","",IF(N79=1,"5",IF(O79=1,6,IF(P79=1,5,IF(Q79=1,6)))))</f>
        <v>6</v>
      </c>
      <c r="N78" s="4">
        <f t="shared" ref="N78:N141" si="357">IF(OR(C78=2,C78=4,C78=6),1,0)</f>
        <v>1</v>
      </c>
      <c r="O78" s="4">
        <f t="shared" si="350"/>
        <v>0</v>
      </c>
      <c r="P78" s="4">
        <f t="shared" ref="P78:P141" si="358">IF(OR(C78=1,C78=3,C78=5),1,0)</f>
        <v>0</v>
      </c>
      <c r="Q78" s="4">
        <f t="shared" ref="Q78:Q141" si="359">IF(OR(C78=2,C78=4,C78=6),1,0)</f>
        <v>1</v>
      </c>
    </row>
    <row r="79" spans="2:19" ht="15.75" thickBot="1">
      <c r="B79" s="25">
        <v>27</v>
      </c>
      <c r="C79" s="25">
        <f>IF(B79="","",VLOOKUP(B79,Tabelle2!$A$2:$B$38,2,0))</f>
        <v>5</v>
      </c>
      <c r="D79" s="26" t="str">
        <f t="shared" ref="D79:D139" si="360">IF(B79="","",IF(COUNTIF(K78:M78,C79)=1,"W","L"))</f>
        <v>L</v>
      </c>
      <c r="E79" s="25">
        <f t="shared" ref="E79:E139" si="361">IF(D79="L",-3,IF(D79="W",3,""))</f>
        <v>-3</v>
      </c>
      <c r="F79" s="25">
        <v>6</v>
      </c>
      <c r="G79" s="25">
        <f t="shared" ref="G79" si="362">IF(B79="","",E79*F79)</f>
        <v>-18</v>
      </c>
      <c r="H79" s="25">
        <f>IF(B79="","",SUM($G$4:G79))</f>
        <v>-24</v>
      </c>
      <c r="I79" s="23"/>
      <c r="J79" s="23"/>
      <c r="K79" s="24"/>
      <c r="L79" s="24"/>
      <c r="M79" s="24"/>
      <c r="N79" s="5">
        <f t="shared" si="55"/>
        <v>0</v>
      </c>
      <c r="O79" s="5">
        <f t="shared" ref="O79" si="363">IF(O77+O78=2,1,0)</f>
        <v>0</v>
      </c>
      <c r="P79" s="5">
        <f t="shared" ref="P79" si="364">IF(P77+P78=2,1,0)</f>
        <v>0</v>
      </c>
      <c r="Q79" s="5">
        <f t="shared" ref="Q79" si="365">IF(Q77+Q78=2,1,0)</f>
        <v>1</v>
      </c>
      <c r="S79" s="34">
        <f t="shared" ref="S79" si="366">IF(D79="L",S76+1,IF(D79="W",0))</f>
        <v>5</v>
      </c>
    </row>
    <row r="80" spans="2:19">
      <c r="B80" s="17">
        <v>13</v>
      </c>
      <c r="C80" s="17">
        <f>IF(B80="","",VLOOKUP(B80,Tabelle2!$A$2:$B$38,2,0))</f>
        <v>3</v>
      </c>
      <c r="D80" s="7"/>
      <c r="E80" s="7"/>
      <c r="F80" s="7"/>
      <c r="G80" s="7"/>
      <c r="H80" s="7"/>
      <c r="I80" s="10"/>
      <c r="J80" s="10"/>
      <c r="K80" s="7"/>
      <c r="L80" s="7"/>
      <c r="M80" s="7"/>
      <c r="N80" s="3">
        <f t="shared" si="60"/>
        <v>0</v>
      </c>
      <c r="O80" s="3">
        <f t="shared" ref="O80:O143" si="367">IF(OR(C80=1,C80=3,C80=5),1,0)</f>
        <v>1</v>
      </c>
      <c r="P80" s="3">
        <f t="shared" ref="P80:P143" si="368">IF(OR(C80=2,C80=4,C80=6),1,0)</f>
        <v>0</v>
      </c>
      <c r="Q80" s="3">
        <f t="shared" ref="Q80:Q143" si="369">IF(OR(C80=1,C80=3,C80=5),1,0)</f>
        <v>1</v>
      </c>
    </row>
    <row r="81" spans="2:19">
      <c r="B81" s="16">
        <v>13</v>
      </c>
      <c r="C81" s="16">
        <f>IF(B81="","",VLOOKUP(B81,Tabelle2!$A$2:$B$38,2,0))</f>
        <v>3</v>
      </c>
      <c r="D81" s="28" t="str">
        <f t="shared" ref="D81:D144" si="370">IF(B81="","",IF(N82=1,"Bet 1,3,5",IF(O82=1,"Bet 2,4,6",IF(P82=1,"Bet 1,3,5",IF(Q82=1,"Bet 2,4,6")))))</f>
        <v>Bet 2,4,6</v>
      </c>
      <c r="E81" s="9"/>
      <c r="F81" s="9"/>
      <c r="G81" s="9"/>
      <c r="H81" s="9"/>
      <c r="I81" s="15"/>
      <c r="J81" s="15"/>
      <c r="K81" s="8">
        <f t="shared" ref="K81:K144" si="371">IF(B81="","",IF(N82=1,"1",IF(O82=1,2,IF(P82=1,1,IF(Q82=1,2)))))</f>
        <v>2</v>
      </c>
      <c r="L81" s="8">
        <f t="shared" ref="L81:L144" si="372">IF(B81="","",IF(N82=1,"3",IF(O82=1,4,IF(P82=1,3,IF(Q82=1,4)))))</f>
        <v>4</v>
      </c>
      <c r="M81" s="8">
        <f t="shared" ref="M81:M144" si="373">IF(B81="","",IF(N82=1,"5",IF(O82=1,6,IF(P82=1,5,IF(Q82=1,6)))))</f>
        <v>6</v>
      </c>
      <c r="N81" s="4">
        <f t="shared" ref="N81:N144" si="374">IF(OR(C81=2,C81=4,C81=6),1,0)</f>
        <v>0</v>
      </c>
      <c r="O81" s="4">
        <f t="shared" si="367"/>
        <v>1</v>
      </c>
      <c r="P81" s="4">
        <f t="shared" ref="P81:P144" si="375">IF(OR(C81=1,C81=3,C81=5),1,0)</f>
        <v>1</v>
      </c>
      <c r="Q81" s="4">
        <f t="shared" ref="Q81:Q144" si="376">IF(OR(C81=2,C81=4,C81=6),1,0)</f>
        <v>0</v>
      </c>
    </row>
    <row r="82" spans="2:19" ht="15.75" thickBot="1">
      <c r="B82" s="21">
        <v>18</v>
      </c>
      <c r="C82" s="21">
        <f>IF(B82="","",VLOOKUP(B82,Tabelle2!$A$2:$B$38,2,0))</f>
        <v>3</v>
      </c>
      <c r="D82" s="22" t="str">
        <f t="shared" ref="D82:D142" si="377">IF(B82="","",IF(COUNTIF(K81:M81,C82)=1,"W","L"))</f>
        <v>L</v>
      </c>
      <c r="E82" s="21">
        <f t="shared" si="344"/>
        <v>-3</v>
      </c>
      <c r="F82" s="21">
        <v>12</v>
      </c>
      <c r="G82" s="21">
        <f t="shared" ref="G82" si="378">IF(B82="","",E82*F82)</f>
        <v>-36</v>
      </c>
      <c r="H82" s="21">
        <f>IF(B82="","",SUM($G$4:G82))</f>
        <v>-60</v>
      </c>
      <c r="I82" s="23"/>
      <c r="J82" s="23"/>
      <c r="K82" s="24"/>
      <c r="L82" s="24"/>
      <c r="M82" s="27"/>
      <c r="N82" s="5">
        <f t="shared" si="71"/>
        <v>0</v>
      </c>
      <c r="O82" s="5">
        <f t="shared" ref="O82" si="379">IF(O80+O81=2,1,0)</f>
        <v>1</v>
      </c>
      <c r="P82" s="5">
        <f t="shared" ref="P82" si="380">IF(P80+P81=2,1,0)</f>
        <v>0</v>
      </c>
      <c r="Q82" s="5">
        <f t="shared" ref="Q82" si="381">IF(Q80+Q81=2,1,0)</f>
        <v>0</v>
      </c>
      <c r="S82" s="34">
        <f t="shared" ref="S82" si="382">IF(D82="L",S79+1,IF(D82="W",0))</f>
        <v>6</v>
      </c>
    </row>
    <row r="83" spans="2:19">
      <c r="B83" s="19">
        <v>15</v>
      </c>
      <c r="C83" s="19">
        <f>IF(B83="","",VLOOKUP(B83,Tabelle2!$A$2:$B$38,2,0))</f>
        <v>3</v>
      </c>
      <c r="D83" s="7"/>
      <c r="E83" s="7"/>
      <c r="F83" s="7"/>
      <c r="G83" s="7"/>
      <c r="H83" s="7"/>
      <c r="I83" s="10"/>
      <c r="J83" s="10"/>
      <c r="K83" s="7"/>
      <c r="L83" s="7"/>
      <c r="M83" s="7"/>
      <c r="N83" s="3">
        <f t="shared" ref="N83:N146" si="383">IF(OR(C83=2,C83=4,C83=6),1,0)</f>
        <v>0</v>
      </c>
      <c r="O83" s="3">
        <f t="shared" ref="O83:O146" si="384">IF(OR(C83=1,C83=3,C83=5),1,0)</f>
        <v>1</v>
      </c>
      <c r="P83" s="3">
        <f t="shared" ref="P83:P146" si="385">IF(OR(C83=2,C83=4,C83=6),1,0)</f>
        <v>0</v>
      </c>
      <c r="Q83" s="3">
        <f t="shared" ref="Q83:Q146" si="386">IF(OR(C83=1,C83=3,C83=5),1,0)</f>
        <v>1</v>
      </c>
    </row>
    <row r="84" spans="2:19">
      <c r="B84" s="18">
        <v>8</v>
      </c>
      <c r="C84" s="18">
        <f>IF(B84="","",VLOOKUP(B84,Tabelle2!$A$2:$B$38,2,0))</f>
        <v>2</v>
      </c>
      <c r="D84" s="29" t="str">
        <f t="shared" ref="D84:D147" si="387">IF(B84="","",IF(N85=1,"Bet 1,3,5",IF(O85=1,"Bet 2,4,6",IF(P85=1,"Bet 1,3,5",IF(Q85=1,"Bet 2,4,6")))))</f>
        <v>Bet 2,4,6</v>
      </c>
      <c r="E84" s="9"/>
      <c r="F84" s="9"/>
      <c r="G84" s="9"/>
      <c r="H84" s="9"/>
      <c r="I84" s="20"/>
      <c r="J84" s="20"/>
      <c r="K84" s="8">
        <f t="shared" ref="K84:K147" si="388">IF(B84="","",IF(N85=1,"1",IF(O85=1,2,IF(P85=1,1,IF(Q85=1,2)))))</f>
        <v>2</v>
      </c>
      <c r="L84" s="8">
        <f t="shared" ref="L84:L147" si="389">IF(B84="","",IF(N85=1,"3",IF(O85=1,4,IF(P85=1,3,IF(Q85=1,4)))))</f>
        <v>4</v>
      </c>
      <c r="M84" s="8">
        <f t="shared" ref="M84:M147" si="390">IF(B84="","",IF(N85=1,"5",IF(O85=1,6,IF(P85=1,5,IF(Q85=1,6)))))</f>
        <v>6</v>
      </c>
      <c r="N84" s="4">
        <f t="shared" si="383"/>
        <v>1</v>
      </c>
      <c r="O84" s="4">
        <f t="shared" si="384"/>
        <v>0</v>
      </c>
      <c r="P84" s="4">
        <f t="shared" ref="P84:P147" si="391">IF(OR(C84=1,C84=3,C84=5),1,0)</f>
        <v>0</v>
      </c>
      <c r="Q84" s="4">
        <f t="shared" ref="Q84:Q147" si="392">IF(OR(C84=2,C84=4,C84=6),1,0)</f>
        <v>1</v>
      </c>
    </row>
    <row r="85" spans="2:19" ht="15.75" thickBot="1">
      <c r="B85" s="25">
        <v>22</v>
      </c>
      <c r="C85" s="25">
        <f>IF(B85="","",VLOOKUP(B85,Tabelle2!$A$2:$B$38,2,0))</f>
        <v>4</v>
      </c>
      <c r="D85" s="26" t="str">
        <f t="shared" si="360"/>
        <v>W</v>
      </c>
      <c r="E85" s="25">
        <f t="shared" si="361"/>
        <v>3</v>
      </c>
      <c r="F85" s="25">
        <v>1</v>
      </c>
      <c r="G85" s="25">
        <f t="shared" ref="G85" si="393">IF(B85="","",E85*F85)</f>
        <v>3</v>
      </c>
      <c r="H85" s="25">
        <f>IF(B85="","",SUM($G$4:G85))</f>
        <v>-57</v>
      </c>
      <c r="I85" s="23"/>
      <c r="J85" s="23"/>
      <c r="K85" s="24"/>
      <c r="L85" s="24"/>
      <c r="M85" s="24"/>
      <c r="N85" s="5">
        <f t="shared" ref="N85:O85" si="394">IF(N83+N84=2,1,0)</f>
        <v>0</v>
      </c>
      <c r="O85" s="5">
        <f t="shared" si="394"/>
        <v>0</v>
      </c>
      <c r="P85" s="5">
        <f t="shared" ref="P85" si="395">IF(P83+P84=2,1,0)</f>
        <v>0</v>
      </c>
      <c r="Q85" s="5">
        <f t="shared" ref="Q85" si="396">IF(Q83+Q84=2,1,0)</f>
        <v>1</v>
      </c>
      <c r="S85" s="34">
        <f t="shared" ref="S85" si="397">IF(D85="L",S82+1,IF(D85="W",0))</f>
        <v>0</v>
      </c>
    </row>
    <row r="86" spans="2:19">
      <c r="B86" s="17">
        <v>5</v>
      </c>
      <c r="C86" s="17">
        <f>IF(B86="","",VLOOKUP(B86,Tabelle2!$A$2:$B$38,2,0))</f>
        <v>1</v>
      </c>
      <c r="D86" s="7"/>
      <c r="E86" s="7"/>
      <c r="F86" s="7"/>
      <c r="G86" s="7"/>
      <c r="H86" s="7"/>
      <c r="I86" s="10"/>
      <c r="J86" s="10"/>
      <c r="K86" s="7"/>
      <c r="L86" s="7"/>
      <c r="M86" s="7"/>
      <c r="N86" s="3">
        <f t="shared" si="357"/>
        <v>0</v>
      </c>
      <c r="O86" s="3">
        <f t="shared" ref="O86:O149" si="398">IF(OR(C86=1,C86=3,C86=5),1,0)</f>
        <v>1</v>
      </c>
      <c r="P86" s="3">
        <f t="shared" ref="P86:P149" si="399">IF(OR(C86=2,C86=4,C86=6),1,0)</f>
        <v>0</v>
      </c>
      <c r="Q86" s="3">
        <f t="shared" ref="Q86:Q149" si="400">IF(OR(C86=1,C86=3,C86=5),1,0)</f>
        <v>1</v>
      </c>
    </row>
    <row r="87" spans="2:19">
      <c r="B87" s="16">
        <v>26</v>
      </c>
      <c r="C87" s="16">
        <f>IF(B87="","",VLOOKUP(B87,Tabelle2!$A$2:$B$38,2,0))</f>
        <v>5</v>
      </c>
      <c r="D87" s="28" t="str">
        <f t="shared" ref="D87:D150" si="401">IF(B87="","",IF(N88=1,"Bet 1,3,5",IF(O88=1,"Bet 2,4,6",IF(P88=1,"Bet 1,3,5",IF(Q88=1,"Bet 2,4,6")))))</f>
        <v>Bet 2,4,6</v>
      </c>
      <c r="E87" s="9"/>
      <c r="F87" s="9"/>
      <c r="G87" s="9"/>
      <c r="H87" s="9"/>
      <c r="I87" s="15"/>
      <c r="J87" s="15"/>
      <c r="K87" s="8">
        <f t="shared" ref="K87:K150" si="402">IF(B87="","",IF(N88=1,"1",IF(O88=1,2,IF(P88=1,1,IF(Q88=1,2)))))</f>
        <v>2</v>
      </c>
      <c r="L87" s="8">
        <f t="shared" ref="L87:L150" si="403">IF(B87="","",IF(N88=1,"3",IF(O88=1,4,IF(P88=1,3,IF(Q88=1,4)))))</f>
        <v>4</v>
      </c>
      <c r="M87" s="8">
        <f t="shared" ref="M87:M150" si="404">IF(B87="","",IF(N88=1,"5",IF(O88=1,6,IF(P88=1,5,IF(Q88=1,6)))))</f>
        <v>6</v>
      </c>
      <c r="N87" s="4">
        <f t="shared" si="357"/>
        <v>0</v>
      </c>
      <c r="O87" s="4">
        <f t="shared" si="398"/>
        <v>1</v>
      </c>
      <c r="P87" s="4">
        <f t="shared" ref="P87:P150" si="405">IF(OR(C87=1,C87=3,C87=5),1,0)</f>
        <v>1</v>
      </c>
      <c r="Q87" s="4">
        <f t="shared" ref="Q87:Q150" si="406">IF(OR(C87=2,C87=4,C87=6),1,0)</f>
        <v>0</v>
      </c>
    </row>
    <row r="88" spans="2:19" ht="15.75" thickBot="1">
      <c r="B88" s="21">
        <v>27</v>
      </c>
      <c r="C88" s="21">
        <f>IF(B88="","",VLOOKUP(B88,Tabelle2!$A$2:$B$38,2,0))</f>
        <v>5</v>
      </c>
      <c r="D88" s="22" t="str">
        <f t="shared" si="377"/>
        <v>L</v>
      </c>
      <c r="E88" s="21">
        <f t="shared" si="344"/>
        <v>-3</v>
      </c>
      <c r="F88" s="21">
        <v>1</v>
      </c>
      <c r="G88" s="21">
        <f t="shared" ref="G88" si="407">IF(B88="","",E88*F88)</f>
        <v>-3</v>
      </c>
      <c r="H88" s="21">
        <f>IF(B88="","",SUM($G$4:G88))</f>
        <v>-60</v>
      </c>
      <c r="I88" s="23"/>
      <c r="J88" s="23"/>
      <c r="K88" s="24"/>
      <c r="L88" s="24"/>
      <c r="M88" s="27"/>
      <c r="N88" s="5">
        <f t="shared" ref="N88:N151" si="408">IF(N86+N87=2,1,0)</f>
        <v>0</v>
      </c>
      <c r="O88" s="5">
        <f t="shared" ref="O88" si="409">IF(O86+O87=2,1,0)</f>
        <v>1</v>
      </c>
      <c r="P88" s="5">
        <f t="shared" ref="P88" si="410">IF(P86+P87=2,1,0)</f>
        <v>0</v>
      </c>
      <c r="Q88" s="5">
        <f t="shared" ref="Q88" si="411">IF(Q86+Q87=2,1,0)</f>
        <v>0</v>
      </c>
      <c r="S88" s="34">
        <f t="shared" ref="S88" si="412">IF(D88="L",S85+1,IF(D88="W",0))</f>
        <v>1</v>
      </c>
    </row>
    <row r="89" spans="2:19">
      <c r="B89" s="19">
        <v>21</v>
      </c>
      <c r="C89" s="19">
        <f>IF(B89="","",VLOOKUP(B89,Tabelle2!$A$2:$B$38,2,0))</f>
        <v>4</v>
      </c>
      <c r="D89" s="7"/>
      <c r="E89" s="7"/>
      <c r="F89" s="7"/>
      <c r="G89" s="7"/>
      <c r="H89" s="7"/>
      <c r="I89" s="10"/>
      <c r="J89" s="10"/>
      <c r="K89" s="7"/>
      <c r="L89" s="7"/>
      <c r="M89" s="7"/>
      <c r="N89" s="3">
        <f t="shared" si="374"/>
        <v>1</v>
      </c>
      <c r="O89" s="3">
        <f t="shared" ref="O89:O152" si="413">IF(OR(C89=1,C89=3,C89=5),1,0)</f>
        <v>0</v>
      </c>
      <c r="P89" s="3">
        <f t="shared" ref="P89:P152" si="414">IF(OR(C89=2,C89=4,C89=6),1,0)</f>
        <v>1</v>
      </c>
      <c r="Q89" s="3">
        <f t="shared" ref="Q89:Q152" si="415">IF(OR(C89=1,C89=3,C89=5),1,0)</f>
        <v>0</v>
      </c>
    </row>
    <row r="90" spans="2:19">
      <c r="B90" s="18">
        <v>29</v>
      </c>
      <c r="C90" s="18">
        <f>IF(B90="","",VLOOKUP(B90,Tabelle2!$A$2:$B$38,2,0))</f>
        <v>5</v>
      </c>
      <c r="D90" s="29" t="str">
        <f t="shared" ref="D90:D153" si="416">IF(B90="","",IF(N91=1,"Bet 1,3,5",IF(O91=1,"Bet 2,4,6",IF(P91=1,"Bet 1,3,5",IF(Q91=1,"Bet 2,4,6")))))</f>
        <v>Bet 1,3,5</v>
      </c>
      <c r="E90" s="9"/>
      <c r="F90" s="9"/>
      <c r="G90" s="9"/>
      <c r="H90" s="9"/>
      <c r="I90" s="20"/>
      <c r="J90" s="20"/>
      <c r="K90" s="8">
        <f t="shared" ref="K90:K153" si="417">IF(B90="","",IF(N91=1,"1",IF(O91=1,2,IF(P91=1,1,IF(Q91=1,2)))))</f>
        <v>1</v>
      </c>
      <c r="L90" s="8">
        <f t="shared" ref="L90:L153" si="418">IF(B90="","",IF(N91=1,"3",IF(O91=1,4,IF(P91=1,3,IF(Q91=1,4)))))</f>
        <v>3</v>
      </c>
      <c r="M90" s="8">
        <f t="shared" ref="M90:M153" si="419">IF(B90="","",IF(N91=1,"5",IF(O91=1,6,IF(P91=1,5,IF(Q91=1,6)))))</f>
        <v>5</v>
      </c>
      <c r="N90" s="4">
        <f t="shared" si="374"/>
        <v>0</v>
      </c>
      <c r="O90" s="4">
        <f t="shared" si="413"/>
        <v>1</v>
      </c>
      <c r="P90" s="4">
        <f t="shared" ref="P90:P153" si="420">IF(OR(C90=1,C90=3,C90=5),1,0)</f>
        <v>1</v>
      </c>
      <c r="Q90" s="4">
        <f t="shared" ref="Q90:Q153" si="421">IF(OR(C90=2,C90=4,C90=6),1,0)</f>
        <v>0</v>
      </c>
    </row>
    <row r="91" spans="2:19" ht="15.75" thickBot="1">
      <c r="B91" s="25">
        <v>24</v>
      </c>
      <c r="C91" s="25">
        <f>IF(B91="","",VLOOKUP(B91,Tabelle2!$A$2:$B$38,2,0))</f>
        <v>4</v>
      </c>
      <c r="D91" s="26" t="str">
        <f t="shared" si="360"/>
        <v>L</v>
      </c>
      <c r="E91" s="25">
        <f t="shared" si="361"/>
        <v>-3</v>
      </c>
      <c r="F91" s="25">
        <v>1</v>
      </c>
      <c r="G91" s="25">
        <f t="shared" ref="G91" si="422">IF(B91="","",E91*F91)</f>
        <v>-3</v>
      </c>
      <c r="H91" s="25">
        <f>IF(B91="","",SUM($G$4:G91))</f>
        <v>-63</v>
      </c>
      <c r="I91" s="23"/>
      <c r="J91" s="23"/>
      <c r="K91" s="24"/>
      <c r="L91" s="24"/>
      <c r="M91" s="24"/>
      <c r="N91" s="5">
        <f t="shared" ref="N91:N154" si="423">IF(N89+N90=2,1,0)</f>
        <v>0</v>
      </c>
      <c r="O91" s="5">
        <f t="shared" ref="O91" si="424">IF(O89+O90=2,1,0)</f>
        <v>0</v>
      </c>
      <c r="P91" s="5">
        <f t="shared" ref="P91" si="425">IF(P89+P90=2,1,0)</f>
        <v>1</v>
      </c>
      <c r="Q91" s="5">
        <f t="shared" ref="Q91" si="426">IF(Q89+Q90=2,1,0)</f>
        <v>0</v>
      </c>
      <c r="S91" s="34">
        <f t="shared" ref="S91" si="427">IF(D91="L",S88+1,IF(D91="W",0))</f>
        <v>2</v>
      </c>
    </row>
    <row r="92" spans="2:19">
      <c r="B92" s="17">
        <v>6</v>
      </c>
      <c r="C92" s="17">
        <f>IF(B92="","",VLOOKUP(B92,Tabelle2!$A$2:$B$38,2,0))</f>
        <v>1</v>
      </c>
      <c r="D92" s="7"/>
      <c r="E92" s="7"/>
      <c r="F92" s="7"/>
      <c r="G92" s="7"/>
      <c r="H92" s="7"/>
      <c r="I92" s="10"/>
      <c r="J92" s="10"/>
      <c r="K92" s="7"/>
      <c r="L92" s="7"/>
      <c r="M92" s="7"/>
      <c r="N92" s="3">
        <f t="shared" ref="N92:N155" si="428">IF(OR(C92=2,C92=4,C92=6),1,0)</f>
        <v>0</v>
      </c>
      <c r="O92" s="3">
        <f t="shared" ref="O92:O155" si="429">IF(OR(C92=1,C92=3,C92=5),1,0)</f>
        <v>1</v>
      </c>
      <c r="P92" s="3">
        <f t="shared" ref="P92:P155" si="430">IF(OR(C92=2,C92=4,C92=6),1,0)</f>
        <v>0</v>
      </c>
      <c r="Q92" s="3">
        <f t="shared" ref="Q92:Q155" si="431">IF(OR(C92=1,C92=3,C92=5),1,0)</f>
        <v>1</v>
      </c>
    </row>
    <row r="93" spans="2:19">
      <c r="B93" s="16">
        <v>8</v>
      </c>
      <c r="C93" s="16">
        <f>IF(B93="","",VLOOKUP(B93,Tabelle2!$A$2:$B$38,2,0))</f>
        <v>2</v>
      </c>
      <c r="D93" s="28" t="str">
        <f t="shared" ref="D93:D156" si="432">IF(B93="","",IF(N94=1,"Bet 1,3,5",IF(O94=1,"Bet 2,4,6",IF(P94=1,"Bet 1,3,5",IF(Q94=1,"Bet 2,4,6")))))</f>
        <v>Bet 2,4,6</v>
      </c>
      <c r="E93" s="9"/>
      <c r="F93" s="9"/>
      <c r="G93" s="9"/>
      <c r="H93" s="9"/>
      <c r="I93" s="15"/>
      <c r="J93" s="15"/>
      <c r="K93" s="8">
        <f t="shared" ref="K93:K156" si="433">IF(B93="","",IF(N94=1,"1",IF(O94=1,2,IF(P94=1,1,IF(Q94=1,2)))))</f>
        <v>2</v>
      </c>
      <c r="L93" s="8">
        <f t="shared" ref="L93:L156" si="434">IF(B93="","",IF(N94=1,"3",IF(O94=1,4,IF(P94=1,3,IF(Q94=1,4)))))</f>
        <v>4</v>
      </c>
      <c r="M93" s="8">
        <f t="shared" ref="M93:M156" si="435">IF(B93="","",IF(N94=1,"5",IF(O94=1,6,IF(P94=1,5,IF(Q94=1,6)))))</f>
        <v>6</v>
      </c>
      <c r="N93" s="4">
        <f t="shared" si="428"/>
        <v>1</v>
      </c>
      <c r="O93" s="4">
        <f t="shared" si="429"/>
        <v>0</v>
      </c>
      <c r="P93" s="4">
        <f t="shared" ref="P93:P156" si="436">IF(OR(C93=1,C93=3,C93=5),1,0)</f>
        <v>0</v>
      </c>
      <c r="Q93" s="4">
        <f t="shared" ref="Q93:Q156" si="437">IF(OR(C93=2,C93=4,C93=6),1,0)</f>
        <v>1</v>
      </c>
    </row>
    <row r="94" spans="2:19" ht="15.75" thickBot="1">
      <c r="B94" s="21">
        <v>15</v>
      </c>
      <c r="C94" s="21">
        <f>IF(B94="","",VLOOKUP(B94,Tabelle2!$A$2:$B$38,2,0))</f>
        <v>3</v>
      </c>
      <c r="D94" s="22" t="str">
        <f t="shared" si="377"/>
        <v>L</v>
      </c>
      <c r="E94" s="21">
        <f t="shared" si="344"/>
        <v>-3</v>
      </c>
      <c r="F94" s="21">
        <v>3</v>
      </c>
      <c r="G94" s="21">
        <f t="shared" ref="G94" si="438">IF(B94="","",E94*F94)</f>
        <v>-9</v>
      </c>
      <c r="H94" s="21">
        <f>IF(B94="","",SUM($G$4:G94))</f>
        <v>-72</v>
      </c>
      <c r="I94" s="23"/>
      <c r="J94" s="23"/>
      <c r="K94" s="24"/>
      <c r="L94" s="24"/>
      <c r="M94" s="27"/>
      <c r="N94" s="5">
        <f t="shared" ref="N94:O94" si="439">IF(N92+N93=2,1,0)</f>
        <v>0</v>
      </c>
      <c r="O94" s="5">
        <f t="shared" si="439"/>
        <v>0</v>
      </c>
      <c r="P94" s="5">
        <f t="shared" ref="P94" si="440">IF(P92+P93=2,1,0)</f>
        <v>0</v>
      </c>
      <c r="Q94" s="5">
        <f t="shared" ref="Q94" si="441">IF(Q92+Q93=2,1,0)</f>
        <v>1</v>
      </c>
      <c r="S94" s="34">
        <f t="shared" ref="S94" si="442">IF(D94="L",S91+1,IF(D94="W",0))</f>
        <v>3</v>
      </c>
    </row>
    <row r="95" spans="2:19">
      <c r="B95" s="19">
        <v>29</v>
      </c>
      <c r="C95" s="19">
        <f>IF(B95="","",VLOOKUP(B95,Tabelle2!$A$2:$B$38,2,0))</f>
        <v>5</v>
      </c>
      <c r="D95" s="7"/>
      <c r="E95" s="7"/>
      <c r="F95" s="7"/>
      <c r="G95" s="7"/>
      <c r="H95" s="7"/>
      <c r="I95" s="10"/>
      <c r="J95" s="10"/>
      <c r="K95" s="7"/>
      <c r="L95" s="7"/>
      <c r="M95" s="7"/>
      <c r="N95" s="3">
        <f t="shared" si="357"/>
        <v>0</v>
      </c>
      <c r="O95" s="3">
        <f t="shared" ref="O95:O158" si="443">IF(OR(C95=1,C95=3,C95=5),1,0)</f>
        <v>1</v>
      </c>
      <c r="P95" s="3">
        <f t="shared" ref="P95:P158" si="444">IF(OR(C95=2,C95=4,C95=6),1,0)</f>
        <v>0</v>
      </c>
      <c r="Q95" s="3">
        <f t="shared" ref="Q95:Q158" si="445">IF(OR(C95=1,C95=3,C95=5),1,0)</f>
        <v>1</v>
      </c>
    </row>
    <row r="96" spans="2:19">
      <c r="B96" s="18">
        <v>21</v>
      </c>
      <c r="C96" s="18">
        <f>IF(B96="","",VLOOKUP(B96,Tabelle2!$A$2:$B$38,2,0))</f>
        <v>4</v>
      </c>
      <c r="D96" s="29" t="str">
        <f t="shared" ref="D96:D159" si="446">IF(B96="","",IF(N97=1,"Bet 1,3,5",IF(O97=1,"Bet 2,4,6",IF(P97=1,"Bet 1,3,5",IF(Q97=1,"Bet 2,4,6")))))</f>
        <v>Bet 2,4,6</v>
      </c>
      <c r="E96" s="9"/>
      <c r="F96" s="9"/>
      <c r="G96" s="9"/>
      <c r="H96" s="9"/>
      <c r="I96" s="20"/>
      <c r="J96" s="20"/>
      <c r="K96" s="8">
        <f t="shared" ref="K96:K159" si="447">IF(B96="","",IF(N97=1,"1",IF(O97=1,2,IF(P97=1,1,IF(Q97=1,2)))))</f>
        <v>2</v>
      </c>
      <c r="L96" s="8">
        <f t="shared" ref="L96:L159" si="448">IF(B96="","",IF(N97=1,"3",IF(O97=1,4,IF(P97=1,3,IF(Q97=1,4)))))</f>
        <v>4</v>
      </c>
      <c r="M96" s="8">
        <f t="shared" ref="M96:M159" si="449">IF(B96="","",IF(N97=1,"5",IF(O97=1,6,IF(P97=1,5,IF(Q97=1,6)))))</f>
        <v>6</v>
      </c>
      <c r="N96" s="4">
        <f t="shared" si="357"/>
        <v>1</v>
      </c>
      <c r="O96" s="4">
        <f t="shared" si="443"/>
        <v>0</v>
      </c>
      <c r="P96" s="4">
        <f t="shared" ref="P96:P159" si="450">IF(OR(C96=1,C96=3,C96=5),1,0)</f>
        <v>0</v>
      </c>
      <c r="Q96" s="4">
        <f t="shared" ref="Q96:Q159" si="451">IF(OR(C96=2,C96=4,C96=6),1,0)</f>
        <v>1</v>
      </c>
    </row>
    <row r="97" spans="2:19" ht="15.75" thickBot="1">
      <c r="B97" s="25">
        <v>16</v>
      </c>
      <c r="C97" s="25">
        <f>IF(B97="","",VLOOKUP(B97,Tabelle2!$A$2:$B$38,2,0))</f>
        <v>3</v>
      </c>
      <c r="D97" s="26" t="str">
        <f t="shared" si="360"/>
        <v>L</v>
      </c>
      <c r="E97" s="25">
        <f t="shared" si="361"/>
        <v>-3</v>
      </c>
      <c r="F97" s="25">
        <v>1</v>
      </c>
      <c r="G97" s="25">
        <f t="shared" ref="G97" si="452">IF(B97="","",E97*F97)</f>
        <v>-3</v>
      </c>
      <c r="H97" s="25">
        <f>IF(B97="","",SUM($G$4:G97))</f>
        <v>-75</v>
      </c>
      <c r="I97" s="23"/>
      <c r="J97" s="23"/>
      <c r="K97" s="24"/>
      <c r="L97" s="24"/>
      <c r="M97" s="24"/>
      <c r="N97" s="5">
        <f t="shared" si="408"/>
        <v>0</v>
      </c>
      <c r="O97" s="5">
        <f t="shared" ref="O97" si="453">IF(O95+O96=2,1,0)</f>
        <v>0</v>
      </c>
      <c r="P97" s="5">
        <f t="shared" ref="P97" si="454">IF(P95+P96=2,1,0)</f>
        <v>0</v>
      </c>
      <c r="Q97" s="5">
        <f t="shared" ref="Q97" si="455">IF(Q95+Q96=2,1,0)</f>
        <v>1</v>
      </c>
      <c r="S97" s="34">
        <f t="shared" ref="S97" si="456">IF(D97="L",S94+1,IF(D97="W",0))</f>
        <v>4</v>
      </c>
    </row>
    <row r="98" spans="2:19">
      <c r="B98" s="17">
        <v>29</v>
      </c>
      <c r="C98" s="17">
        <f>IF(B98="","",VLOOKUP(B98,Tabelle2!$A$2:$B$38,2,0))</f>
        <v>5</v>
      </c>
      <c r="D98" s="7"/>
      <c r="E98" s="7"/>
      <c r="F98" s="7"/>
      <c r="G98" s="7"/>
      <c r="H98" s="7"/>
      <c r="I98" s="10"/>
      <c r="J98" s="10"/>
      <c r="K98" s="7"/>
      <c r="L98" s="7"/>
      <c r="M98" s="7"/>
      <c r="N98" s="3">
        <f t="shared" si="374"/>
        <v>0</v>
      </c>
      <c r="O98" s="3">
        <f t="shared" ref="O98:O161" si="457">IF(OR(C98=1,C98=3,C98=5),1,0)</f>
        <v>1</v>
      </c>
      <c r="P98" s="3">
        <f t="shared" ref="P98:P161" si="458">IF(OR(C98=2,C98=4,C98=6),1,0)</f>
        <v>0</v>
      </c>
      <c r="Q98" s="3">
        <f t="shared" ref="Q98:Q161" si="459">IF(OR(C98=1,C98=3,C98=5),1,0)</f>
        <v>1</v>
      </c>
    </row>
    <row r="99" spans="2:19">
      <c r="B99" s="16">
        <v>6</v>
      </c>
      <c r="C99" s="16">
        <f>IF(B99="","",VLOOKUP(B99,Tabelle2!$A$2:$B$38,2,0))</f>
        <v>1</v>
      </c>
      <c r="D99" s="28" t="str">
        <f t="shared" ref="D99:D162" si="460">IF(B99="","",IF(N100=1,"Bet 1,3,5",IF(O100=1,"Bet 2,4,6",IF(P100=1,"Bet 1,3,5",IF(Q100=1,"Bet 2,4,6")))))</f>
        <v>Bet 2,4,6</v>
      </c>
      <c r="E99" s="9"/>
      <c r="F99" s="9"/>
      <c r="G99" s="9"/>
      <c r="H99" s="9"/>
      <c r="I99" s="15"/>
      <c r="J99" s="15"/>
      <c r="K99" s="8">
        <f t="shared" ref="K99:K162" si="461">IF(B99="","",IF(N100=1,"1",IF(O100=1,2,IF(P100=1,1,IF(Q100=1,2)))))</f>
        <v>2</v>
      </c>
      <c r="L99" s="8">
        <f t="shared" ref="L99:L162" si="462">IF(B99="","",IF(N100=1,"3",IF(O100=1,4,IF(P100=1,3,IF(Q100=1,4)))))</f>
        <v>4</v>
      </c>
      <c r="M99" s="8">
        <f t="shared" ref="M99:M162" si="463">IF(B99="","",IF(N100=1,"5",IF(O100=1,6,IF(P100=1,5,IF(Q100=1,6)))))</f>
        <v>6</v>
      </c>
      <c r="N99" s="4">
        <f t="shared" si="374"/>
        <v>0</v>
      </c>
      <c r="O99" s="4">
        <f t="shared" si="457"/>
        <v>1</v>
      </c>
      <c r="P99" s="4">
        <f t="shared" ref="P99:P162" si="464">IF(OR(C99=1,C99=3,C99=5),1,0)</f>
        <v>1</v>
      </c>
      <c r="Q99" s="4">
        <f t="shared" ref="Q99:Q162" si="465">IF(OR(C99=2,C99=4,C99=6),1,0)</f>
        <v>0</v>
      </c>
    </row>
    <row r="100" spans="2:19" ht="15.75" thickBot="1">
      <c r="B100" s="21">
        <v>15</v>
      </c>
      <c r="C100" s="21">
        <f>IF(B100="","",VLOOKUP(B100,Tabelle2!$A$2:$B$38,2,0))</f>
        <v>3</v>
      </c>
      <c r="D100" s="22" t="str">
        <f t="shared" si="377"/>
        <v>L</v>
      </c>
      <c r="E100" s="21">
        <f t="shared" si="344"/>
        <v>-3</v>
      </c>
      <c r="F100" s="21">
        <v>1</v>
      </c>
      <c r="G100" s="21">
        <f t="shared" ref="G100" si="466">IF(B100="","",E100*F100)</f>
        <v>-3</v>
      </c>
      <c r="H100" s="21">
        <f>IF(B100="","",SUM($G$4:G100))</f>
        <v>-78</v>
      </c>
      <c r="I100" s="23"/>
      <c r="J100" s="23"/>
      <c r="K100" s="24"/>
      <c r="L100" s="24"/>
      <c r="M100" s="27"/>
      <c r="N100" s="5">
        <f t="shared" si="423"/>
        <v>0</v>
      </c>
      <c r="O100" s="5">
        <f t="shared" ref="O100" si="467">IF(O98+O99=2,1,0)</f>
        <v>1</v>
      </c>
      <c r="P100" s="5">
        <f t="shared" ref="P100" si="468">IF(P98+P99=2,1,0)</f>
        <v>0</v>
      </c>
      <c r="Q100" s="5">
        <f t="shared" ref="Q100" si="469">IF(Q98+Q99=2,1,0)</f>
        <v>0</v>
      </c>
      <c r="S100" s="34">
        <f t="shared" ref="S100" si="470">IF(D100="L",S97+1,IF(D100="W",0))</f>
        <v>5</v>
      </c>
    </row>
    <row r="101" spans="2:19">
      <c r="B101" s="19">
        <v>28</v>
      </c>
      <c r="C101" s="19">
        <f>IF(B101="","",VLOOKUP(B101,Tabelle2!$A$2:$B$38,2,0))</f>
        <v>5</v>
      </c>
      <c r="D101" s="7"/>
      <c r="E101" s="7"/>
      <c r="F101" s="7"/>
      <c r="G101" s="7"/>
      <c r="H101" s="7"/>
      <c r="I101" s="10"/>
      <c r="J101" s="10"/>
      <c r="K101" s="7"/>
      <c r="L101" s="7"/>
      <c r="M101" s="7"/>
      <c r="N101" s="3">
        <f t="shared" ref="N101:N164" si="471">IF(OR(C101=2,C101=4,C101=6),1,0)</f>
        <v>0</v>
      </c>
      <c r="O101" s="3">
        <f t="shared" ref="O101:O164" si="472">IF(OR(C101=1,C101=3,C101=5),1,0)</f>
        <v>1</v>
      </c>
      <c r="P101" s="3">
        <f t="shared" ref="P101:P164" si="473">IF(OR(C101=2,C101=4,C101=6),1,0)</f>
        <v>0</v>
      </c>
      <c r="Q101" s="3">
        <f t="shared" ref="Q101:Q164" si="474">IF(OR(C101=1,C101=3,C101=5),1,0)</f>
        <v>1</v>
      </c>
    </row>
    <row r="102" spans="2:19">
      <c r="B102" s="18">
        <v>20</v>
      </c>
      <c r="C102" s="18">
        <f>IF(B102="","",VLOOKUP(B102,Tabelle2!$A$2:$B$38,2,0))</f>
        <v>4</v>
      </c>
      <c r="D102" s="29" t="str">
        <f t="shared" ref="D102:D165" si="475">IF(B102="","",IF(N103=1,"Bet 1,3,5",IF(O103=1,"Bet 2,4,6",IF(P103=1,"Bet 1,3,5",IF(Q103=1,"Bet 2,4,6")))))</f>
        <v>Bet 2,4,6</v>
      </c>
      <c r="E102" s="9"/>
      <c r="F102" s="9"/>
      <c r="G102" s="9"/>
      <c r="H102" s="9"/>
      <c r="I102" s="20"/>
      <c r="J102" s="20"/>
      <c r="K102" s="8">
        <f t="shared" ref="K102:K165" si="476">IF(B102="","",IF(N103=1,"1",IF(O103=1,2,IF(P103=1,1,IF(Q103=1,2)))))</f>
        <v>2</v>
      </c>
      <c r="L102" s="8">
        <f t="shared" ref="L102:L165" si="477">IF(B102="","",IF(N103=1,"3",IF(O103=1,4,IF(P103=1,3,IF(Q103=1,4)))))</f>
        <v>4</v>
      </c>
      <c r="M102" s="8">
        <f t="shared" ref="M102:M165" si="478">IF(B102="","",IF(N103=1,"5",IF(O103=1,6,IF(P103=1,5,IF(Q103=1,6)))))</f>
        <v>6</v>
      </c>
      <c r="N102" s="4">
        <f t="shared" si="471"/>
        <v>1</v>
      </c>
      <c r="O102" s="4">
        <f t="shared" si="472"/>
        <v>0</v>
      </c>
      <c r="P102" s="4">
        <f t="shared" ref="P102:P165" si="479">IF(OR(C102=1,C102=3,C102=5),1,0)</f>
        <v>0</v>
      </c>
      <c r="Q102" s="4">
        <f t="shared" ref="Q102:Q165" si="480">IF(OR(C102=2,C102=4,C102=6),1,0)</f>
        <v>1</v>
      </c>
    </row>
    <row r="103" spans="2:19" ht="15.75" thickBot="1">
      <c r="B103" s="25">
        <v>23</v>
      </c>
      <c r="C103" s="25">
        <f>IF(B103="","",VLOOKUP(B103,Tabelle2!$A$2:$B$38,2,0))</f>
        <v>4</v>
      </c>
      <c r="D103" s="26" t="str">
        <f t="shared" si="360"/>
        <v>W</v>
      </c>
      <c r="E103" s="25">
        <f t="shared" si="361"/>
        <v>3</v>
      </c>
      <c r="F103" s="25">
        <v>1</v>
      </c>
      <c r="G103" s="25">
        <f t="shared" ref="G103" si="481">IF(B103="","",E103*F103)</f>
        <v>3</v>
      </c>
      <c r="H103" s="25">
        <f>IF(B103="","",SUM($G$4:G103))</f>
        <v>-75</v>
      </c>
      <c r="I103" s="23"/>
      <c r="J103" s="23"/>
      <c r="K103" s="24"/>
      <c r="L103" s="24"/>
      <c r="M103" s="24"/>
      <c r="N103" s="5">
        <f t="shared" ref="N103:O103" si="482">IF(N101+N102=2,1,0)</f>
        <v>0</v>
      </c>
      <c r="O103" s="5">
        <f t="shared" si="482"/>
        <v>0</v>
      </c>
      <c r="P103" s="5">
        <f t="shared" ref="P103" si="483">IF(P101+P102=2,1,0)</f>
        <v>0</v>
      </c>
      <c r="Q103" s="5">
        <f t="shared" ref="Q103" si="484">IF(Q101+Q102=2,1,0)</f>
        <v>1</v>
      </c>
      <c r="S103" s="34">
        <f t="shared" ref="S103" si="485">IF(D103="L",S100+1,IF(D103="W",0))</f>
        <v>0</v>
      </c>
    </row>
    <row r="104" spans="2:19">
      <c r="B104" s="17">
        <v>27</v>
      </c>
      <c r="C104" s="17">
        <f>IF(B104="","",VLOOKUP(B104,Tabelle2!$A$2:$B$38,2,0))</f>
        <v>5</v>
      </c>
      <c r="D104" s="7"/>
      <c r="E104" s="7"/>
      <c r="F104" s="7"/>
      <c r="G104" s="7"/>
      <c r="H104" s="7"/>
      <c r="I104" s="10"/>
      <c r="J104" s="10"/>
      <c r="K104" s="7"/>
      <c r="L104" s="7"/>
      <c r="M104" s="7"/>
      <c r="N104" s="3">
        <f t="shared" si="357"/>
        <v>0</v>
      </c>
      <c r="O104" s="3">
        <f t="shared" ref="O104:O167" si="486">IF(OR(C104=1,C104=3,C104=5),1,0)</f>
        <v>1</v>
      </c>
      <c r="P104" s="3">
        <f t="shared" ref="P104:P167" si="487">IF(OR(C104=2,C104=4,C104=6),1,0)</f>
        <v>0</v>
      </c>
      <c r="Q104" s="3">
        <f t="shared" ref="Q104:Q167" si="488">IF(OR(C104=1,C104=3,C104=5),1,0)</f>
        <v>1</v>
      </c>
    </row>
    <row r="105" spans="2:19">
      <c r="B105" s="16">
        <v>17</v>
      </c>
      <c r="C105" s="16">
        <f>IF(B105="","",VLOOKUP(B105,Tabelle2!$A$2:$B$38,2,0))</f>
        <v>3</v>
      </c>
      <c r="D105" s="28" t="str">
        <f t="shared" ref="D105:D168" si="489">IF(B105="","",IF(N106=1,"Bet 1,3,5",IF(O106=1,"Bet 2,4,6",IF(P106=1,"Bet 1,3,5",IF(Q106=1,"Bet 2,4,6")))))</f>
        <v>Bet 2,4,6</v>
      </c>
      <c r="E105" s="9"/>
      <c r="F105" s="9"/>
      <c r="G105" s="9"/>
      <c r="H105" s="9"/>
      <c r="I105" s="15"/>
      <c r="J105" s="15"/>
      <c r="K105" s="8">
        <f t="shared" ref="K105:K168" si="490">IF(B105="","",IF(N106=1,"1",IF(O106=1,2,IF(P106=1,1,IF(Q106=1,2)))))</f>
        <v>2</v>
      </c>
      <c r="L105" s="8">
        <f t="shared" ref="L105:L168" si="491">IF(B105="","",IF(N106=1,"3",IF(O106=1,4,IF(P106=1,3,IF(Q106=1,4)))))</f>
        <v>4</v>
      </c>
      <c r="M105" s="8">
        <f t="shared" ref="M105:M168" si="492">IF(B105="","",IF(N106=1,"5",IF(O106=1,6,IF(P106=1,5,IF(Q106=1,6)))))</f>
        <v>6</v>
      </c>
      <c r="N105" s="4">
        <f t="shared" si="357"/>
        <v>0</v>
      </c>
      <c r="O105" s="4">
        <f t="shared" si="486"/>
        <v>1</v>
      </c>
      <c r="P105" s="4">
        <f t="shared" ref="P105:P168" si="493">IF(OR(C105=1,C105=3,C105=5),1,0)</f>
        <v>1</v>
      </c>
      <c r="Q105" s="4">
        <f t="shared" ref="Q105:Q168" si="494">IF(OR(C105=2,C105=4,C105=6),1,0)</f>
        <v>0</v>
      </c>
    </row>
    <row r="106" spans="2:19" ht="15.75" thickBot="1">
      <c r="B106" s="21">
        <v>22</v>
      </c>
      <c r="C106" s="21">
        <f>IF(B106="","",VLOOKUP(B106,Tabelle2!$A$2:$B$38,2,0))</f>
        <v>4</v>
      </c>
      <c r="D106" s="22" t="str">
        <f t="shared" si="377"/>
        <v>W</v>
      </c>
      <c r="E106" s="21">
        <f t="shared" si="344"/>
        <v>3</v>
      </c>
      <c r="F106" s="21">
        <v>1</v>
      </c>
      <c r="G106" s="21">
        <f t="shared" ref="G106" si="495">IF(B106="","",E106*F106)</f>
        <v>3</v>
      </c>
      <c r="H106" s="21">
        <f>IF(B106="","",SUM($G$4:G106))</f>
        <v>-72</v>
      </c>
      <c r="I106" s="23"/>
      <c r="J106" s="23"/>
      <c r="K106" s="24"/>
      <c r="L106" s="24"/>
      <c r="M106" s="27"/>
      <c r="N106" s="5">
        <f t="shared" si="408"/>
        <v>0</v>
      </c>
      <c r="O106" s="5">
        <f t="shared" ref="O106" si="496">IF(O104+O105=2,1,0)</f>
        <v>1</v>
      </c>
      <c r="P106" s="5">
        <f t="shared" ref="P106" si="497">IF(P104+P105=2,1,0)</f>
        <v>0</v>
      </c>
      <c r="Q106" s="5">
        <f t="shared" ref="Q106" si="498">IF(Q104+Q105=2,1,0)</f>
        <v>0</v>
      </c>
      <c r="S106" s="34">
        <f t="shared" ref="S106" si="499">IF(D106="L",S103+1,IF(D106="W",0))</f>
        <v>0</v>
      </c>
    </row>
    <row r="107" spans="2:19">
      <c r="B107" s="19">
        <v>3</v>
      </c>
      <c r="C107" s="19">
        <f>IF(B107="","",VLOOKUP(B107,Tabelle2!$A$2:$B$38,2,0))</f>
        <v>1</v>
      </c>
      <c r="D107" s="7"/>
      <c r="E107" s="7"/>
      <c r="F107" s="7"/>
      <c r="G107" s="7"/>
      <c r="H107" s="7"/>
      <c r="I107" s="10"/>
      <c r="J107" s="10"/>
      <c r="K107" s="7"/>
      <c r="L107" s="7"/>
      <c r="M107" s="7"/>
      <c r="N107" s="3">
        <f t="shared" si="374"/>
        <v>0</v>
      </c>
      <c r="O107" s="3">
        <f t="shared" ref="O107:O170" si="500">IF(OR(C107=1,C107=3,C107=5),1,0)</f>
        <v>1</v>
      </c>
      <c r="P107" s="3">
        <f t="shared" ref="P107:P170" si="501">IF(OR(C107=2,C107=4,C107=6),1,0)</f>
        <v>0</v>
      </c>
      <c r="Q107" s="3">
        <f t="shared" ref="Q107:Q170" si="502">IF(OR(C107=1,C107=3,C107=5),1,0)</f>
        <v>1</v>
      </c>
    </row>
    <row r="108" spans="2:19">
      <c r="B108" s="18">
        <v>25</v>
      </c>
      <c r="C108" s="18">
        <f>IF(B108="","",VLOOKUP(B108,Tabelle2!$A$2:$B$38,2,0))</f>
        <v>5</v>
      </c>
      <c r="D108" s="29" t="str">
        <f t="shared" ref="D108:D171" si="503">IF(B108="","",IF(N109=1,"Bet 1,3,5",IF(O109=1,"Bet 2,4,6",IF(P109=1,"Bet 1,3,5",IF(Q109=1,"Bet 2,4,6")))))</f>
        <v>Bet 2,4,6</v>
      </c>
      <c r="E108" s="9"/>
      <c r="F108" s="9"/>
      <c r="G108" s="9"/>
      <c r="H108" s="9"/>
      <c r="I108" s="20"/>
      <c r="J108" s="20"/>
      <c r="K108" s="8">
        <f t="shared" ref="K108:K171" si="504">IF(B108="","",IF(N109=1,"1",IF(O109=1,2,IF(P109=1,1,IF(Q109=1,2)))))</f>
        <v>2</v>
      </c>
      <c r="L108" s="8">
        <f t="shared" ref="L108:L171" si="505">IF(B108="","",IF(N109=1,"3",IF(O109=1,4,IF(P109=1,3,IF(Q109=1,4)))))</f>
        <v>4</v>
      </c>
      <c r="M108" s="8">
        <f t="shared" ref="M108:M171" si="506">IF(B108="","",IF(N109=1,"5",IF(O109=1,6,IF(P109=1,5,IF(Q109=1,6)))))</f>
        <v>6</v>
      </c>
      <c r="N108" s="4">
        <f t="shared" si="374"/>
        <v>0</v>
      </c>
      <c r="O108" s="4">
        <f t="shared" si="500"/>
        <v>1</v>
      </c>
      <c r="P108" s="4">
        <f t="shared" ref="P108:P171" si="507">IF(OR(C108=1,C108=3,C108=5),1,0)</f>
        <v>1</v>
      </c>
      <c r="Q108" s="4">
        <f t="shared" ref="Q108:Q171" si="508">IF(OR(C108=2,C108=4,C108=6),1,0)</f>
        <v>0</v>
      </c>
    </row>
    <row r="109" spans="2:19" ht="15.75" thickBot="1">
      <c r="B109" s="25">
        <v>16</v>
      </c>
      <c r="C109" s="25">
        <f>IF(B109="","",VLOOKUP(B109,Tabelle2!$A$2:$B$38,2,0))</f>
        <v>3</v>
      </c>
      <c r="D109" s="26" t="str">
        <f t="shared" si="360"/>
        <v>L</v>
      </c>
      <c r="E109" s="25">
        <f t="shared" si="361"/>
        <v>-3</v>
      </c>
      <c r="F109" s="25">
        <v>1</v>
      </c>
      <c r="G109" s="25">
        <f t="shared" ref="G109" si="509">IF(B109="","",E109*F109)</f>
        <v>-3</v>
      </c>
      <c r="H109" s="25">
        <f>IF(B109="","",SUM($G$4:G109))</f>
        <v>-75</v>
      </c>
      <c r="I109" s="23"/>
      <c r="J109" s="23"/>
      <c r="K109" s="24"/>
      <c r="L109" s="24"/>
      <c r="M109" s="24"/>
      <c r="N109" s="5">
        <f t="shared" si="423"/>
        <v>0</v>
      </c>
      <c r="O109" s="5">
        <f t="shared" ref="O109" si="510">IF(O107+O108=2,1,0)</f>
        <v>1</v>
      </c>
      <c r="P109" s="5">
        <f t="shared" ref="P109" si="511">IF(P107+P108=2,1,0)</f>
        <v>0</v>
      </c>
      <c r="Q109" s="5">
        <f t="shared" ref="Q109" si="512">IF(Q107+Q108=2,1,0)</f>
        <v>0</v>
      </c>
      <c r="S109" s="34">
        <f t="shared" ref="S109" si="513">IF(D109="L",S106+1,IF(D109="W",0))</f>
        <v>1</v>
      </c>
    </row>
    <row r="110" spans="2:19">
      <c r="B110" s="17">
        <v>26</v>
      </c>
      <c r="C110" s="17">
        <f>IF(B110="","",VLOOKUP(B110,Tabelle2!$A$2:$B$38,2,0))</f>
        <v>5</v>
      </c>
      <c r="D110" s="7"/>
      <c r="E110" s="7"/>
      <c r="F110" s="7"/>
      <c r="G110" s="7"/>
      <c r="H110" s="7"/>
      <c r="I110" s="10"/>
      <c r="J110" s="10"/>
      <c r="K110" s="7"/>
      <c r="L110" s="7"/>
      <c r="M110" s="7"/>
      <c r="N110" s="3">
        <f t="shared" ref="N110:N173" si="514">IF(OR(C110=2,C110=4,C110=6),1,0)</f>
        <v>0</v>
      </c>
      <c r="O110" s="3">
        <f t="shared" ref="O110:O173" si="515">IF(OR(C110=1,C110=3,C110=5),1,0)</f>
        <v>1</v>
      </c>
      <c r="P110" s="3">
        <f t="shared" ref="P110:P173" si="516">IF(OR(C110=2,C110=4,C110=6),1,0)</f>
        <v>0</v>
      </c>
      <c r="Q110" s="3">
        <f t="shared" ref="Q110:Q173" si="517">IF(OR(C110=1,C110=3,C110=5),1,0)</f>
        <v>1</v>
      </c>
    </row>
    <row r="111" spans="2:19">
      <c r="B111" s="16">
        <v>17</v>
      </c>
      <c r="C111" s="16">
        <f>IF(B111="","",VLOOKUP(B111,Tabelle2!$A$2:$B$38,2,0))</f>
        <v>3</v>
      </c>
      <c r="D111" s="28" t="str">
        <f t="shared" ref="D111:D174" si="518">IF(B111="","",IF(N112=1,"Bet 1,3,5",IF(O112=1,"Bet 2,4,6",IF(P112=1,"Bet 1,3,5",IF(Q112=1,"Bet 2,4,6")))))</f>
        <v>Bet 2,4,6</v>
      </c>
      <c r="E111" s="9"/>
      <c r="F111" s="9"/>
      <c r="G111" s="9"/>
      <c r="H111" s="9"/>
      <c r="I111" s="15"/>
      <c r="J111" s="15"/>
      <c r="K111" s="8">
        <f t="shared" ref="K111:K174" si="519">IF(B111="","",IF(N112=1,"1",IF(O112=1,2,IF(P112=1,1,IF(Q112=1,2)))))</f>
        <v>2</v>
      </c>
      <c r="L111" s="8">
        <f t="shared" ref="L111:L174" si="520">IF(B111="","",IF(N112=1,"3",IF(O112=1,4,IF(P112=1,3,IF(Q112=1,4)))))</f>
        <v>4</v>
      </c>
      <c r="M111" s="8">
        <f t="shared" ref="M111:M174" si="521">IF(B111="","",IF(N112=1,"5",IF(O112=1,6,IF(P112=1,5,IF(Q112=1,6)))))</f>
        <v>6</v>
      </c>
      <c r="N111" s="4">
        <f t="shared" si="514"/>
        <v>0</v>
      </c>
      <c r="O111" s="4">
        <f t="shared" si="515"/>
        <v>1</v>
      </c>
      <c r="P111" s="4">
        <f t="shared" ref="P111:P174" si="522">IF(OR(C111=1,C111=3,C111=5),1,0)</f>
        <v>1</v>
      </c>
      <c r="Q111" s="4">
        <f t="shared" ref="Q111:Q174" si="523">IF(OR(C111=2,C111=4,C111=6),1,0)</f>
        <v>0</v>
      </c>
    </row>
    <row r="112" spans="2:19" ht="15.75" thickBot="1">
      <c r="B112" s="21">
        <v>11</v>
      </c>
      <c r="C112" s="21">
        <f>IF(B112="","",VLOOKUP(B112,Tabelle2!$A$2:$B$38,2,0))</f>
        <v>2</v>
      </c>
      <c r="D112" s="22" t="str">
        <f t="shared" si="377"/>
        <v>W</v>
      </c>
      <c r="E112" s="21">
        <f t="shared" si="344"/>
        <v>3</v>
      </c>
      <c r="F112" s="21">
        <v>1</v>
      </c>
      <c r="G112" s="21">
        <f t="shared" ref="G112" si="524">IF(B112="","",E112*F112)</f>
        <v>3</v>
      </c>
      <c r="H112" s="21">
        <f>IF(B112="","",SUM($G$4:G112))</f>
        <v>-72</v>
      </c>
      <c r="I112" s="23"/>
      <c r="J112" s="23"/>
      <c r="K112" s="24"/>
      <c r="L112" s="24"/>
      <c r="M112" s="27"/>
      <c r="N112" s="5">
        <f t="shared" ref="N112:O112" si="525">IF(N110+N111=2,1,0)</f>
        <v>0</v>
      </c>
      <c r="O112" s="5">
        <f t="shared" si="525"/>
        <v>1</v>
      </c>
      <c r="P112" s="5">
        <f t="shared" ref="P112" si="526">IF(P110+P111=2,1,0)</f>
        <v>0</v>
      </c>
      <c r="Q112" s="5">
        <f t="shared" ref="Q112" si="527">IF(Q110+Q111=2,1,0)</f>
        <v>0</v>
      </c>
      <c r="S112" s="34">
        <f t="shared" ref="S112" si="528">IF(D112="L",S109+1,IF(D112="W",0))</f>
        <v>0</v>
      </c>
    </row>
    <row r="113" spans="2:19">
      <c r="B113" s="19">
        <v>18</v>
      </c>
      <c r="C113" s="19">
        <f>IF(B113="","",VLOOKUP(B113,Tabelle2!$A$2:$B$38,2,0))</f>
        <v>3</v>
      </c>
      <c r="D113" s="7"/>
      <c r="E113" s="7"/>
      <c r="F113" s="7"/>
      <c r="G113" s="7"/>
      <c r="H113" s="7"/>
      <c r="I113" s="10"/>
      <c r="J113" s="10"/>
      <c r="K113" s="7"/>
      <c r="L113" s="7"/>
      <c r="M113" s="7"/>
      <c r="N113" s="3">
        <f t="shared" si="357"/>
        <v>0</v>
      </c>
      <c r="O113" s="3">
        <f t="shared" ref="O113:O176" si="529">IF(OR(C113=1,C113=3,C113=5),1,0)</f>
        <v>1</v>
      </c>
      <c r="P113" s="3">
        <f t="shared" ref="P113:P176" si="530">IF(OR(C113=2,C113=4,C113=6),1,0)</f>
        <v>0</v>
      </c>
      <c r="Q113" s="3">
        <f t="shared" ref="Q113:Q176" si="531">IF(OR(C113=1,C113=3,C113=5),1,0)</f>
        <v>1</v>
      </c>
    </row>
    <row r="114" spans="2:19">
      <c r="B114" s="18">
        <v>18</v>
      </c>
      <c r="C114" s="18">
        <f>IF(B114="","",VLOOKUP(B114,Tabelle2!$A$2:$B$38,2,0))</f>
        <v>3</v>
      </c>
      <c r="D114" s="29" t="str">
        <f t="shared" ref="D114:D177" si="532">IF(B114="","",IF(N115=1,"Bet 1,3,5",IF(O115=1,"Bet 2,4,6",IF(P115=1,"Bet 1,3,5",IF(Q115=1,"Bet 2,4,6")))))</f>
        <v>Bet 2,4,6</v>
      </c>
      <c r="E114" s="9"/>
      <c r="F114" s="9"/>
      <c r="G114" s="9"/>
      <c r="H114" s="9"/>
      <c r="I114" s="20"/>
      <c r="J114" s="20"/>
      <c r="K114" s="8">
        <f t="shared" ref="K114:K177" si="533">IF(B114="","",IF(N115=1,"1",IF(O115=1,2,IF(P115=1,1,IF(Q115=1,2)))))</f>
        <v>2</v>
      </c>
      <c r="L114" s="8">
        <f t="shared" ref="L114:L177" si="534">IF(B114="","",IF(N115=1,"3",IF(O115=1,4,IF(P115=1,3,IF(Q115=1,4)))))</f>
        <v>4</v>
      </c>
      <c r="M114" s="8">
        <f t="shared" ref="M114:M177" si="535">IF(B114="","",IF(N115=1,"5",IF(O115=1,6,IF(P115=1,5,IF(Q115=1,6)))))</f>
        <v>6</v>
      </c>
      <c r="N114" s="4">
        <f t="shared" si="357"/>
        <v>0</v>
      </c>
      <c r="O114" s="4">
        <f t="shared" si="529"/>
        <v>1</v>
      </c>
      <c r="P114" s="4">
        <f t="shared" ref="P114:P177" si="536">IF(OR(C114=1,C114=3,C114=5),1,0)</f>
        <v>1</v>
      </c>
      <c r="Q114" s="4">
        <f t="shared" ref="Q114:Q177" si="537">IF(OR(C114=2,C114=4,C114=6),1,0)</f>
        <v>0</v>
      </c>
    </row>
    <row r="115" spans="2:19" ht="15.75" thickBot="1">
      <c r="B115" s="25">
        <v>4</v>
      </c>
      <c r="C115" s="25">
        <f>IF(B115="","",VLOOKUP(B115,Tabelle2!$A$2:$B$38,2,0))</f>
        <v>1</v>
      </c>
      <c r="D115" s="26" t="str">
        <f t="shared" si="360"/>
        <v>L</v>
      </c>
      <c r="E115" s="25">
        <f t="shared" si="361"/>
        <v>-3</v>
      </c>
      <c r="F115" s="25">
        <v>1</v>
      </c>
      <c r="G115" s="25">
        <f t="shared" ref="G115" si="538">IF(B115="","",E115*F115)</f>
        <v>-3</v>
      </c>
      <c r="H115" s="25">
        <f>IF(B115="","",SUM($G$4:G115))</f>
        <v>-75</v>
      </c>
      <c r="I115" s="23"/>
      <c r="J115" s="23"/>
      <c r="K115" s="24"/>
      <c r="L115" s="24"/>
      <c r="M115" s="24"/>
      <c r="N115" s="5">
        <f t="shared" si="408"/>
        <v>0</v>
      </c>
      <c r="O115" s="5">
        <f t="shared" ref="O115" si="539">IF(O113+O114=2,1,0)</f>
        <v>1</v>
      </c>
      <c r="P115" s="5">
        <f t="shared" ref="P115" si="540">IF(P113+P114=2,1,0)</f>
        <v>0</v>
      </c>
      <c r="Q115" s="5">
        <f t="shared" ref="Q115" si="541">IF(Q113+Q114=2,1,0)</f>
        <v>0</v>
      </c>
      <c r="S115" s="34">
        <f t="shared" ref="S115" si="542">IF(D115="L",S112+1,IF(D115="W",0))</f>
        <v>1</v>
      </c>
    </row>
    <row r="116" spans="2:19">
      <c r="B116" s="17">
        <v>13</v>
      </c>
      <c r="C116" s="17">
        <f>IF(B116="","",VLOOKUP(B116,Tabelle2!$A$2:$B$38,2,0))</f>
        <v>3</v>
      </c>
      <c r="D116" s="7"/>
      <c r="E116" s="7"/>
      <c r="F116" s="7"/>
      <c r="G116" s="7"/>
      <c r="H116" s="7"/>
      <c r="I116" s="10"/>
      <c r="J116" s="10"/>
      <c r="K116" s="7"/>
      <c r="L116" s="7"/>
      <c r="M116" s="7"/>
      <c r="N116" s="3">
        <f t="shared" si="374"/>
        <v>0</v>
      </c>
      <c r="O116" s="3">
        <f t="shared" ref="O116:O179" si="543">IF(OR(C116=1,C116=3,C116=5),1,0)</f>
        <v>1</v>
      </c>
      <c r="P116" s="3">
        <f t="shared" ref="P116:P179" si="544">IF(OR(C116=2,C116=4,C116=6),1,0)</f>
        <v>0</v>
      </c>
      <c r="Q116" s="3">
        <f t="shared" ref="Q116:Q179" si="545">IF(OR(C116=1,C116=3,C116=5),1,0)</f>
        <v>1</v>
      </c>
    </row>
    <row r="117" spans="2:19">
      <c r="B117" s="16">
        <v>15</v>
      </c>
      <c r="C117" s="16">
        <f>IF(B117="","",VLOOKUP(B117,Tabelle2!$A$2:$B$38,2,0))</f>
        <v>3</v>
      </c>
      <c r="D117" s="28" t="str">
        <f t="shared" ref="D117:D180" si="546">IF(B117="","",IF(N118=1,"Bet 1,3,5",IF(O118=1,"Bet 2,4,6",IF(P118=1,"Bet 1,3,5",IF(Q118=1,"Bet 2,4,6")))))</f>
        <v>Bet 2,4,6</v>
      </c>
      <c r="E117" s="9"/>
      <c r="F117" s="9"/>
      <c r="G117" s="9"/>
      <c r="H117" s="9"/>
      <c r="I117" s="15"/>
      <c r="J117" s="15"/>
      <c r="K117" s="8">
        <f t="shared" ref="K117:K180" si="547">IF(B117="","",IF(N118=1,"1",IF(O118=1,2,IF(P118=1,1,IF(Q118=1,2)))))</f>
        <v>2</v>
      </c>
      <c r="L117" s="8">
        <f t="shared" ref="L117:L180" si="548">IF(B117="","",IF(N118=1,"3",IF(O118=1,4,IF(P118=1,3,IF(Q118=1,4)))))</f>
        <v>4</v>
      </c>
      <c r="M117" s="8">
        <f t="shared" ref="M117:M180" si="549">IF(B117="","",IF(N118=1,"5",IF(O118=1,6,IF(P118=1,5,IF(Q118=1,6)))))</f>
        <v>6</v>
      </c>
      <c r="N117" s="4">
        <f t="shared" si="374"/>
        <v>0</v>
      </c>
      <c r="O117" s="4">
        <f t="shared" si="543"/>
        <v>1</v>
      </c>
      <c r="P117" s="4">
        <f t="shared" ref="P117:P180" si="550">IF(OR(C117=1,C117=3,C117=5),1,0)</f>
        <v>1</v>
      </c>
      <c r="Q117" s="4">
        <f t="shared" ref="Q117:Q180" si="551">IF(OR(C117=2,C117=4,C117=6),1,0)</f>
        <v>0</v>
      </c>
    </row>
    <row r="118" spans="2:19" ht="15.75" thickBot="1">
      <c r="B118" s="21">
        <v>21</v>
      </c>
      <c r="C118" s="21">
        <f>IF(B118="","",VLOOKUP(B118,Tabelle2!$A$2:$B$38,2,0))</f>
        <v>4</v>
      </c>
      <c r="D118" s="22" t="str">
        <f t="shared" si="377"/>
        <v>W</v>
      </c>
      <c r="E118" s="21">
        <f t="shared" si="344"/>
        <v>3</v>
      </c>
      <c r="F118" s="21">
        <v>1</v>
      </c>
      <c r="G118" s="21">
        <f t="shared" ref="G118" si="552">IF(B118="","",E118*F118)</f>
        <v>3</v>
      </c>
      <c r="H118" s="21">
        <f>IF(B118="","",SUM($G$4:G118))</f>
        <v>-72</v>
      </c>
      <c r="I118" s="23"/>
      <c r="J118" s="23"/>
      <c r="K118" s="24"/>
      <c r="L118" s="24"/>
      <c r="M118" s="27"/>
      <c r="N118" s="5">
        <f t="shared" si="423"/>
        <v>0</v>
      </c>
      <c r="O118" s="5">
        <f t="shared" ref="O118" si="553">IF(O116+O117=2,1,0)</f>
        <v>1</v>
      </c>
      <c r="P118" s="5">
        <f t="shared" ref="P118" si="554">IF(P116+P117=2,1,0)</f>
        <v>0</v>
      </c>
      <c r="Q118" s="5">
        <f t="shared" ref="Q118" si="555">IF(Q116+Q117=2,1,0)</f>
        <v>0</v>
      </c>
      <c r="S118" s="34">
        <f t="shared" ref="S118" si="556">IF(D118="L",S115+1,IF(D118="W",0))</f>
        <v>0</v>
      </c>
    </row>
    <row r="119" spans="2:19">
      <c r="B119" s="19">
        <v>32</v>
      </c>
      <c r="C119" s="19">
        <f>IF(B119="","",VLOOKUP(B119,Tabelle2!$A$2:$B$38,2,0))</f>
        <v>6</v>
      </c>
      <c r="D119" s="7"/>
      <c r="E119" s="7"/>
      <c r="F119" s="7"/>
      <c r="G119" s="7"/>
      <c r="H119" s="7"/>
      <c r="I119" s="10"/>
      <c r="J119" s="10"/>
      <c r="K119" s="7"/>
      <c r="L119" s="7"/>
      <c r="M119" s="7"/>
      <c r="N119" s="3">
        <f t="shared" ref="N119:N182" si="557">IF(OR(C119=2,C119=4,C119=6),1,0)</f>
        <v>1</v>
      </c>
      <c r="O119" s="3">
        <f t="shared" ref="O119:O182" si="558">IF(OR(C119=1,C119=3,C119=5),1,0)</f>
        <v>0</v>
      </c>
      <c r="P119" s="3">
        <f t="shared" ref="P119:P182" si="559">IF(OR(C119=2,C119=4,C119=6),1,0)</f>
        <v>1</v>
      </c>
      <c r="Q119" s="3">
        <f t="shared" ref="Q119:Q182" si="560">IF(OR(C119=1,C119=3,C119=5),1,0)</f>
        <v>0</v>
      </c>
    </row>
    <row r="120" spans="2:19">
      <c r="B120" s="18">
        <v>7</v>
      </c>
      <c r="C120" s="18">
        <f>IF(B120="","",VLOOKUP(B120,Tabelle2!$A$2:$B$38,2,0))</f>
        <v>2</v>
      </c>
      <c r="D120" s="29" t="str">
        <f t="shared" ref="D120:D183" si="561">IF(B120="","",IF(N121=1,"Bet 1,3,5",IF(O121=1,"Bet 2,4,6",IF(P121=1,"Bet 1,3,5",IF(Q121=1,"Bet 2,4,6")))))</f>
        <v>Bet 1,3,5</v>
      </c>
      <c r="E120" s="9"/>
      <c r="F120" s="9"/>
      <c r="G120" s="9"/>
      <c r="H120" s="9"/>
      <c r="I120" s="20"/>
      <c r="J120" s="20"/>
      <c r="K120" s="8" t="str">
        <f t="shared" ref="K120:K183" si="562">IF(B120="","",IF(N121=1,"1",IF(O121=1,2,IF(P121=1,1,IF(Q121=1,2)))))</f>
        <v>1</v>
      </c>
      <c r="L120" s="8" t="str">
        <f t="shared" ref="L120:L183" si="563">IF(B120="","",IF(N121=1,"3",IF(O121=1,4,IF(P121=1,3,IF(Q121=1,4)))))</f>
        <v>3</v>
      </c>
      <c r="M120" s="8" t="str">
        <f t="shared" ref="M120:M183" si="564">IF(B120="","",IF(N121=1,"5",IF(O121=1,6,IF(P121=1,5,IF(Q121=1,6)))))</f>
        <v>5</v>
      </c>
      <c r="N120" s="4">
        <f t="shared" si="557"/>
        <v>1</v>
      </c>
      <c r="O120" s="4">
        <f t="shared" si="558"/>
        <v>0</v>
      </c>
      <c r="P120" s="4">
        <f t="shared" ref="P120:P183" si="565">IF(OR(C120=1,C120=3,C120=5),1,0)</f>
        <v>0</v>
      </c>
      <c r="Q120" s="4">
        <f t="shared" ref="Q120:Q183" si="566">IF(OR(C120=2,C120=4,C120=6),1,0)</f>
        <v>1</v>
      </c>
    </row>
    <row r="121" spans="2:19" ht="15.75" thickBot="1">
      <c r="B121" s="25">
        <v>11</v>
      </c>
      <c r="C121" s="25">
        <f>IF(B121="","",VLOOKUP(B121,Tabelle2!$A$2:$B$38,2,0))</f>
        <v>2</v>
      </c>
      <c r="D121" s="26" t="str">
        <f t="shared" si="360"/>
        <v>L</v>
      </c>
      <c r="E121" s="25">
        <f t="shared" si="361"/>
        <v>-3</v>
      </c>
      <c r="F121" s="25">
        <v>1</v>
      </c>
      <c r="G121" s="25">
        <f t="shared" ref="G121" si="567">IF(B121="","",E121*F121)</f>
        <v>-3</v>
      </c>
      <c r="H121" s="25">
        <f>IF(B121="","",SUM($G$4:G121))</f>
        <v>-75</v>
      </c>
      <c r="I121" s="23"/>
      <c r="J121" s="23"/>
      <c r="K121" s="24"/>
      <c r="L121" s="24"/>
      <c r="M121" s="24"/>
      <c r="N121" s="5">
        <f t="shared" ref="N121:O121" si="568">IF(N119+N120=2,1,0)</f>
        <v>1</v>
      </c>
      <c r="O121" s="5">
        <f t="shared" si="568"/>
        <v>0</v>
      </c>
      <c r="P121" s="5">
        <f t="shared" ref="P121" si="569">IF(P119+P120=2,1,0)</f>
        <v>0</v>
      </c>
      <c r="Q121" s="5">
        <f t="shared" ref="Q121" si="570">IF(Q119+Q120=2,1,0)</f>
        <v>0</v>
      </c>
      <c r="S121" s="34">
        <f t="shared" ref="S121" si="571">IF(D121="L",S118+1,IF(D121="W",0))</f>
        <v>1</v>
      </c>
    </row>
    <row r="122" spans="2:19">
      <c r="B122" s="17">
        <v>8</v>
      </c>
      <c r="C122" s="17">
        <f>IF(B122="","",VLOOKUP(B122,Tabelle2!$A$2:$B$38,2,0))</f>
        <v>2</v>
      </c>
      <c r="D122" s="7"/>
      <c r="E122" s="7"/>
      <c r="F122" s="7"/>
      <c r="G122" s="7"/>
      <c r="H122" s="7"/>
      <c r="I122" s="10"/>
      <c r="J122" s="10"/>
      <c r="K122" s="7"/>
      <c r="L122" s="7"/>
      <c r="M122" s="7"/>
      <c r="N122" s="3">
        <f t="shared" si="357"/>
        <v>1</v>
      </c>
      <c r="O122" s="3">
        <f t="shared" ref="O122:O185" si="572">IF(OR(C122=1,C122=3,C122=5),1,0)</f>
        <v>0</v>
      </c>
      <c r="P122" s="3">
        <f t="shared" ref="P122:P185" si="573">IF(OR(C122=2,C122=4,C122=6),1,0)</f>
        <v>1</v>
      </c>
      <c r="Q122" s="3">
        <f t="shared" ref="Q122:Q185" si="574">IF(OR(C122=1,C122=3,C122=5),1,0)</f>
        <v>0</v>
      </c>
    </row>
    <row r="123" spans="2:19">
      <c r="B123" s="16">
        <v>31</v>
      </c>
      <c r="C123" s="16">
        <f>IF(B123="","",VLOOKUP(B123,Tabelle2!$A$2:$B$38,2,0))</f>
        <v>6</v>
      </c>
      <c r="D123" s="28" t="str">
        <f t="shared" ref="D123:D186" si="575">IF(B123="","",IF(N124=1,"Bet 1,3,5",IF(O124=1,"Bet 2,4,6",IF(P124=1,"Bet 1,3,5",IF(Q124=1,"Bet 2,4,6")))))</f>
        <v>Bet 1,3,5</v>
      </c>
      <c r="E123" s="9"/>
      <c r="F123" s="9"/>
      <c r="G123" s="9"/>
      <c r="H123" s="9"/>
      <c r="I123" s="15"/>
      <c r="J123" s="15"/>
      <c r="K123" s="8" t="str">
        <f t="shared" ref="K123:K186" si="576">IF(B123="","",IF(N124=1,"1",IF(O124=1,2,IF(P124=1,1,IF(Q124=1,2)))))</f>
        <v>1</v>
      </c>
      <c r="L123" s="8" t="str">
        <f t="shared" ref="L123:L186" si="577">IF(B123="","",IF(N124=1,"3",IF(O124=1,4,IF(P124=1,3,IF(Q124=1,4)))))</f>
        <v>3</v>
      </c>
      <c r="M123" s="8" t="str">
        <f t="shared" ref="M123:M186" si="578">IF(B123="","",IF(N124=1,"5",IF(O124=1,6,IF(P124=1,5,IF(Q124=1,6)))))</f>
        <v>5</v>
      </c>
      <c r="N123" s="4">
        <f t="shared" si="357"/>
        <v>1</v>
      </c>
      <c r="O123" s="4">
        <f t="shared" si="572"/>
        <v>0</v>
      </c>
      <c r="P123" s="4">
        <f t="shared" ref="P123:P186" si="579">IF(OR(C123=1,C123=3,C123=5),1,0)</f>
        <v>0</v>
      </c>
      <c r="Q123" s="4">
        <f t="shared" ref="Q123:Q186" si="580">IF(OR(C123=2,C123=4,C123=6),1,0)</f>
        <v>1</v>
      </c>
    </row>
    <row r="124" spans="2:19" ht="15.75" thickBot="1">
      <c r="B124" s="21">
        <v>34</v>
      </c>
      <c r="C124" s="21">
        <f>IF(B124="","",VLOOKUP(B124,Tabelle2!$A$2:$B$38,2,0))</f>
        <v>6</v>
      </c>
      <c r="D124" s="22" t="str">
        <f t="shared" si="377"/>
        <v>L</v>
      </c>
      <c r="E124" s="21">
        <f t="shared" si="344"/>
        <v>-3</v>
      </c>
      <c r="F124" s="21">
        <v>1</v>
      </c>
      <c r="G124" s="21">
        <f t="shared" ref="G124" si="581">IF(B124="","",E124*F124)</f>
        <v>-3</v>
      </c>
      <c r="H124" s="21">
        <f>IF(B124="","",SUM($G$4:G124))</f>
        <v>-78</v>
      </c>
      <c r="I124" s="23"/>
      <c r="J124" s="23"/>
      <c r="K124" s="24"/>
      <c r="L124" s="24"/>
      <c r="M124" s="27"/>
      <c r="N124" s="5">
        <f t="shared" si="408"/>
        <v>1</v>
      </c>
      <c r="O124" s="5">
        <f t="shared" ref="O124" si="582">IF(O122+O123=2,1,0)</f>
        <v>0</v>
      </c>
      <c r="P124" s="5">
        <f t="shared" ref="P124" si="583">IF(P122+P123=2,1,0)</f>
        <v>0</v>
      </c>
      <c r="Q124" s="5">
        <f t="shared" ref="Q124" si="584">IF(Q122+Q123=2,1,0)</f>
        <v>0</v>
      </c>
      <c r="S124" s="34">
        <f t="shared" ref="S124" si="585">IF(D124="L",S121+1,IF(D124="W",0))</f>
        <v>2</v>
      </c>
    </row>
    <row r="125" spans="2:19">
      <c r="B125" s="19">
        <v>26</v>
      </c>
      <c r="C125" s="19">
        <f>IF(B125="","",VLOOKUP(B125,Tabelle2!$A$2:$B$38,2,0))</f>
        <v>5</v>
      </c>
      <c r="D125" s="7"/>
      <c r="E125" s="7"/>
      <c r="F125" s="7"/>
      <c r="G125" s="7"/>
      <c r="H125" s="7"/>
      <c r="I125" s="10"/>
      <c r="J125" s="10"/>
      <c r="K125" s="7"/>
      <c r="L125" s="7"/>
      <c r="M125" s="7"/>
      <c r="N125" s="3">
        <f t="shared" si="374"/>
        <v>0</v>
      </c>
      <c r="O125" s="3">
        <f t="shared" ref="O125:O188" si="586">IF(OR(C125=1,C125=3,C125=5),1,0)</f>
        <v>1</v>
      </c>
      <c r="P125" s="3">
        <f t="shared" ref="P125:P188" si="587">IF(OR(C125=2,C125=4,C125=6),1,0)</f>
        <v>0</v>
      </c>
      <c r="Q125" s="3">
        <f t="shared" ref="Q125:Q188" si="588">IF(OR(C125=1,C125=3,C125=5),1,0)</f>
        <v>1</v>
      </c>
    </row>
    <row r="126" spans="2:19">
      <c r="B126" s="18">
        <v>32</v>
      </c>
      <c r="C126" s="18">
        <f>IF(B126="","",VLOOKUP(B126,Tabelle2!$A$2:$B$38,2,0))</f>
        <v>6</v>
      </c>
      <c r="D126" s="29" t="str">
        <f t="shared" ref="D126:D189" si="589">IF(B126="","",IF(N127=1,"Bet 1,3,5",IF(O127=1,"Bet 2,4,6",IF(P127=1,"Bet 1,3,5",IF(Q127=1,"Bet 2,4,6")))))</f>
        <v>Bet 2,4,6</v>
      </c>
      <c r="E126" s="9"/>
      <c r="F126" s="9"/>
      <c r="G126" s="9"/>
      <c r="H126" s="9"/>
      <c r="I126" s="20"/>
      <c r="J126" s="20"/>
      <c r="K126" s="8">
        <f t="shared" ref="K126:K189" si="590">IF(B126="","",IF(N127=1,"1",IF(O127=1,2,IF(P127=1,1,IF(Q127=1,2)))))</f>
        <v>2</v>
      </c>
      <c r="L126" s="8">
        <f t="shared" ref="L126:L189" si="591">IF(B126="","",IF(N127=1,"3",IF(O127=1,4,IF(P127=1,3,IF(Q127=1,4)))))</f>
        <v>4</v>
      </c>
      <c r="M126" s="8">
        <f t="shared" ref="M126:M189" si="592">IF(B126="","",IF(N127=1,"5",IF(O127=1,6,IF(P127=1,5,IF(Q127=1,6)))))</f>
        <v>6</v>
      </c>
      <c r="N126" s="4">
        <f t="shared" si="374"/>
        <v>1</v>
      </c>
      <c r="O126" s="4">
        <f t="shared" si="586"/>
        <v>0</v>
      </c>
      <c r="P126" s="4">
        <f t="shared" ref="P126:P189" si="593">IF(OR(C126=1,C126=3,C126=5),1,0)</f>
        <v>0</v>
      </c>
      <c r="Q126" s="4">
        <f t="shared" ref="Q126:Q189" si="594">IF(OR(C126=2,C126=4,C126=6),1,0)</f>
        <v>1</v>
      </c>
    </row>
    <row r="127" spans="2:19" ht="15.75" thickBot="1">
      <c r="B127" s="25">
        <v>28</v>
      </c>
      <c r="C127" s="25">
        <f>IF(B127="","",VLOOKUP(B127,Tabelle2!$A$2:$B$38,2,0))</f>
        <v>5</v>
      </c>
      <c r="D127" s="26" t="str">
        <f t="shared" si="360"/>
        <v>L</v>
      </c>
      <c r="E127" s="25">
        <f t="shared" si="361"/>
        <v>-3</v>
      </c>
      <c r="F127" s="25">
        <v>1</v>
      </c>
      <c r="G127" s="25">
        <f t="shared" ref="G127" si="595">IF(B127="","",E127*F127)</f>
        <v>-3</v>
      </c>
      <c r="H127" s="25">
        <f>IF(B127="","",SUM($G$4:G127))</f>
        <v>-81</v>
      </c>
      <c r="I127" s="23"/>
      <c r="J127" s="23"/>
      <c r="K127" s="24"/>
      <c r="L127" s="24"/>
      <c r="M127" s="24"/>
      <c r="N127" s="5">
        <f t="shared" si="423"/>
        <v>0</v>
      </c>
      <c r="O127" s="5">
        <f t="shared" ref="O127" si="596">IF(O125+O126=2,1,0)</f>
        <v>0</v>
      </c>
      <c r="P127" s="5">
        <f t="shared" ref="P127" si="597">IF(P125+P126=2,1,0)</f>
        <v>0</v>
      </c>
      <c r="Q127" s="5">
        <f t="shared" ref="Q127" si="598">IF(Q125+Q126=2,1,0)</f>
        <v>1</v>
      </c>
      <c r="S127" s="34">
        <f t="shared" ref="S127" si="599">IF(D127="L",S124+1,IF(D127="W",0))</f>
        <v>3</v>
      </c>
    </row>
    <row r="128" spans="2:19">
      <c r="B128" s="17">
        <v>36</v>
      </c>
      <c r="C128" s="17">
        <f>IF(B128="","",VLOOKUP(B128,Tabelle2!$A$2:$B$38,2,0))</f>
        <v>6</v>
      </c>
      <c r="D128" s="7"/>
      <c r="E128" s="7"/>
      <c r="F128" s="7"/>
      <c r="G128" s="7"/>
      <c r="H128" s="7"/>
      <c r="I128" s="10"/>
      <c r="J128" s="10"/>
      <c r="K128" s="7"/>
      <c r="L128" s="7"/>
      <c r="M128" s="7"/>
      <c r="N128" s="3">
        <f t="shared" ref="N128:N191" si="600">IF(OR(C128=2,C128=4,C128=6),1,0)</f>
        <v>1</v>
      </c>
      <c r="O128" s="3">
        <f t="shared" ref="O128:O191" si="601">IF(OR(C128=1,C128=3,C128=5),1,0)</f>
        <v>0</v>
      </c>
      <c r="P128" s="3">
        <f t="shared" ref="P128:P191" si="602">IF(OR(C128=2,C128=4,C128=6),1,0)</f>
        <v>1</v>
      </c>
      <c r="Q128" s="3">
        <f t="shared" ref="Q128:Q191" si="603">IF(OR(C128=1,C128=3,C128=5),1,0)</f>
        <v>0</v>
      </c>
    </row>
    <row r="129" spans="2:19">
      <c r="B129" s="16">
        <v>32</v>
      </c>
      <c r="C129" s="16">
        <f>IF(B129="","",VLOOKUP(B129,Tabelle2!$A$2:$B$38,2,0))</f>
        <v>6</v>
      </c>
      <c r="D129" s="28" t="str">
        <f t="shared" ref="D129:D192" si="604">IF(B129="","",IF(N130=1,"Bet 1,3,5",IF(O130=1,"Bet 2,4,6",IF(P130=1,"Bet 1,3,5",IF(Q130=1,"Bet 2,4,6")))))</f>
        <v>Bet 1,3,5</v>
      </c>
      <c r="E129" s="9"/>
      <c r="F129" s="9"/>
      <c r="G129" s="9"/>
      <c r="H129" s="9"/>
      <c r="I129" s="15"/>
      <c r="J129" s="15"/>
      <c r="K129" s="8" t="str">
        <f t="shared" ref="K129:K192" si="605">IF(B129="","",IF(N130=1,"1",IF(O130=1,2,IF(P130=1,1,IF(Q130=1,2)))))</f>
        <v>1</v>
      </c>
      <c r="L129" s="8" t="str">
        <f t="shared" ref="L129:L192" si="606">IF(B129="","",IF(N130=1,"3",IF(O130=1,4,IF(P130=1,3,IF(Q130=1,4)))))</f>
        <v>3</v>
      </c>
      <c r="M129" s="8" t="str">
        <f t="shared" ref="M129:M192" si="607">IF(B129="","",IF(N130=1,"5",IF(O130=1,6,IF(P130=1,5,IF(Q130=1,6)))))</f>
        <v>5</v>
      </c>
      <c r="N129" s="4">
        <f t="shared" si="600"/>
        <v>1</v>
      </c>
      <c r="O129" s="4">
        <f t="shared" si="601"/>
        <v>0</v>
      </c>
      <c r="P129" s="4">
        <f t="shared" ref="P129:P192" si="608">IF(OR(C129=1,C129=3,C129=5),1,0)</f>
        <v>0</v>
      </c>
      <c r="Q129" s="4">
        <f t="shared" ref="Q129:Q192" si="609">IF(OR(C129=2,C129=4,C129=6),1,0)</f>
        <v>1</v>
      </c>
    </row>
    <row r="130" spans="2:19" ht="15.75" thickBot="1">
      <c r="B130" s="21">
        <v>0</v>
      </c>
      <c r="C130" s="21">
        <f>IF(B130="","",VLOOKUP(B130,Tabelle2!$A$2:$B$38,2,0))</f>
        <v>0</v>
      </c>
      <c r="D130" s="22" t="str">
        <f t="shared" si="377"/>
        <v>L</v>
      </c>
      <c r="E130" s="21">
        <f t="shared" si="344"/>
        <v>-3</v>
      </c>
      <c r="F130" s="21">
        <v>1</v>
      </c>
      <c r="G130" s="21">
        <f t="shared" ref="G130" si="610">IF(B130="","",E130*F130)</f>
        <v>-3</v>
      </c>
      <c r="H130" s="21">
        <f>IF(B130="","",SUM($G$4:G130))</f>
        <v>-84</v>
      </c>
      <c r="I130" s="23"/>
      <c r="J130" s="23"/>
      <c r="K130" s="24"/>
      <c r="L130" s="24"/>
      <c r="M130" s="27"/>
      <c r="N130" s="5">
        <f t="shared" ref="N130:O130" si="611">IF(N128+N129=2,1,0)</f>
        <v>1</v>
      </c>
      <c r="O130" s="5">
        <f t="shared" si="611"/>
        <v>0</v>
      </c>
      <c r="P130" s="5">
        <f t="shared" ref="P130" si="612">IF(P128+P129=2,1,0)</f>
        <v>0</v>
      </c>
      <c r="Q130" s="5">
        <f t="shared" ref="Q130" si="613">IF(Q128+Q129=2,1,0)</f>
        <v>0</v>
      </c>
      <c r="S130" s="34">
        <f t="shared" ref="S130" si="614">IF(D130="L",S127+1,IF(D130="W",0))</f>
        <v>4</v>
      </c>
    </row>
    <row r="131" spans="2:19">
      <c r="B131" s="19">
        <v>7</v>
      </c>
      <c r="C131" s="19">
        <f>IF(B131="","",VLOOKUP(B131,Tabelle2!$A$2:$B$38,2,0))</f>
        <v>2</v>
      </c>
      <c r="D131" s="7"/>
      <c r="E131" s="7"/>
      <c r="F131" s="7"/>
      <c r="G131" s="7"/>
      <c r="H131" s="7"/>
      <c r="I131" s="10"/>
      <c r="J131" s="10"/>
      <c r="K131" s="7"/>
      <c r="L131" s="7"/>
      <c r="M131" s="7"/>
      <c r="N131" s="3">
        <f t="shared" si="357"/>
        <v>1</v>
      </c>
      <c r="O131" s="3">
        <f t="shared" ref="O131:O194" si="615">IF(OR(C131=1,C131=3,C131=5),1,0)</f>
        <v>0</v>
      </c>
      <c r="P131" s="3">
        <f t="shared" ref="P131:P194" si="616">IF(OR(C131=2,C131=4,C131=6),1,0)</f>
        <v>1</v>
      </c>
      <c r="Q131" s="3">
        <f t="shared" ref="Q131:Q194" si="617">IF(OR(C131=1,C131=3,C131=5),1,0)</f>
        <v>0</v>
      </c>
    </row>
    <row r="132" spans="2:19">
      <c r="B132" s="18">
        <v>11</v>
      </c>
      <c r="C132" s="18">
        <f>IF(B132="","",VLOOKUP(B132,Tabelle2!$A$2:$B$38,2,0))</f>
        <v>2</v>
      </c>
      <c r="D132" s="29" t="str">
        <f t="shared" ref="D132:D195" si="618">IF(B132="","",IF(N133=1,"Bet 1,3,5",IF(O133=1,"Bet 2,4,6",IF(P133=1,"Bet 1,3,5",IF(Q133=1,"Bet 2,4,6")))))</f>
        <v>Bet 1,3,5</v>
      </c>
      <c r="E132" s="9"/>
      <c r="F132" s="9"/>
      <c r="G132" s="9"/>
      <c r="H132" s="9"/>
      <c r="I132" s="20"/>
      <c r="J132" s="20"/>
      <c r="K132" s="8" t="str">
        <f t="shared" ref="K132:K195" si="619">IF(B132="","",IF(N133=1,"1",IF(O133=1,2,IF(P133=1,1,IF(Q133=1,2)))))</f>
        <v>1</v>
      </c>
      <c r="L132" s="8" t="str">
        <f t="shared" ref="L132:L195" si="620">IF(B132="","",IF(N133=1,"3",IF(O133=1,4,IF(P133=1,3,IF(Q133=1,4)))))</f>
        <v>3</v>
      </c>
      <c r="M132" s="8" t="str">
        <f t="shared" ref="M132:M195" si="621">IF(B132="","",IF(N133=1,"5",IF(O133=1,6,IF(P133=1,5,IF(Q133=1,6)))))</f>
        <v>5</v>
      </c>
      <c r="N132" s="4">
        <f t="shared" si="357"/>
        <v>1</v>
      </c>
      <c r="O132" s="4">
        <f t="shared" si="615"/>
        <v>0</v>
      </c>
      <c r="P132" s="4">
        <f t="shared" ref="P132:P195" si="622">IF(OR(C132=1,C132=3,C132=5),1,0)</f>
        <v>0</v>
      </c>
      <c r="Q132" s="4">
        <f t="shared" ref="Q132:Q195" si="623">IF(OR(C132=2,C132=4,C132=6),1,0)</f>
        <v>1</v>
      </c>
    </row>
    <row r="133" spans="2:19" ht="15.75" thickBot="1">
      <c r="B133" s="25">
        <v>17</v>
      </c>
      <c r="C133" s="25">
        <f>IF(B133="","",VLOOKUP(B133,Tabelle2!$A$2:$B$38,2,0))</f>
        <v>3</v>
      </c>
      <c r="D133" s="26" t="str">
        <f t="shared" si="360"/>
        <v>W</v>
      </c>
      <c r="E133" s="25">
        <f t="shared" si="361"/>
        <v>3</v>
      </c>
      <c r="F133" s="25">
        <v>1</v>
      </c>
      <c r="G133" s="25">
        <f t="shared" ref="G133" si="624">IF(B133="","",E133*F133)</f>
        <v>3</v>
      </c>
      <c r="H133" s="25">
        <f>IF(B133="","",SUM($G$4:G133))</f>
        <v>-81</v>
      </c>
      <c r="I133" s="23"/>
      <c r="J133" s="23"/>
      <c r="K133" s="24"/>
      <c r="L133" s="24"/>
      <c r="M133" s="24"/>
      <c r="N133" s="5">
        <f t="shared" si="408"/>
        <v>1</v>
      </c>
      <c r="O133" s="5">
        <f t="shared" ref="O133" si="625">IF(O131+O132=2,1,0)</f>
        <v>0</v>
      </c>
      <c r="P133" s="5">
        <f t="shared" ref="P133" si="626">IF(P131+P132=2,1,0)</f>
        <v>0</v>
      </c>
      <c r="Q133" s="5">
        <f t="shared" ref="Q133" si="627">IF(Q131+Q132=2,1,0)</f>
        <v>0</v>
      </c>
      <c r="S133" s="34">
        <f t="shared" ref="S133" si="628">IF(D133="L",S130+1,IF(D133="W",0))</f>
        <v>0</v>
      </c>
    </row>
    <row r="134" spans="2:19">
      <c r="B134" s="17">
        <v>23</v>
      </c>
      <c r="C134" s="17">
        <f>IF(B134="","",VLOOKUP(B134,Tabelle2!$A$2:$B$38,2,0))</f>
        <v>4</v>
      </c>
      <c r="D134" s="7"/>
      <c r="E134" s="7"/>
      <c r="F134" s="7"/>
      <c r="G134" s="7"/>
      <c r="H134" s="7"/>
      <c r="I134" s="10"/>
      <c r="J134" s="10"/>
      <c r="K134" s="7"/>
      <c r="L134" s="7"/>
      <c r="M134" s="7"/>
      <c r="N134" s="3">
        <f t="shared" si="374"/>
        <v>1</v>
      </c>
      <c r="O134" s="3">
        <f t="shared" ref="O134:O197" si="629">IF(OR(C134=1,C134=3,C134=5),1,0)</f>
        <v>0</v>
      </c>
      <c r="P134" s="3">
        <f t="shared" ref="P134:P197" si="630">IF(OR(C134=2,C134=4,C134=6),1,0)</f>
        <v>1</v>
      </c>
      <c r="Q134" s="3">
        <f t="shared" ref="Q134:Q197" si="631">IF(OR(C134=1,C134=3,C134=5),1,0)</f>
        <v>0</v>
      </c>
    </row>
    <row r="135" spans="2:19">
      <c r="B135" s="16">
        <v>3</v>
      </c>
      <c r="C135" s="16">
        <f>IF(B135="","",VLOOKUP(B135,Tabelle2!$A$2:$B$38,2,0))</f>
        <v>1</v>
      </c>
      <c r="D135" s="28" t="str">
        <f t="shared" ref="D135:D198" si="632">IF(B135="","",IF(N136=1,"Bet 1,3,5",IF(O136=1,"Bet 2,4,6",IF(P136=1,"Bet 1,3,5",IF(Q136=1,"Bet 2,4,6")))))</f>
        <v>Bet 1,3,5</v>
      </c>
      <c r="E135" s="9"/>
      <c r="F135" s="9"/>
      <c r="G135" s="9"/>
      <c r="H135" s="9"/>
      <c r="I135" s="15"/>
      <c r="J135" s="15"/>
      <c r="K135" s="8">
        <f t="shared" ref="K135:K198" si="633">IF(B135="","",IF(N136=1,"1",IF(O136=1,2,IF(P136=1,1,IF(Q136=1,2)))))</f>
        <v>1</v>
      </c>
      <c r="L135" s="8">
        <f t="shared" ref="L135:L198" si="634">IF(B135="","",IF(N136=1,"3",IF(O136=1,4,IF(P136=1,3,IF(Q136=1,4)))))</f>
        <v>3</v>
      </c>
      <c r="M135" s="8">
        <f t="shared" ref="M135:M198" si="635">IF(B135="","",IF(N136=1,"5",IF(O136=1,6,IF(P136=1,5,IF(Q136=1,6)))))</f>
        <v>5</v>
      </c>
      <c r="N135" s="4">
        <f t="shared" si="374"/>
        <v>0</v>
      </c>
      <c r="O135" s="4">
        <f t="shared" si="629"/>
        <v>1</v>
      </c>
      <c r="P135" s="4">
        <f t="shared" ref="P135:P198" si="636">IF(OR(C135=1,C135=3,C135=5),1,0)</f>
        <v>1</v>
      </c>
      <c r="Q135" s="4">
        <f t="shared" ref="Q135:Q198" si="637">IF(OR(C135=2,C135=4,C135=6),1,0)</f>
        <v>0</v>
      </c>
    </row>
    <row r="136" spans="2:19" ht="15.75" thickBot="1">
      <c r="B136" s="21">
        <v>1</v>
      </c>
      <c r="C136" s="21">
        <f>IF(B136="","",VLOOKUP(B136,Tabelle2!$A$2:$B$38,2,0))</f>
        <v>1</v>
      </c>
      <c r="D136" s="22" t="str">
        <f t="shared" si="377"/>
        <v>W</v>
      </c>
      <c r="E136" s="21">
        <f t="shared" si="344"/>
        <v>3</v>
      </c>
      <c r="F136" s="21">
        <v>1</v>
      </c>
      <c r="G136" s="21">
        <f t="shared" ref="G136" si="638">IF(B136="","",E136*F136)</f>
        <v>3</v>
      </c>
      <c r="H136" s="21">
        <f>IF(B136="","",SUM($G$4:G136))</f>
        <v>-78</v>
      </c>
      <c r="I136" s="23"/>
      <c r="J136" s="23"/>
      <c r="K136" s="24"/>
      <c r="L136" s="24"/>
      <c r="M136" s="27"/>
      <c r="N136" s="5">
        <f t="shared" si="423"/>
        <v>0</v>
      </c>
      <c r="O136" s="5">
        <f t="shared" ref="O136" si="639">IF(O134+O135=2,1,0)</f>
        <v>0</v>
      </c>
      <c r="P136" s="5">
        <f t="shared" ref="P136" si="640">IF(P134+P135=2,1,0)</f>
        <v>1</v>
      </c>
      <c r="Q136" s="5">
        <f t="shared" ref="Q136" si="641">IF(Q134+Q135=2,1,0)</f>
        <v>0</v>
      </c>
      <c r="S136" s="34">
        <f t="shared" ref="S136" si="642">IF(D136="L",S133+1,IF(D136="W",0))</f>
        <v>0</v>
      </c>
    </row>
    <row r="137" spans="2:19">
      <c r="B137" s="19">
        <v>16</v>
      </c>
      <c r="C137" s="19">
        <f>IF(B137="","",VLOOKUP(B137,Tabelle2!$A$2:$B$38,2,0))</f>
        <v>3</v>
      </c>
      <c r="D137" s="7"/>
      <c r="E137" s="7"/>
      <c r="F137" s="7"/>
      <c r="G137" s="7"/>
      <c r="H137" s="7"/>
      <c r="I137" s="10"/>
      <c r="J137" s="10"/>
      <c r="K137" s="7"/>
      <c r="L137" s="7"/>
      <c r="M137" s="7"/>
      <c r="N137" s="3">
        <f t="shared" ref="N137:N200" si="643">IF(OR(C137=2,C137=4,C137=6),1,0)</f>
        <v>0</v>
      </c>
      <c r="O137" s="3">
        <f t="shared" ref="O137:O200" si="644">IF(OR(C137=1,C137=3,C137=5),1,0)</f>
        <v>1</v>
      </c>
      <c r="P137" s="3">
        <f t="shared" ref="P137:P200" si="645">IF(OR(C137=2,C137=4,C137=6),1,0)</f>
        <v>0</v>
      </c>
      <c r="Q137" s="3">
        <f t="shared" ref="Q137:Q200" si="646">IF(OR(C137=1,C137=3,C137=5),1,0)</f>
        <v>1</v>
      </c>
    </row>
    <row r="138" spans="2:19">
      <c r="B138" s="18">
        <v>11</v>
      </c>
      <c r="C138" s="18">
        <f>IF(B138="","",VLOOKUP(B138,Tabelle2!$A$2:$B$38,2,0))</f>
        <v>2</v>
      </c>
      <c r="D138" s="29" t="str">
        <f t="shared" ref="D138:D201" si="647">IF(B138="","",IF(N139=1,"Bet 1,3,5",IF(O139=1,"Bet 2,4,6",IF(P139=1,"Bet 1,3,5",IF(Q139=1,"Bet 2,4,6")))))</f>
        <v>Bet 2,4,6</v>
      </c>
      <c r="E138" s="9"/>
      <c r="F138" s="9"/>
      <c r="G138" s="9"/>
      <c r="H138" s="9"/>
      <c r="I138" s="20"/>
      <c r="J138" s="20"/>
      <c r="K138" s="8">
        <f t="shared" ref="K138:K201" si="648">IF(B138="","",IF(N139=1,"1",IF(O139=1,2,IF(P139=1,1,IF(Q139=1,2)))))</f>
        <v>2</v>
      </c>
      <c r="L138" s="8">
        <f t="shared" ref="L138:L201" si="649">IF(B138="","",IF(N139=1,"3",IF(O139=1,4,IF(P139=1,3,IF(Q139=1,4)))))</f>
        <v>4</v>
      </c>
      <c r="M138" s="8">
        <f t="shared" ref="M138:M201" si="650">IF(B138="","",IF(N139=1,"5",IF(O139=1,6,IF(P139=1,5,IF(Q139=1,6)))))</f>
        <v>6</v>
      </c>
      <c r="N138" s="4">
        <f t="shared" si="643"/>
        <v>1</v>
      </c>
      <c r="O138" s="4">
        <f t="shared" si="644"/>
        <v>0</v>
      </c>
      <c r="P138" s="4">
        <f t="shared" ref="P138:P201" si="651">IF(OR(C138=1,C138=3,C138=5),1,0)</f>
        <v>0</v>
      </c>
      <c r="Q138" s="4">
        <f t="shared" ref="Q138:Q201" si="652">IF(OR(C138=2,C138=4,C138=6),1,0)</f>
        <v>1</v>
      </c>
    </row>
    <row r="139" spans="2:19" ht="15.75" thickBot="1">
      <c r="B139" s="25">
        <v>22</v>
      </c>
      <c r="C139" s="25">
        <f>IF(B139="","",VLOOKUP(B139,Tabelle2!$A$2:$B$38,2,0))</f>
        <v>4</v>
      </c>
      <c r="D139" s="26" t="str">
        <f t="shared" si="360"/>
        <v>W</v>
      </c>
      <c r="E139" s="25">
        <f t="shared" si="361"/>
        <v>3</v>
      </c>
      <c r="F139" s="25">
        <v>1</v>
      </c>
      <c r="G139" s="25">
        <f t="shared" ref="G139" si="653">IF(B139="","",E139*F139)</f>
        <v>3</v>
      </c>
      <c r="H139" s="25">
        <f>IF(B139="","",SUM($G$4:G139))</f>
        <v>-75</v>
      </c>
      <c r="I139" s="23"/>
      <c r="J139" s="23"/>
      <c r="K139" s="24"/>
      <c r="L139" s="24"/>
      <c r="M139" s="24"/>
      <c r="N139" s="5">
        <f t="shared" ref="N139:O139" si="654">IF(N137+N138=2,1,0)</f>
        <v>0</v>
      </c>
      <c r="O139" s="5">
        <f t="shared" si="654"/>
        <v>0</v>
      </c>
      <c r="P139" s="5">
        <f t="shared" ref="P139" si="655">IF(P137+P138=2,1,0)</f>
        <v>0</v>
      </c>
      <c r="Q139" s="5">
        <f t="shared" ref="Q139" si="656">IF(Q137+Q138=2,1,0)</f>
        <v>1</v>
      </c>
      <c r="S139" s="34">
        <f t="shared" ref="S139" si="657">IF(D139="L",S136+1,IF(D139="W",0))</f>
        <v>0</v>
      </c>
    </row>
    <row r="140" spans="2:19">
      <c r="B140" s="17">
        <v>30</v>
      </c>
      <c r="C140" s="17">
        <f>IF(B140="","",VLOOKUP(B140,Tabelle2!$A$2:$B$38,2,0))</f>
        <v>5</v>
      </c>
      <c r="D140" s="7"/>
      <c r="E140" s="7"/>
      <c r="F140" s="7"/>
      <c r="G140" s="7"/>
      <c r="H140" s="7"/>
      <c r="I140" s="10"/>
      <c r="J140" s="10"/>
      <c r="K140" s="7"/>
      <c r="L140" s="7"/>
      <c r="M140" s="7"/>
      <c r="N140" s="3">
        <f t="shared" si="357"/>
        <v>0</v>
      </c>
      <c r="O140" s="3">
        <f t="shared" ref="O140:O203" si="658">IF(OR(C140=1,C140=3,C140=5),1,0)</f>
        <v>1</v>
      </c>
      <c r="P140" s="3">
        <f t="shared" ref="P140:P203" si="659">IF(OR(C140=2,C140=4,C140=6),1,0)</f>
        <v>0</v>
      </c>
      <c r="Q140" s="3">
        <f t="shared" ref="Q140:Q203" si="660">IF(OR(C140=1,C140=3,C140=5),1,0)</f>
        <v>1</v>
      </c>
    </row>
    <row r="141" spans="2:19">
      <c r="B141" s="16">
        <v>13</v>
      </c>
      <c r="C141" s="16">
        <f>IF(B141="","",VLOOKUP(B141,Tabelle2!$A$2:$B$38,2,0))</f>
        <v>3</v>
      </c>
      <c r="D141" s="28" t="str">
        <f t="shared" ref="D141:D204" si="661">IF(B141="","",IF(N142=1,"Bet 1,3,5",IF(O142=1,"Bet 2,4,6",IF(P142=1,"Bet 1,3,5",IF(Q142=1,"Bet 2,4,6")))))</f>
        <v>Bet 2,4,6</v>
      </c>
      <c r="E141" s="9"/>
      <c r="F141" s="9"/>
      <c r="G141" s="9"/>
      <c r="H141" s="9"/>
      <c r="I141" s="15"/>
      <c r="J141" s="15"/>
      <c r="K141" s="8">
        <f t="shared" ref="K141:K204" si="662">IF(B141="","",IF(N142=1,"1",IF(O142=1,2,IF(P142=1,1,IF(Q142=1,2)))))</f>
        <v>2</v>
      </c>
      <c r="L141" s="8">
        <f t="shared" ref="L141:L204" si="663">IF(B141="","",IF(N142=1,"3",IF(O142=1,4,IF(P142=1,3,IF(Q142=1,4)))))</f>
        <v>4</v>
      </c>
      <c r="M141" s="8">
        <f t="shared" ref="M141:M204" si="664">IF(B141="","",IF(N142=1,"5",IF(O142=1,6,IF(P142=1,5,IF(Q142=1,6)))))</f>
        <v>6</v>
      </c>
      <c r="N141" s="4">
        <f t="shared" si="357"/>
        <v>0</v>
      </c>
      <c r="O141" s="4">
        <f t="shared" si="658"/>
        <v>1</v>
      </c>
      <c r="P141" s="4">
        <f t="shared" ref="P141:P204" si="665">IF(OR(C141=1,C141=3,C141=5),1,0)</f>
        <v>1</v>
      </c>
      <c r="Q141" s="4">
        <f t="shared" ref="Q141:Q204" si="666">IF(OR(C141=2,C141=4,C141=6),1,0)</f>
        <v>0</v>
      </c>
    </row>
    <row r="142" spans="2:19" ht="15.75" thickBot="1">
      <c r="B142" s="21">
        <v>13</v>
      </c>
      <c r="C142" s="21">
        <f>IF(B142="","",VLOOKUP(B142,Tabelle2!$A$2:$B$38,2,0))</f>
        <v>3</v>
      </c>
      <c r="D142" s="22" t="str">
        <f t="shared" si="377"/>
        <v>L</v>
      </c>
      <c r="E142" s="21">
        <f t="shared" ref="E142:E202" si="667">IF(D142="L",-3,IF(D142="W",3,""))</f>
        <v>-3</v>
      </c>
      <c r="F142" s="21">
        <v>1</v>
      </c>
      <c r="G142" s="21">
        <f t="shared" ref="G142" si="668">IF(B142="","",E142*F142)</f>
        <v>-3</v>
      </c>
      <c r="H142" s="21">
        <f>IF(B142="","",SUM($G$4:G142))</f>
        <v>-78</v>
      </c>
      <c r="I142" s="23"/>
      <c r="J142" s="23"/>
      <c r="K142" s="24"/>
      <c r="L142" s="24"/>
      <c r="M142" s="27"/>
      <c r="N142" s="5">
        <f t="shared" si="408"/>
        <v>0</v>
      </c>
      <c r="O142" s="5">
        <f t="shared" ref="O142" si="669">IF(O140+O141=2,1,0)</f>
        <v>1</v>
      </c>
      <c r="P142" s="5">
        <f t="shared" ref="P142" si="670">IF(P140+P141=2,1,0)</f>
        <v>0</v>
      </c>
      <c r="Q142" s="5">
        <f t="shared" ref="Q142" si="671">IF(Q140+Q141=2,1,0)</f>
        <v>0</v>
      </c>
      <c r="S142" s="34">
        <f t="shared" ref="S142" si="672">IF(D142="L",S139+1,IF(D142="W",0))</f>
        <v>1</v>
      </c>
    </row>
    <row r="143" spans="2:19">
      <c r="B143" s="19">
        <v>8</v>
      </c>
      <c r="C143" s="19">
        <f>IF(B143="","",VLOOKUP(B143,Tabelle2!$A$2:$B$38,2,0))</f>
        <v>2</v>
      </c>
      <c r="D143" s="7"/>
      <c r="E143" s="7"/>
      <c r="F143" s="7"/>
      <c r="G143" s="7"/>
      <c r="H143" s="7"/>
      <c r="I143" s="10"/>
      <c r="J143" s="10"/>
      <c r="K143" s="7"/>
      <c r="L143" s="7"/>
      <c r="M143" s="7"/>
      <c r="N143" s="3">
        <f t="shared" si="374"/>
        <v>1</v>
      </c>
      <c r="O143" s="3">
        <f t="shared" ref="O143:O206" si="673">IF(OR(C143=1,C143=3,C143=5),1,0)</f>
        <v>0</v>
      </c>
      <c r="P143" s="3">
        <f t="shared" ref="P143:P206" si="674">IF(OR(C143=2,C143=4,C143=6),1,0)</f>
        <v>1</v>
      </c>
      <c r="Q143" s="3">
        <f t="shared" ref="Q143:Q206" si="675">IF(OR(C143=1,C143=3,C143=5),1,0)</f>
        <v>0</v>
      </c>
    </row>
    <row r="144" spans="2:19">
      <c r="B144" s="18">
        <v>8</v>
      </c>
      <c r="C144" s="18">
        <f>IF(B144="","",VLOOKUP(B144,Tabelle2!$A$2:$B$38,2,0))</f>
        <v>2</v>
      </c>
      <c r="D144" s="29" t="str">
        <f t="shared" ref="D144:D207" si="676">IF(B144="","",IF(N145=1,"Bet 1,3,5",IF(O145=1,"Bet 2,4,6",IF(P145=1,"Bet 1,3,5",IF(Q145=1,"Bet 2,4,6")))))</f>
        <v>Bet 1,3,5</v>
      </c>
      <c r="E144" s="9"/>
      <c r="F144" s="9"/>
      <c r="G144" s="9"/>
      <c r="H144" s="9"/>
      <c r="I144" s="20"/>
      <c r="J144" s="20"/>
      <c r="K144" s="8" t="str">
        <f t="shared" ref="K144:K207" si="677">IF(B144="","",IF(N145=1,"1",IF(O145=1,2,IF(P145=1,1,IF(Q145=1,2)))))</f>
        <v>1</v>
      </c>
      <c r="L144" s="8" t="str">
        <f t="shared" ref="L144:L207" si="678">IF(B144="","",IF(N145=1,"3",IF(O145=1,4,IF(P145=1,3,IF(Q145=1,4)))))</f>
        <v>3</v>
      </c>
      <c r="M144" s="8" t="str">
        <f t="shared" ref="M144:M207" si="679">IF(B144="","",IF(N145=1,"5",IF(O145=1,6,IF(P145=1,5,IF(Q145=1,6)))))</f>
        <v>5</v>
      </c>
      <c r="N144" s="4">
        <f t="shared" si="374"/>
        <v>1</v>
      </c>
      <c r="O144" s="4">
        <f t="shared" si="673"/>
        <v>0</v>
      </c>
      <c r="P144" s="4">
        <f t="shared" ref="P144:P207" si="680">IF(OR(C144=1,C144=3,C144=5),1,0)</f>
        <v>0</v>
      </c>
      <c r="Q144" s="4">
        <f t="shared" ref="Q144:Q207" si="681">IF(OR(C144=2,C144=4,C144=6),1,0)</f>
        <v>1</v>
      </c>
    </row>
    <row r="145" spans="2:19" ht="15.75" thickBot="1">
      <c r="B145" s="25">
        <v>33</v>
      </c>
      <c r="C145" s="25">
        <f>IF(B145="","",VLOOKUP(B145,Tabelle2!$A$2:$B$38,2,0))</f>
        <v>6</v>
      </c>
      <c r="D145" s="26" t="str">
        <f t="shared" ref="D145:D205" si="682">IF(B145="","",IF(COUNTIF(K144:M144,C145)=1,"W","L"))</f>
        <v>L</v>
      </c>
      <c r="E145" s="25">
        <f t="shared" ref="E145:E205" si="683">IF(D145="L",-3,IF(D145="W",3,""))</f>
        <v>-3</v>
      </c>
      <c r="F145" s="25">
        <v>1</v>
      </c>
      <c r="G145" s="25">
        <f t="shared" ref="G145" si="684">IF(B145="","",E145*F145)</f>
        <v>-3</v>
      </c>
      <c r="H145" s="25">
        <f>IF(B145="","",SUM($G$4:G145))</f>
        <v>-81</v>
      </c>
      <c r="I145" s="23"/>
      <c r="J145" s="23"/>
      <c r="K145" s="24"/>
      <c r="L145" s="24"/>
      <c r="M145" s="24"/>
      <c r="N145" s="5">
        <f t="shared" si="423"/>
        <v>1</v>
      </c>
      <c r="O145" s="5">
        <f t="shared" ref="O145" si="685">IF(O143+O144=2,1,0)</f>
        <v>0</v>
      </c>
      <c r="P145" s="5">
        <f t="shared" ref="P145" si="686">IF(P143+P144=2,1,0)</f>
        <v>0</v>
      </c>
      <c r="Q145" s="5">
        <f t="shared" ref="Q145" si="687">IF(Q143+Q144=2,1,0)</f>
        <v>0</v>
      </c>
      <c r="S145" s="34">
        <f t="shared" ref="S145" si="688">IF(D145="L",S142+1,IF(D145="W",0))</f>
        <v>2</v>
      </c>
    </row>
    <row r="146" spans="2:19">
      <c r="B146" s="17">
        <v>13</v>
      </c>
      <c r="C146" s="17">
        <f>IF(B146="","",VLOOKUP(B146,Tabelle2!$A$2:$B$38,2,0))</f>
        <v>3</v>
      </c>
      <c r="D146" s="7"/>
      <c r="E146" s="7"/>
      <c r="F146" s="7"/>
      <c r="G146" s="7"/>
      <c r="H146" s="7"/>
      <c r="I146" s="10"/>
      <c r="J146" s="10"/>
      <c r="K146" s="7"/>
      <c r="L146" s="7"/>
      <c r="M146" s="7"/>
      <c r="N146" s="3">
        <f t="shared" ref="N146:N209" si="689">IF(OR(C146=2,C146=4,C146=6),1,0)</f>
        <v>0</v>
      </c>
      <c r="O146" s="3">
        <f t="shared" ref="O146:O209" si="690">IF(OR(C146=1,C146=3,C146=5),1,0)</f>
        <v>1</v>
      </c>
      <c r="P146" s="3">
        <f t="shared" ref="P146:P209" si="691">IF(OR(C146=2,C146=4,C146=6),1,0)</f>
        <v>0</v>
      </c>
      <c r="Q146" s="3">
        <f t="shared" ref="Q146:Q209" si="692">IF(OR(C146=1,C146=3,C146=5),1,0)</f>
        <v>1</v>
      </c>
    </row>
    <row r="147" spans="2:19">
      <c r="B147" s="16">
        <v>13</v>
      </c>
      <c r="C147" s="16">
        <f>IF(B147="","",VLOOKUP(B147,Tabelle2!$A$2:$B$38,2,0))</f>
        <v>3</v>
      </c>
      <c r="D147" s="28" t="str">
        <f t="shared" ref="D147:D210" si="693">IF(B147="","",IF(N148=1,"Bet 1,3,5",IF(O148=1,"Bet 2,4,6",IF(P148=1,"Bet 1,3,5",IF(Q148=1,"Bet 2,4,6")))))</f>
        <v>Bet 2,4,6</v>
      </c>
      <c r="E147" s="9"/>
      <c r="F147" s="9"/>
      <c r="G147" s="9"/>
      <c r="H147" s="9"/>
      <c r="I147" s="15"/>
      <c r="J147" s="15"/>
      <c r="K147" s="8">
        <f t="shared" ref="K147:K210" si="694">IF(B147="","",IF(N148=1,"1",IF(O148=1,2,IF(P148=1,1,IF(Q148=1,2)))))</f>
        <v>2</v>
      </c>
      <c r="L147" s="8">
        <f t="shared" ref="L147:L210" si="695">IF(B147="","",IF(N148=1,"3",IF(O148=1,4,IF(P148=1,3,IF(Q148=1,4)))))</f>
        <v>4</v>
      </c>
      <c r="M147" s="8">
        <f t="shared" ref="M147:M210" si="696">IF(B147="","",IF(N148=1,"5",IF(O148=1,6,IF(P148=1,5,IF(Q148=1,6)))))</f>
        <v>6</v>
      </c>
      <c r="N147" s="4">
        <f t="shared" si="689"/>
        <v>0</v>
      </c>
      <c r="O147" s="4">
        <f t="shared" si="690"/>
        <v>1</v>
      </c>
      <c r="P147" s="4">
        <f t="shared" ref="P147:P210" si="697">IF(OR(C147=1,C147=3,C147=5),1,0)</f>
        <v>1</v>
      </c>
      <c r="Q147" s="4">
        <f t="shared" ref="Q147:Q210" si="698">IF(OR(C147=2,C147=4,C147=6),1,0)</f>
        <v>0</v>
      </c>
    </row>
    <row r="148" spans="2:19" ht="15.75" thickBot="1">
      <c r="B148" s="21">
        <v>23</v>
      </c>
      <c r="C148" s="21">
        <f>IF(B148="","",VLOOKUP(B148,Tabelle2!$A$2:$B$38,2,0))</f>
        <v>4</v>
      </c>
      <c r="D148" s="22" t="str">
        <f t="shared" ref="D148:D208" si="699">IF(B148="","",IF(COUNTIF(K147:M147,C148)=1,"W","L"))</f>
        <v>W</v>
      </c>
      <c r="E148" s="21">
        <f t="shared" si="667"/>
        <v>3</v>
      </c>
      <c r="F148" s="21">
        <v>1</v>
      </c>
      <c r="G148" s="21">
        <f t="shared" ref="G148" si="700">IF(B148="","",E148*F148)</f>
        <v>3</v>
      </c>
      <c r="H148" s="21">
        <f>IF(B148="","",SUM($G$4:G148))</f>
        <v>-78</v>
      </c>
      <c r="I148" s="23"/>
      <c r="J148" s="23"/>
      <c r="K148" s="24"/>
      <c r="L148" s="24"/>
      <c r="M148" s="27"/>
      <c r="N148" s="5">
        <f t="shared" ref="N148:O148" si="701">IF(N146+N147=2,1,0)</f>
        <v>0</v>
      </c>
      <c r="O148" s="5">
        <f t="shared" si="701"/>
        <v>1</v>
      </c>
      <c r="P148" s="5">
        <f t="shared" ref="P148" si="702">IF(P146+P147=2,1,0)</f>
        <v>0</v>
      </c>
      <c r="Q148" s="5">
        <f t="shared" ref="Q148" si="703">IF(Q146+Q147=2,1,0)</f>
        <v>0</v>
      </c>
      <c r="S148" s="34">
        <f t="shared" ref="S148" si="704">IF(D148="L",S145+1,IF(D148="W",0))</f>
        <v>0</v>
      </c>
    </row>
    <row r="149" spans="2:19">
      <c r="B149" s="19">
        <v>23</v>
      </c>
      <c r="C149" s="19">
        <f>IF(B149="","",VLOOKUP(B149,Tabelle2!$A$2:$B$38,2,0))</f>
        <v>4</v>
      </c>
      <c r="D149" s="7"/>
      <c r="E149" s="7"/>
      <c r="F149" s="7"/>
      <c r="G149" s="7"/>
      <c r="H149" s="7"/>
      <c r="I149" s="10"/>
      <c r="J149" s="10"/>
      <c r="K149" s="7"/>
      <c r="L149" s="7"/>
      <c r="M149" s="7"/>
      <c r="N149" s="3">
        <f t="shared" ref="N149:N212" si="705">IF(OR(C149=2,C149=4,C149=6),1,0)</f>
        <v>1</v>
      </c>
      <c r="O149" s="3">
        <f t="shared" ref="O149:O212" si="706">IF(OR(C149=1,C149=3,C149=5),1,0)</f>
        <v>0</v>
      </c>
      <c r="P149" s="3">
        <f t="shared" ref="P149:P212" si="707">IF(OR(C149=2,C149=4,C149=6),1,0)</f>
        <v>1</v>
      </c>
      <c r="Q149" s="3">
        <f t="shared" ref="Q149:Q212" si="708">IF(OR(C149=1,C149=3,C149=5),1,0)</f>
        <v>0</v>
      </c>
    </row>
    <row r="150" spans="2:19">
      <c r="B150" s="18">
        <v>14</v>
      </c>
      <c r="C150" s="18">
        <f>IF(B150="","",VLOOKUP(B150,Tabelle2!$A$2:$B$38,2,0))</f>
        <v>3</v>
      </c>
      <c r="D150" s="29" t="str">
        <f t="shared" ref="D150:D213" si="709">IF(B150="","",IF(N151=1,"Bet 1,3,5",IF(O151=1,"Bet 2,4,6",IF(P151=1,"Bet 1,3,5",IF(Q151=1,"Bet 2,4,6")))))</f>
        <v>Bet 1,3,5</v>
      </c>
      <c r="E150" s="9"/>
      <c r="F150" s="9"/>
      <c r="G150" s="9"/>
      <c r="H150" s="9"/>
      <c r="I150" s="20"/>
      <c r="J150" s="20"/>
      <c r="K150" s="8">
        <f t="shared" ref="K150:K213" si="710">IF(B150="","",IF(N151=1,"1",IF(O151=1,2,IF(P151=1,1,IF(Q151=1,2)))))</f>
        <v>1</v>
      </c>
      <c r="L150" s="8">
        <f t="shared" ref="L150:L213" si="711">IF(B150="","",IF(N151=1,"3",IF(O151=1,4,IF(P151=1,3,IF(Q151=1,4)))))</f>
        <v>3</v>
      </c>
      <c r="M150" s="8">
        <f t="shared" ref="M150:M213" si="712">IF(B150="","",IF(N151=1,"5",IF(O151=1,6,IF(P151=1,5,IF(Q151=1,6)))))</f>
        <v>5</v>
      </c>
      <c r="N150" s="4">
        <f t="shared" si="705"/>
        <v>0</v>
      </c>
      <c r="O150" s="4">
        <f t="shared" si="706"/>
        <v>1</v>
      </c>
      <c r="P150" s="4">
        <f t="shared" ref="P150:P213" si="713">IF(OR(C150=1,C150=3,C150=5),1,0)</f>
        <v>1</v>
      </c>
      <c r="Q150" s="4">
        <f t="shared" ref="Q150:Q213" si="714">IF(OR(C150=2,C150=4,C150=6),1,0)</f>
        <v>0</v>
      </c>
    </row>
    <row r="151" spans="2:19" ht="15.75" thickBot="1">
      <c r="B151" s="25">
        <v>14</v>
      </c>
      <c r="C151" s="25">
        <f>IF(B151="","",VLOOKUP(B151,Tabelle2!$A$2:$B$38,2,0))</f>
        <v>3</v>
      </c>
      <c r="D151" s="26" t="str">
        <f t="shared" si="682"/>
        <v>W</v>
      </c>
      <c r="E151" s="25">
        <f t="shared" si="683"/>
        <v>3</v>
      </c>
      <c r="F151" s="25">
        <v>1</v>
      </c>
      <c r="G151" s="25">
        <f t="shared" ref="G151" si="715">IF(B151="","",E151*F151)</f>
        <v>3</v>
      </c>
      <c r="H151" s="25">
        <f>IF(B151="","",SUM($G$4:G151))</f>
        <v>-75</v>
      </c>
      <c r="I151" s="23"/>
      <c r="J151" s="23"/>
      <c r="K151" s="24"/>
      <c r="L151" s="24"/>
      <c r="M151" s="24"/>
      <c r="N151" s="5">
        <f t="shared" si="408"/>
        <v>0</v>
      </c>
      <c r="O151" s="5">
        <f t="shared" ref="O151" si="716">IF(O149+O150=2,1,0)</f>
        <v>0</v>
      </c>
      <c r="P151" s="5">
        <f t="shared" ref="P151" si="717">IF(P149+P150=2,1,0)</f>
        <v>1</v>
      </c>
      <c r="Q151" s="5">
        <f t="shared" ref="Q151" si="718">IF(Q149+Q150=2,1,0)</f>
        <v>0</v>
      </c>
      <c r="S151" s="34">
        <f t="shared" ref="S151" si="719">IF(D151="L",S148+1,IF(D151="W",0))</f>
        <v>0</v>
      </c>
    </row>
    <row r="152" spans="2:19">
      <c r="B152" s="17">
        <v>4</v>
      </c>
      <c r="C152" s="17">
        <f>IF(B152="","",VLOOKUP(B152,Tabelle2!$A$2:$B$38,2,0))</f>
        <v>1</v>
      </c>
      <c r="D152" s="7"/>
      <c r="E152" s="7"/>
      <c r="F152" s="7"/>
      <c r="G152" s="7"/>
      <c r="H152" s="7"/>
      <c r="I152" s="10"/>
      <c r="J152" s="10"/>
      <c r="K152" s="7"/>
      <c r="L152" s="7"/>
      <c r="M152" s="7"/>
      <c r="N152" s="3">
        <f t="shared" ref="N152:N215" si="720">IF(OR(C152=2,C152=4,C152=6),1,0)</f>
        <v>0</v>
      </c>
      <c r="O152" s="3">
        <f t="shared" ref="O152:O215" si="721">IF(OR(C152=1,C152=3,C152=5),1,0)</f>
        <v>1</v>
      </c>
      <c r="P152" s="3">
        <f t="shared" ref="P152:P215" si="722">IF(OR(C152=2,C152=4,C152=6),1,0)</f>
        <v>0</v>
      </c>
      <c r="Q152" s="3">
        <f t="shared" ref="Q152:Q215" si="723">IF(OR(C152=1,C152=3,C152=5),1,0)</f>
        <v>1</v>
      </c>
    </row>
    <row r="153" spans="2:19">
      <c r="B153" s="16">
        <v>15</v>
      </c>
      <c r="C153" s="16">
        <f>IF(B153="","",VLOOKUP(B153,Tabelle2!$A$2:$B$38,2,0))</f>
        <v>3</v>
      </c>
      <c r="D153" s="28" t="str">
        <f t="shared" ref="D153:D216" si="724">IF(B153="","",IF(N154=1,"Bet 1,3,5",IF(O154=1,"Bet 2,4,6",IF(P154=1,"Bet 1,3,5",IF(Q154=1,"Bet 2,4,6")))))</f>
        <v>Bet 2,4,6</v>
      </c>
      <c r="E153" s="9"/>
      <c r="F153" s="9"/>
      <c r="G153" s="9"/>
      <c r="H153" s="9"/>
      <c r="I153" s="15"/>
      <c r="J153" s="15"/>
      <c r="K153" s="8">
        <f t="shared" ref="K153:K216" si="725">IF(B153="","",IF(N154=1,"1",IF(O154=1,2,IF(P154=1,1,IF(Q154=1,2)))))</f>
        <v>2</v>
      </c>
      <c r="L153" s="8">
        <f t="shared" ref="L153:L216" si="726">IF(B153="","",IF(N154=1,"3",IF(O154=1,4,IF(P154=1,3,IF(Q154=1,4)))))</f>
        <v>4</v>
      </c>
      <c r="M153" s="8">
        <f t="shared" ref="M153:M216" si="727">IF(B153="","",IF(N154=1,"5",IF(O154=1,6,IF(P154=1,5,IF(Q154=1,6)))))</f>
        <v>6</v>
      </c>
      <c r="N153" s="4">
        <f t="shared" si="720"/>
        <v>0</v>
      </c>
      <c r="O153" s="4">
        <f t="shared" si="721"/>
        <v>1</v>
      </c>
      <c r="P153" s="4">
        <f t="shared" ref="P153:P216" si="728">IF(OR(C153=1,C153=3,C153=5),1,0)</f>
        <v>1</v>
      </c>
      <c r="Q153" s="4">
        <f t="shared" ref="Q153:Q216" si="729">IF(OR(C153=2,C153=4,C153=6),1,0)</f>
        <v>0</v>
      </c>
    </row>
    <row r="154" spans="2:19" ht="15.75" thickBot="1">
      <c r="B154" s="21">
        <v>23</v>
      </c>
      <c r="C154" s="21">
        <f>IF(B154="","",VLOOKUP(B154,Tabelle2!$A$2:$B$38,2,0))</f>
        <v>4</v>
      </c>
      <c r="D154" s="22" t="str">
        <f t="shared" si="699"/>
        <v>W</v>
      </c>
      <c r="E154" s="21">
        <f t="shared" si="667"/>
        <v>3</v>
      </c>
      <c r="F154" s="21">
        <v>1</v>
      </c>
      <c r="G154" s="21">
        <f t="shared" ref="G154" si="730">IF(B154="","",E154*F154)</f>
        <v>3</v>
      </c>
      <c r="H154" s="21">
        <f>IF(B154="","",SUM($G$4:G154))</f>
        <v>-72</v>
      </c>
      <c r="I154" s="23"/>
      <c r="J154" s="23"/>
      <c r="K154" s="24"/>
      <c r="L154" s="24"/>
      <c r="M154" s="27"/>
      <c r="N154" s="5">
        <f t="shared" si="423"/>
        <v>0</v>
      </c>
      <c r="O154" s="5">
        <f t="shared" ref="O154" si="731">IF(O152+O153=2,1,0)</f>
        <v>1</v>
      </c>
      <c r="P154" s="5">
        <f t="shared" ref="P154" si="732">IF(P152+P153=2,1,0)</f>
        <v>0</v>
      </c>
      <c r="Q154" s="5">
        <f t="shared" ref="Q154" si="733">IF(Q152+Q153=2,1,0)</f>
        <v>0</v>
      </c>
      <c r="S154" s="34">
        <f t="shared" ref="S154" si="734">IF(D154="L",S151+1,IF(D154="W",0))</f>
        <v>0</v>
      </c>
    </row>
    <row r="155" spans="2:19">
      <c r="B155" s="19">
        <v>14</v>
      </c>
      <c r="C155" s="19">
        <f>IF(B155="","",VLOOKUP(B155,Tabelle2!$A$2:$B$38,2,0))</f>
        <v>3</v>
      </c>
      <c r="D155" s="7"/>
      <c r="E155" s="7"/>
      <c r="F155" s="7"/>
      <c r="G155" s="7"/>
      <c r="H155" s="7"/>
      <c r="I155" s="10"/>
      <c r="J155" s="10"/>
      <c r="K155" s="7"/>
      <c r="L155" s="7"/>
      <c r="M155" s="7"/>
      <c r="N155" s="3">
        <f t="shared" ref="N155:N218" si="735">IF(OR(C155=2,C155=4,C155=6),1,0)</f>
        <v>0</v>
      </c>
      <c r="O155" s="3">
        <f t="shared" ref="O155:O218" si="736">IF(OR(C155=1,C155=3,C155=5),1,0)</f>
        <v>1</v>
      </c>
      <c r="P155" s="3">
        <f t="shared" ref="P155:P218" si="737">IF(OR(C155=2,C155=4,C155=6),1,0)</f>
        <v>0</v>
      </c>
      <c r="Q155" s="3">
        <f t="shared" ref="Q155:Q218" si="738">IF(OR(C155=1,C155=3,C155=5),1,0)</f>
        <v>1</v>
      </c>
    </row>
    <row r="156" spans="2:19">
      <c r="B156" s="18">
        <v>11</v>
      </c>
      <c r="C156" s="18">
        <f>IF(B156="","",VLOOKUP(B156,Tabelle2!$A$2:$B$38,2,0))</f>
        <v>2</v>
      </c>
      <c r="D156" s="29" t="str">
        <f t="shared" ref="D156:D219" si="739">IF(B156="","",IF(N157=1,"Bet 1,3,5",IF(O157=1,"Bet 2,4,6",IF(P157=1,"Bet 1,3,5",IF(Q157=1,"Bet 2,4,6")))))</f>
        <v>Bet 2,4,6</v>
      </c>
      <c r="E156" s="9"/>
      <c r="F156" s="9"/>
      <c r="G156" s="9"/>
      <c r="H156" s="9"/>
      <c r="I156" s="20"/>
      <c r="J156" s="20"/>
      <c r="K156" s="8">
        <f t="shared" ref="K156:K219" si="740">IF(B156="","",IF(N157=1,"1",IF(O157=1,2,IF(P157=1,1,IF(Q157=1,2)))))</f>
        <v>2</v>
      </c>
      <c r="L156" s="8">
        <f t="shared" ref="L156:L219" si="741">IF(B156="","",IF(N157=1,"3",IF(O157=1,4,IF(P157=1,3,IF(Q157=1,4)))))</f>
        <v>4</v>
      </c>
      <c r="M156" s="8">
        <f t="shared" ref="M156:M219" si="742">IF(B156="","",IF(N157=1,"5",IF(O157=1,6,IF(P157=1,5,IF(Q157=1,6)))))</f>
        <v>6</v>
      </c>
      <c r="N156" s="4">
        <f t="shared" si="735"/>
        <v>1</v>
      </c>
      <c r="O156" s="4">
        <f t="shared" si="736"/>
        <v>0</v>
      </c>
      <c r="P156" s="4">
        <f t="shared" ref="P156:P219" si="743">IF(OR(C156=1,C156=3,C156=5),1,0)</f>
        <v>0</v>
      </c>
      <c r="Q156" s="4">
        <f t="shared" ref="Q156:Q219" si="744">IF(OR(C156=2,C156=4,C156=6),1,0)</f>
        <v>1</v>
      </c>
    </row>
    <row r="157" spans="2:19" ht="15.75" thickBot="1">
      <c r="B157" s="25">
        <v>5</v>
      </c>
      <c r="C157" s="25">
        <f>IF(B157="","",VLOOKUP(B157,Tabelle2!$A$2:$B$38,2,0))</f>
        <v>1</v>
      </c>
      <c r="D157" s="26" t="str">
        <f t="shared" si="682"/>
        <v>L</v>
      </c>
      <c r="E157" s="25">
        <f t="shared" si="683"/>
        <v>-3</v>
      </c>
      <c r="F157" s="25">
        <v>1</v>
      </c>
      <c r="G157" s="25">
        <f t="shared" ref="G157" si="745">IF(B157="","",E157*F157)</f>
        <v>-3</v>
      </c>
      <c r="H157" s="25">
        <f>IF(B157="","",SUM($G$4:G157))</f>
        <v>-75</v>
      </c>
      <c r="I157" s="23"/>
      <c r="J157" s="23"/>
      <c r="K157" s="24"/>
      <c r="L157" s="24"/>
      <c r="M157" s="24"/>
      <c r="N157" s="5">
        <f t="shared" ref="N157:O157" si="746">IF(N155+N156=2,1,0)</f>
        <v>0</v>
      </c>
      <c r="O157" s="5">
        <f t="shared" si="746"/>
        <v>0</v>
      </c>
      <c r="P157" s="5">
        <f t="shared" ref="P157" si="747">IF(P155+P156=2,1,0)</f>
        <v>0</v>
      </c>
      <c r="Q157" s="5">
        <f t="shared" ref="Q157" si="748">IF(Q155+Q156=2,1,0)</f>
        <v>1</v>
      </c>
      <c r="S157" s="34">
        <f t="shared" ref="S157" si="749">IF(D157="L",S154+1,IF(D157="W",0))</f>
        <v>1</v>
      </c>
    </row>
    <row r="158" spans="2:19">
      <c r="B158" s="17">
        <v>22</v>
      </c>
      <c r="C158" s="17">
        <f>IF(B158="","",VLOOKUP(B158,Tabelle2!$A$2:$B$38,2,0))</f>
        <v>4</v>
      </c>
      <c r="D158" s="7"/>
      <c r="E158" s="7"/>
      <c r="F158" s="7"/>
      <c r="G158" s="7"/>
      <c r="H158" s="7"/>
      <c r="I158" s="10"/>
      <c r="J158" s="10"/>
      <c r="K158" s="7"/>
      <c r="L158" s="7"/>
      <c r="M158" s="7"/>
      <c r="N158" s="3">
        <f t="shared" si="705"/>
        <v>1</v>
      </c>
      <c r="O158" s="3">
        <f t="shared" ref="O158:O221" si="750">IF(OR(C158=1,C158=3,C158=5),1,0)</f>
        <v>0</v>
      </c>
      <c r="P158" s="3">
        <f t="shared" ref="P158:P221" si="751">IF(OR(C158=2,C158=4,C158=6),1,0)</f>
        <v>1</v>
      </c>
      <c r="Q158" s="3">
        <f t="shared" ref="Q158:Q221" si="752">IF(OR(C158=1,C158=3,C158=5),1,0)</f>
        <v>0</v>
      </c>
    </row>
    <row r="159" spans="2:19">
      <c r="B159" s="16">
        <v>20</v>
      </c>
      <c r="C159" s="16">
        <f>IF(B159="","",VLOOKUP(B159,Tabelle2!$A$2:$B$38,2,0))</f>
        <v>4</v>
      </c>
      <c r="D159" s="28" t="str">
        <f t="shared" ref="D159:D222" si="753">IF(B159="","",IF(N160=1,"Bet 1,3,5",IF(O160=1,"Bet 2,4,6",IF(P160=1,"Bet 1,3,5",IF(Q160=1,"Bet 2,4,6")))))</f>
        <v>Bet 1,3,5</v>
      </c>
      <c r="E159" s="9"/>
      <c r="F159" s="9"/>
      <c r="G159" s="9"/>
      <c r="H159" s="9"/>
      <c r="I159" s="15"/>
      <c r="J159" s="15"/>
      <c r="K159" s="8" t="str">
        <f t="shared" ref="K159:K222" si="754">IF(B159="","",IF(N160=1,"1",IF(O160=1,2,IF(P160=1,1,IF(Q160=1,2)))))</f>
        <v>1</v>
      </c>
      <c r="L159" s="8" t="str">
        <f t="shared" ref="L159:L222" si="755">IF(B159="","",IF(N160=1,"3",IF(O160=1,4,IF(P160=1,3,IF(Q160=1,4)))))</f>
        <v>3</v>
      </c>
      <c r="M159" s="8" t="str">
        <f t="shared" ref="M159:M222" si="756">IF(B159="","",IF(N160=1,"5",IF(O160=1,6,IF(P160=1,5,IF(Q160=1,6)))))</f>
        <v>5</v>
      </c>
      <c r="N159" s="4">
        <f t="shared" si="705"/>
        <v>1</v>
      </c>
      <c r="O159" s="4">
        <f t="shared" si="750"/>
        <v>0</v>
      </c>
      <c r="P159" s="4">
        <f t="shared" ref="P159:P222" si="757">IF(OR(C159=1,C159=3,C159=5),1,0)</f>
        <v>0</v>
      </c>
      <c r="Q159" s="4">
        <f t="shared" ref="Q159:Q222" si="758">IF(OR(C159=2,C159=4,C159=6),1,0)</f>
        <v>1</v>
      </c>
    </row>
    <row r="160" spans="2:19" ht="15.75" thickBot="1">
      <c r="B160" s="21">
        <v>20</v>
      </c>
      <c r="C160" s="21">
        <f>IF(B160="","",VLOOKUP(B160,Tabelle2!$A$2:$B$38,2,0))</f>
        <v>4</v>
      </c>
      <c r="D160" s="22" t="str">
        <f t="shared" si="699"/>
        <v>L</v>
      </c>
      <c r="E160" s="21">
        <f t="shared" si="667"/>
        <v>-3</v>
      </c>
      <c r="F160" s="21">
        <v>1</v>
      </c>
      <c r="G160" s="21">
        <f t="shared" ref="G160" si="759">IF(B160="","",E160*F160)</f>
        <v>-3</v>
      </c>
      <c r="H160" s="21">
        <f>IF(B160="","",SUM($G$4:G160))</f>
        <v>-78</v>
      </c>
      <c r="I160" s="23"/>
      <c r="J160" s="23"/>
      <c r="K160" s="24"/>
      <c r="L160" s="24"/>
      <c r="M160" s="27"/>
      <c r="N160" s="5">
        <f t="shared" ref="N160:N223" si="760">IF(N158+N159=2,1,0)</f>
        <v>1</v>
      </c>
      <c r="O160" s="5">
        <f t="shared" ref="O160" si="761">IF(O158+O159=2,1,0)</f>
        <v>0</v>
      </c>
      <c r="P160" s="5">
        <f t="shared" ref="P160" si="762">IF(P158+P159=2,1,0)</f>
        <v>0</v>
      </c>
      <c r="Q160" s="5">
        <f t="shared" ref="Q160" si="763">IF(Q158+Q159=2,1,0)</f>
        <v>0</v>
      </c>
      <c r="S160" s="34">
        <f t="shared" ref="S160" si="764">IF(D160="L",S157+1,IF(D160="W",0))</f>
        <v>2</v>
      </c>
    </row>
    <row r="161" spans="2:19">
      <c r="B161" s="19">
        <v>33</v>
      </c>
      <c r="C161" s="19">
        <f>IF(B161="","",VLOOKUP(B161,Tabelle2!$A$2:$B$38,2,0))</f>
        <v>6</v>
      </c>
      <c r="D161" s="7"/>
      <c r="E161" s="7"/>
      <c r="F161" s="7"/>
      <c r="G161" s="7"/>
      <c r="H161" s="7"/>
      <c r="I161" s="10"/>
      <c r="J161" s="10"/>
      <c r="K161" s="7"/>
      <c r="L161" s="7"/>
      <c r="M161" s="7"/>
      <c r="N161" s="3">
        <f t="shared" si="720"/>
        <v>1</v>
      </c>
      <c r="O161" s="3">
        <f t="shared" ref="O161:O224" si="765">IF(OR(C161=1,C161=3,C161=5),1,0)</f>
        <v>0</v>
      </c>
      <c r="P161" s="3">
        <f t="shared" ref="P161:P224" si="766">IF(OR(C161=2,C161=4,C161=6),1,0)</f>
        <v>1</v>
      </c>
      <c r="Q161" s="3">
        <f t="shared" ref="Q161:Q224" si="767">IF(OR(C161=1,C161=3,C161=5),1,0)</f>
        <v>0</v>
      </c>
    </row>
    <row r="162" spans="2:19">
      <c r="B162" s="18">
        <v>35</v>
      </c>
      <c r="C162" s="18">
        <f>IF(B162="","",VLOOKUP(B162,Tabelle2!$A$2:$B$38,2,0))</f>
        <v>6</v>
      </c>
      <c r="D162" s="29" t="str">
        <f t="shared" ref="D162:D225" si="768">IF(B162="","",IF(N163=1,"Bet 1,3,5",IF(O163=1,"Bet 2,4,6",IF(P163=1,"Bet 1,3,5",IF(Q163=1,"Bet 2,4,6")))))</f>
        <v>Bet 1,3,5</v>
      </c>
      <c r="E162" s="9"/>
      <c r="F162" s="9"/>
      <c r="G162" s="9"/>
      <c r="H162" s="9"/>
      <c r="I162" s="20"/>
      <c r="J162" s="20"/>
      <c r="K162" s="8" t="str">
        <f t="shared" ref="K162:K225" si="769">IF(B162="","",IF(N163=1,"1",IF(O163=1,2,IF(P163=1,1,IF(Q163=1,2)))))</f>
        <v>1</v>
      </c>
      <c r="L162" s="8" t="str">
        <f t="shared" ref="L162:L225" si="770">IF(B162="","",IF(N163=1,"3",IF(O163=1,4,IF(P163=1,3,IF(Q163=1,4)))))</f>
        <v>3</v>
      </c>
      <c r="M162" s="8" t="str">
        <f t="shared" ref="M162:M225" si="771">IF(B162="","",IF(N163=1,"5",IF(O163=1,6,IF(P163=1,5,IF(Q163=1,6)))))</f>
        <v>5</v>
      </c>
      <c r="N162" s="4">
        <f t="shared" si="720"/>
        <v>1</v>
      </c>
      <c r="O162" s="4">
        <f t="shared" si="765"/>
        <v>0</v>
      </c>
      <c r="P162" s="4">
        <f t="shared" ref="P162:P225" si="772">IF(OR(C162=1,C162=3,C162=5),1,0)</f>
        <v>0</v>
      </c>
      <c r="Q162" s="4">
        <f t="shared" ref="Q162:Q225" si="773">IF(OR(C162=2,C162=4,C162=6),1,0)</f>
        <v>1</v>
      </c>
    </row>
    <row r="163" spans="2:19" ht="15.75" thickBot="1">
      <c r="B163" s="25">
        <v>35</v>
      </c>
      <c r="C163" s="25">
        <f>IF(B163="","",VLOOKUP(B163,Tabelle2!$A$2:$B$38,2,0))</f>
        <v>6</v>
      </c>
      <c r="D163" s="26" t="str">
        <f t="shared" si="682"/>
        <v>L</v>
      </c>
      <c r="E163" s="25">
        <f t="shared" si="683"/>
        <v>-3</v>
      </c>
      <c r="F163" s="25">
        <v>1</v>
      </c>
      <c r="G163" s="25">
        <f t="shared" ref="G163" si="774">IF(B163="","",E163*F163)</f>
        <v>-3</v>
      </c>
      <c r="H163" s="25">
        <f>IF(B163="","",SUM($G$4:G163))</f>
        <v>-81</v>
      </c>
      <c r="I163" s="23"/>
      <c r="J163" s="23"/>
      <c r="K163" s="24"/>
      <c r="L163" s="24"/>
      <c r="M163" s="24"/>
      <c r="N163" s="5">
        <f t="shared" ref="N163:N226" si="775">IF(N161+N162=2,1,0)</f>
        <v>1</v>
      </c>
      <c r="O163" s="5">
        <f t="shared" ref="O163" si="776">IF(O161+O162=2,1,0)</f>
        <v>0</v>
      </c>
      <c r="P163" s="5">
        <f t="shared" ref="P163" si="777">IF(P161+P162=2,1,0)</f>
        <v>0</v>
      </c>
      <c r="Q163" s="5">
        <f t="shared" ref="Q163" si="778">IF(Q161+Q162=2,1,0)</f>
        <v>0</v>
      </c>
      <c r="S163" s="34">
        <f t="shared" ref="S163" si="779">IF(D163="L",S160+1,IF(D163="W",0))</f>
        <v>3</v>
      </c>
    </row>
    <row r="164" spans="2:19">
      <c r="B164" s="17">
        <v>22</v>
      </c>
      <c r="C164" s="17">
        <f>IF(B164="","",VLOOKUP(B164,Tabelle2!$A$2:$B$38,2,0))</f>
        <v>4</v>
      </c>
      <c r="D164" s="7"/>
      <c r="E164" s="7"/>
      <c r="F164" s="7"/>
      <c r="G164" s="7"/>
      <c r="H164" s="7"/>
      <c r="I164" s="10"/>
      <c r="J164" s="10"/>
      <c r="K164" s="7"/>
      <c r="L164" s="7"/>
      <c r="M164" s="7"/>
      <c r="N164" s="3">
        <f t="shared" ref="N164:N227" si="780">IF(OR(C164=2,C164=4,C164=6),1,0)</f>
        <v>1</v>
      </c>
      <c r="O164" s="3">
        <f t="shared" ref="O164:O227" si="781">IF(OR(C164=1,C164=3,C164=5),1,0)</f>
        <v>0</v>
      </c>
      <c r="P164" s="3">
        <f t="shared" ref="P164:P227" si="782">IF(OR(C164=2,C164=4,C164=6),1,0)</f>
        <v>1</v>
      </c>
      <c r="Q164" s="3">
        <f t="shared" ref="Q164:Q227" si="783">IF(OR(C164=1,C164=3,C164=5),1,0)</f>
        <v>0</v>
      </c>
    </row>
    <row r="165" spans="2:19">
      <c r="B165" s="16">
        <v>22</v>
      </c>
      <c r="C165" s="16">
        <f>IF(B165="","",VLOOKUP(B165,Tabelle2!$A$2:$B$38,2,0))</f>
        <v>4</v>
      </c>
      <c r="D165" s="28" t="str">
        <f t="shared" ref="D165:D228" si="784">IF(B165="","",IF(N166=1,"Bet 1,3,5",IF(O166=1,"Bet 2,4,6",IF(P166=1,"Bet 1,3,5",IF(Q166=1,"Bet 2,4,6")))))</f>
        <v>Bet 1,3,5</v>
      </c>
      <c r="E165" s="9"/>
      <c r="F165" s="9"/>
      <c r="G165" s="9"/>
      <c r="H165" s="9"/>
      <c r="I165" s="15"/>
      <c r="J165" s="15"/>
      <c r="K165" s="8" t="str">
        <f t="shared" ref="K165:K228" si="785">IF(B165="","",IF(N166=1,"1",IF(O166=1,2,IF(P166=1,1,IF(Q166=1,2)))))</f>
        <v>1</v>
      </c>
      <c r="L165" s="8" t="str">
        <f t="shared" ref="L165:L228" si="786">IF(B165="","",IF(N166=1,"3",IF(O166=1,4,IF(P166=1,3,IF(Q166=1,4)))))</f>
        <v>3</v>
      </c>
      <c r="M165" s="8" t="str">
        <f t="shared" ref="M165:M228" si="787">IF(B165="","",IF(N166=1,"5",IF(O166=1,6,IF(P166=1,5,IF(Q166=1,6)))))</f>
        <v>5</v>
      </c>
      <c r="N165" s="4">
        <f t="shared" si="780"/>
        <v>1</v>
      </c>
      <c r="O165" s="4">
        <f t="shared" si="781"/>
        <v>0</v>
      </c>
      <c r="P165" s="4">
        <f t="shared" ref="P165:P228" si="788">IF(OR(C165=1,C165=3,C165=5),1,0)</f>
        <v>0</v>
      </c>
      <c r="Q165" s="4">
        <f t="shared" ref="Q165:Q228" si="789">IF(OR(C165=2,C165=4,C165=6),1,0)</f>
        <v>1</v>
      </c>
    </row>
    <row r="166" spans="2:19" ht="15.75" thickBot="1">
      <c r="B166" s="21">
        <v>6</v>
      </c>
      <c r="C166" s="21">
        <f>IF(B166="","",VLOOKUP(B166,Tabelle2!$A$2:$B$38,2,0))</f>
        <v>1</v>
      </c>
      <c r="D166" s="22" t="str">
        <f t="shared" si="699"/>
        <v>W</v>
      </c>
      <c r="E166" s="21">
        <f t="shared" si="667"/>
        <v>3</v>
      </c>
      <c r="F166" s="21">
        <v>1</v>
      </c>
      <c r="G166" s="21">
        <f t="shared" ref="G166" si="790">IF(B166="","",E166*F166)</f>
        <v>3</v>
      </c>
      <c r="H166" s="21">
        <f>IF(B166="","",SUM($G$4:G166))</f>
        <v>-78</v>
      </c>
      <c r="I166" s="23"/>
      <c r="J166" s="23"/>
      <c r="K166" s="24"/>
      <c r="L166" s="24"/>
      <c r="M166" s="27"/>
      <c r="N166" s="5">
        <f t="shared" ref="N166:O166" si="791">IF(N164+N165=2,1,0)</f>
        <v>1</v>
      </c>
      <c r="O166" s="5">
        <f t="shared" si="791"/>
        <v>0</v>
      </c>
      <c r="P166" s="5">
        <f t="shared" ref="P166" si="792">IF(P164+P165=2,1,0)</f>
        <v>0</v>
      </c>
      <c r="Q166" s="5">
        <f t="shared" ref="Q166" si="793">IF(Q164+Q165=2,1,0)</f>
        <v>0</v>
      </c>
      <c r="S166" s="34">
        <f t="shared" ref="S166" si="794">IF(D166="L",S163+1,IF(D166="W",0))</f>
        <v>0</v>
      </c>
    </row>
    <row r="167" spans="2:19">
      <c r="B167" s="19">
        <v>32</v>
      </c>
      <c r="C167" s="19">
        <f>IF(B167="","",VLOOKUP(B167,Tabelle2!$A$2:$B$38,2,0))</f>
        <v>6</v>
      </c>
      <c r="D167" s="7"/>
      <c r="E167" s="7"/>
      <c r="F167" s="7"/>
      <c r="G167" s="7"/>
      <c r="H167" s="7"/>
      <c r="I167" s="10"/>
      <c r="J167" s="10"/>
      <c r="K167" s="7"/>
      <c r="L167" s="7"/>
      <c r="M167" s="7"/>
      <c r="N167" s="3">
        <f t="shared" si="705"/>
        <v>1</v>
      </c>
      <c r="O167" s="3">
        <f t="shared" ref="O167:O230" si="795">IF(OR(C167=1,C167=3,C167=5),1,0)</f>
        <v>0</v>
      </c>
      <c r="P167" s="3">
        <f t="shared" ref="P167:P230" si="796">IF(OR(C167=2,C167=4,C167=6),1,0)</f>
        <v>1</v>
      </c>
      <c r="Q167" s="3">
        <f t="shared" ref="Q167:Q230" si="797">IF(OR(C167=1,C167=3,C167=5),1,0)</f>
        <v>0</v>
      </c>
    </row>
    <row r="168" spans="2:19">
      <c r="B168" s="18">
        <v>28</v>
      </c>
      <c r="C168" s="18">
        <f>IF(B168="","",VLOOKUP(B168,Tabelle2!$A$2:$B$38,2,0))</f>
        <v>5</v>
      </c>
      <c r="D168" s="29" t="str">
        <f t="shared" ref="D168:D231" si="798">IF(B168="","",IF(N169=1,"Bet 1,3,5",IF(O169=1,"Bet 2,4,6",IF(P169=1,"Bet 1,3,5",IF(Q169=1,"Bet 2,4,6")))))</f>
        <v>Bet 1,3,5</v>
      </c>
      <c r="E168" s="9"/>
      <c r="F168" s="9"/>
      <c r="G168" s="9"/>
      <c r="H168" s="9"/>
      <c r="I168" s="20"/>
      <c r="J168" s="20"/>
      <c r="K168" s="8">
        <f t="shared" ref="K168:K231" si="799">IF(B168="","",IF(N169=1,"1",IF(O169=1,2,IF(P169=1,1,IF(Q169=1,2)))))</f>
        <v>1</v>
      </c>
      <c r="L168" s="8">
        <f t="shared" ref="L168:L231" si="800">IF(B168="","",IF(N169=1,"3",IF(O169=1,4,IF(P169=1,3,IF(Q169=1,4)))))</f>
        <v>3</v>
      </c>
      <c r="M168" s="8">
        <f t="shared" ref="M168:M231" si="801">IF(B168="","",IF(N169=1,"5",IF(O169=1,6,IF(P169=1,5,IF(Q169=1,6)))))</f>
        <v>5</v>
      </c>
      <c r="N168" s="4">
        <f t="shared" si="705"/>
        <v>0</v>
      </c>
      <c r="O168" s="4">
        <f t="shared" si="795"/>
        <v>1</v>
      </c>
      <c r="P168" s="4">
        <f t="shared" ref="P168:P231" si="802">IF(OR(C168=1,C168=3,C168=5),1,0)</f>
        <v>1</v>
      </c>
      <c r="Q168" s="4">
        <f t="shared" ref="Q168:Q231" si="803">IF(OR(C168=2,C168=4,C168=6),1,0)</f>
        <v>0</v>
      </c>
    </row>
    <row r="169" spans="2:19" ht="15.75" thickBot="1">
      <c r="B169" s="25">
        <v>28</v>
      </c>
      <c r="C169" s="25">
        <f>IF(B169="","",VLOOKUP(B169,Tabelle2!$A$2:$B$38,2,0))</f>
        <v>5</v>
      </c>
      <c r="D169" s="26" t="str">
        <f t="shared" si="682"/>
        <v>W</v>
      </c>
      <c r="E169" s="25">
        <f t="shared" si="683"/>
        <v>3</v>
      </c>
      <c r="F169" s="25">
        <v>1</v>
      </c>
      <c r="G169" s="25">
        <f t="shared" ref="G169" si="804">IF(B169="","",E169*F169)</f>
        <v>3</v>
      </c>
      <c r="H169" s="25">
        <f>IF(B169="","",SUM($G$4:G169))</f>
        <v>-75</v>
      </c>
      <c r="I169" s="23"/>
      <c r="J169" s="23"/>
      <c r="K169" s="24"/>
      <c r="L169" s="24"/>
      <c r="M169" s="24"/>
      <c r="N169" s="5">
        <f t="shared" si="760"/>
        <v>0</v>
      </c>
      <c r="O169" s="5">
        <f t="shared" ref="O169" si="805">IF(O167+O168=2,1,0)</f>
        <v>0</v>
      </c>
      <c r="P169" s="5">
        <f t="shared" ref="P169" si="806">IF(P167+P168=2,1,0)</f>
        <v>1</v>
      </c>
      <c r="Q169" s="5">
        <f t="shared" ref="Q169" si="807">IF(Q167+Q168=2,1,0)</f>
        <v>0</v>
      </c>
      <c r="S169" s="34">
        <f t="shared" ref="S169" si="808">IF(D169="L",S166+1,IF(D169="W",0))</f>
        <v>0</v>
      </c>
    </row>
    <row r="170" spans="2:19">
      <c r="B170" s="17">
        <v>25</v>
      </c>
      <c r="C170" s="17">
        <f>IF(B170="","",VLOOKUP(B170,Tabelle2!$A$2:$B$38,2,0))</f>
        <v>5</v>
      </c>
      <c r="D170" s="7"/>
      <c r="E170" s="7"/>
      <c r="F170" s="7"/>
      <c r="G170" s="7"/>
      <c r="H170" s="7"/>
      <c r="I170" s="10"/>
      <c r="J170" s="10"/>
      <c r="K170" s="7"/>
      <c r="L170" s="7"/>
      <c r="M170" s="7"/>
      <c r="N170" s="3">
        <f t="shared" si="720"/>
        <v>0</v>
      </c>
      <c r="O170" s="3">
        <f t="shared" ref="O170:O233" si="809">IF(OR(C170=1,C170=3,C170=5),1,0)</f>
        <v>1</v>
      </c>
      <c r="P170" s="3">
        <f t="shared" ref="P170:P233" si="810">IF(OR(C170=2,C170=4,C170=6),1,0)</f>
        <v>0</v>
      </c>
      <c r="Q170" s="3">
        <f t="shared" ref="Q170:Q233" si="811">IF(OR(C170=1,C170=3,C170=5),1,0)</f>
        <v>1</v>
      </c>
    </row>
    <row r="171" spans="2:19">
      <c r="B171" s="16">
        <v>25</v>
      </c>
      <c r="C171" s="16">
        <f>IF(B171="","",VLOOKUP(B171,Tabelle2!$A$2:$B$38,2,0))</f>
        <v>5</v>
      </c>
      <c r="D171" s="28" t="str">
        <f t="shared" ref="D171:D234" si="812">IF(B171="","",IF(N172=1,"Bet 1,3,5",IF(O172=1,"Bet 2,4,6",IF(P172=1,"Bet 1,3,5",IF(Q172=1,"Bet 2,4,6")))))</f>
        <v>Bet 2,4,6</v>
      </c>
      <c r="E171" s="9"/>
      <c r="F171" s="9"/>
      <c r="G171" s="9"/>
      <c r="H171" s="9"/>
      <c r="I171" s="15"/>
      <c r="J171" s="15"/>
      <c r="K171" s="8">
        <f t="shared" ref="K171:K234" si="813">IF(B171="","",IF(N172=1,"1",IF(O172=1,2,IF(P172=1,1,IF(Q172=1,2)))))</f>
        <v>2</v>
      </c>
      <c r="L171" s="8">
        <f t="shared" ref="L171:L234" si="814">IF(B171="","",IF(N172=1,"3",IF(O172=1,4,IF(P172=1,3,IF(Q172=1,4)))))</f>
        <v>4</v>
      </c>
      <c r="M171" s="8">
        <f t="shared" ref="M171:M234" si="815">IF(B171="","",IF(N172=1,"5",IF(O172=1,6,IF(P172=1,5,IF(Q172=1,6)))))</f>
        <v>6</v>
      </c>
      <c r="N171" s="4">
        <f t="shared" si="720"/>
        <v>0</v>
      </c>
      <c r="O171" s="4">
        <f t="shared" si="809"/>
        <v>1</v>
      </c>
      <c r="P171" s="4">
        <f t="shared" ref="P171:P234" si="816">IF(OR(C171=1,C171=3,C171=5),1,0)</f>
        <v>1</v>
      </c>
      <c r="Q171" s="4">
        <f t="shared" ref="Q171:Q234" si="817">IF(OR(C171=2,C171=4,C171=6),1,0)</f>
        <v>0</v>
      </c>
    </row>
    <row r="172" spans="2:19" ht="15.75" thickBot="1">
      <c r="B172" s="21">
        <v>8</v>
      </c>
      <c r="C172" s="21">
        <f>IF(B172="","",VLOOKUP(B172,Tabelle2!$A$2:$B$38,2,0))</f>
        <v>2</v>
      </c>
      <c r="D172" s="22" t="str">
        <f t="shared" si="699"/>
        <v>W</v>
      </c>
      <c r="E172" s="21">
        <f t="shared" si="667"/>
        <v>3</v>
      </c>
      <c r="F172" s="21">
        <v>1</v>
      </c>
      <c r="G172" s="21">
        <f t="shared" ref="G172" si="818">IF(B172="","",E172*F172)</f>
        <v>3</v>
      </c>
      <c r="H172" s="21">
        <f>IF(B172="","",SUM($G$4:G172))</f>
        <v>-72</v>
      </c>
      <c r="I172" s="23"/>
      <c r="J172" s="23"/>
      <c r="K172" s="24"/>
      <c r="L172" s="24"/>
      <c r="M172" s="27"/>
      <c r="N172" s="5">
        <f t="shared" si="775"/>
        <v>0</v>
      </c>
      <c r="O172" s="5">
        <f t="shared" ref="O172" si="819">IF(O170+O171=2,1,0)</f>
        <v>1</v>
      </c>
      <c r="P172" s="5">
        <f t="shared" ref="P172" si="820">IF(P170+P171=2,1,0)</f>
        <v>0</v>
      </c>
      <c r="Q172" s="5">
        <f t="shared" ref="Q172" si="821">IF(Q170+Q171=2,1,0)</f>
        <v>0</v>
      </c>
      <c r="S172" s="34">
        <f t="shared" ref="S172" si="822">IF(D172="L",S169+1,IF(D172="W",0))</f>
        <v>0</v>
      </c>
    </row>
    <row r="173" spans="2:19">
      <c r="B173" s="19">
        <v>8</v>
      </c>
      <c r="C173" s="19">
        <f>IF(B173="","",VLOOKUP(B173,Tabelle2!$A$2:$B$38,2,0))</f>
        <v>2</v>
      </c>
      <c r="D173" s="7"/>
      <c r="E173" s="7"/>
      <c r="F173" s="7"/>
      <c r="G173" s="7"/>
      <c r="H173" s="7"/>
      <c r="I173" s="10"/>
      <c r="J173" s="10"/>
      <c r="K173" s="7"/>
      <c r="L173" s="7"/>
      <c r="M173" s="7"/>
      <c r="N173" s="3">
        <f t="shared" ref="N173:N236" si="823">IF(OR(C173=2,C173=4,C173=6),1,0)</f>
        <v>1</v>
      </c>
      <c r="O173" s="3">
        <f t="shared" ref="O173:O236" si="824">IF(OR(C173=1,C173=3,C173=5),1,0)</f>
        <v>0</v>
      </c>
      <c r="P173" s="3">
        <f t="shared" ref="P173:P236" si="825">IF(OR(C173=2,C173=4,C173=6),1,0)</f>
        <v>1</v>
      </c>
      <c r="Q173" s="3">
        <f t="shared" ref="Q173:Q236" si="826">IF(OR(C173=1,C173=3,C173=5),1,0)</f>
        <v>0</v>
      </c>
    </row>
    <row r="174" spans="2:19">
      <c r="B174" s="18">
        <v>7</v>
      </c>
      <c r="C174" s="18">
        <f>IF(B174="","",VLOOKUP(B174,Tabelle2!$A$2:$B$38,2,0))</f>
        <v>2</v>
      </c>
      <c r="D174" s="29" t="str">
        <f t="shared" ref="D174:D237" si="827">IF(B174="","",IF(N175=1,"Bet 1,3,5",IF(O175=1,"Bet 2,4,6",IF(P175=1,"Bet 1,3,5",IF(Q175=1,"Bet 2,4,6")))))</f>
        <v>Bet 1,3,5</v>
      </c>
      <c r="E174" s="9"/>
      <c r="F174" s="9"/>
      <c r="G174" s="9"/>
      <c r="H174" s="9"/>
      <c r="I174" s="20"/>
      <c r="J174" s="20"/>
      <c r="K174" s="8" t="str">
        <f t="shared" ref="K174:K237" si="828">IF(B174="","",IF(N175=1,"1",IF(O175=1,2,IF(P175=1,1,IF(Q175=1,2)))))</f>
        <v>1</v>
      </c>
      <c r="L174" s="8" t="str">
        <f t="shared" ref="L174:L237" si="829">IF(B174="","",IF(N175=1,"3",IF(O175=1,4,IF(P175=1,3,IF(Q175=1,4)))))</f>
        <v>3</v>
      </c>
      <c r="M174" s="8" t="str">
        <f t="shared" ref="M174:M237" si="830">IF(B174="","",IF(N175=1,"5",IF(O175=1,6,IF(P175=1,5,IF(Q175=1,6)))))</f>
        <v>5</v>
      </c>
      <c r="N174" s="4">
        <f t="shared" si="823"/>
        <v>1</v>
      </c>
      <c r="O174" s="4">
        <f t="shared" si="824"/>
        <v>0</v>
      </c>
      <c r="P174" s="4">
        <f t="shared" ref="P174:P237" si="831">IF(OR(C174=1,C174=3,C174=5),1,0)</f>
        <v>0</v>
      </c>
      <c r="Q174" s="4">
        <f t="shared" ref="Q174:Q237" si="832">IF(OR(C174=2,C174=4,C174=6),1,0)</f>
        <v>1</v>
      </c>
    </row>
    <row r="175" spans="2:19" ht="15.75" thickBot="1">
      <c r="B175" s="25">
        <v>7</v>
      </c>
      <c r="C175" s="25">
        <f>IF(B175="","",VLOOKUP(B175,Tabelle2!$A$2:$B$38,2,0))</f>
        <v>2</v>
      </c>
      <c r="D175" s="26" t="str">
        <f t="shared" si="682"/>
        <v>L</v>
      </c>
      <c r="E175" s="25">
        <f t="shared" si="683"/>
        <v>-3</v>
      </c>
      <c r="F175" s="25">
        <v>1</v>
      </c>
      <c r="G175" s="25">
        <f t="shared" ref="G175" si="833">IF(B175="","",E175*F175)</f>
        <v>-3</v>
      </c>
      <c r="H175" s="25">
        <f>IF(B175="","",SUM($G$4:G175))</f>
        <v>-75</v>
      </c>
      <c r="I175" s="23"/>
      <c r="J175" s="23"/>
      <c r="K175" s="24"/>
      <c r="L175" s="24"/>
      <c r="M175" s="24"/>
      <c r="N175" s="5">
        <f t="shared" ref="N175:O175" si="834">IF(N173+N174=2,1,0)</f>
        <v>1</v>
      </c>
      <c r="O175" s="5">
        <f t="shared" si="834"/>
        <v>0</v>
      </c>
      <c r="P175" s="5">
        <f t="shared" ref="P175" si="835">IF(P173+P174=2,1,0)</f>
        <v>0</v>
      </c>
      <c r="Q175" s="5">
        <f t="shared" ref="Q175" si="836">IF(Q173+Q174=2,1,0)</f>
        <v>0</v>
      </c>
      <c r="S175" s="34">
        <f t="shared" ref="S175" si="837">IF(D175="L",S172+1,IF(D175="W",0))</f>
        <v>1</v>
      </c>
    </row>
    <row r="176" spans="2:19">
      <c r="B176" s="17">
        <v>17</v>
      </c>
      <c r="C176" s="17">
        <f>IF(B176="","",VLOOKUP(B176,Tabelle2!$A$2:$B$38,2,0))</f>
        <v>3</v>
      </c>
      <c r="D176" s="7"/>
      <c r="E176" s="7"/>
      <c r="F176" s="7"/>
      <c r="G176" s="7"/>
      <c r="H176" s="7"/>
      <c r="I176" s="10"/>
      <c r="J176" s="10"/>
      <c r="K176" s="7"/>
      <c r="L176" s="7"/>
      <c r="M176" s="7"/>
      <c r="N176" s="3">
        <f t="shared" si="705"/>
        <v>0</v>
      </c>
      <c r="O176" s="3">
        <f t="shared" ref="O176:O239" si="838">IF(OR(C176=1,C176=3,C176=5),1,0)</f>
        <v>1</v>
      </c>
      <c r="P176" s="3">
        <f t="shared" ref="P176:P239" si="839">IF(OR(C176=2,C176=4,C176=6),1,0)</f>
        <v>0</v>
      </c>
      <c r="Q176" s="3">
        <f t="shared" ref="Q176:Q239" si="840">IF(OR(C176=1,C176=3,C176=5),1,0)</f>
        <v>1</v>
      </c>
    </row>
    <row r="177" spans="2:19">
      <c r="B177" s="16">
        <v>18</v>
      </c>
      <c r="C177" s="16">
        <f>IF(B177="","",VLOOKUP(B177,Tabelle2!$A$2:$B$38,2,0))</f>
        <v>3</v>
      </c>
      <c r="D177" s="28" t="str">
        <f t="shared" ref="D177:D240" si="841">IF(B177="","",IF(N178=1,"Bet 1,3,5",IF(O178=1,"Bet 2,4,6",IF(P178=1,"Bet 1,3,5",IF(Q178=1,"Bet 2,4,6")))))</f>
        <v>Bet 2,4,6</v>
      </c>
      <c r="E177" s="9"/>
      <c r="F177" s="9"/>
      <c r="G177" s="9"/>
      <c r="H177" s="9"/>
      <c r="I177" s="15"/>
      <c r="J177" s="15"/>
      <c r="K177" s="8">
        <f t="shared" ref="K177:K240" si="842">IF(B177="","",IF(N178=1,"1",IF(O178=1,2,IF(P178=1,1,IF(Q178=1,2)))))</f>
        <v>2</v>
      </c>
      <c r="L177" s="8">
        <f t="shared" ref="L177:L240" si="843">IF(B177="","",IF(N178=1,"3",IF(O178=1,4,IF(P178=1,3,IF(Q178=1,4)))))</f>
        <v>4</v>
      </c>
      <c r="M177" s="8">
        <f t="shared" ref="M177:M240" si="844">IF(B177="","",IF(N178=1,"5",IF(O178=1,6,IF(P178=1,5,IF(Q178=1,6)))))</f>
        <v>6</v>
      </c>
      <c r="N177" s="4">
        <f t="shared" si="705"/>
        <v>0</v>
      </c>
      <c r="O177" s="4">
        <f t="shared" si="838"/>
        <v>1</v>
      </c>
      <c r="P177" s="4">
        <f t="shared" ref="P177:P240" si="845">IF(OR(C177=1,C177=3,C177=5),1,0)</f>
        <v>1</v>
      </c>
      <c r="Q177" s="4">
        <f t="shared" ref="Q177:Q240" si="846">IF(OR(C177=2,C177=4,C177=6),1,0)</f>
        <v>0</v>
      </c>
    </row>
    <row r="178" spans="2:19" ht="15.75" thickBot="1">
      <c r="B178" s="21">
        <v>18</v>
      </c>
      <c r="C178" s="21">
        <f>IF(B178="","",VLOOKUP(B178,Tabelle2!$A$2:$B$38,2,0))</f>
        <v>3</v>
      </c>
      <c r="D178" s="22" t="str">
        <f t="shared" si="699"/>
        <v>L</v>
      </c>
      <c r="E178" s="21">
        <f t="shared" si="667"/>
        <v>-3</v>
      </c>
      <c r="F178" s="21">
        <v>1</v>
      </c>
      <c r="G178" s="21">
        <f t="shared" ref="G178" si="847">IF(B178="","",E178*F178)</f>
        <v>-3</v>
      </c>
      <c r="H178" s="21">
        <f>IF(B178="","",SUM($G$4:G178))</f>
        <v>-78</v>
      </c>
      <c r="I178" s="23"/>
      <c r="J178" s="23"/>
      <c r="K178" s="24"/>
      <c r="L178" s="24"/>
      <c r="M178" s="27"/>
      <c r="N178" s="5">
        <f t="shared" si="760"/>
        <v>0</v>
      </c>
      <c r="O178" s="5">
        <f t="shared" ref="O178" si="848">IF(O176+O177=2,1,0)</f>
        <v>1</v>
      </c>
      <c r="P178" s="5">
        <f t="shared" ref="P178" si="849">IF(P176+P177=2,1,0)</f>
        <v>0</v>
      </c>
      <c r="Q178" s="5">
        <f t="shared" ref="Q178" si="850">IF(Q176+Q177=2,1,0)</f>
        <v>0</v>
      </c>
      <c r="S178" s="34">
        <f t="shared" ref="S178" si="851">IF(D178="L",S175+1,IF(D178="W",0))</f>
        <v>2</v>
      </c>
    </row>
    <row r="179" spans="2:19">
      <c r="B179" s="19">
        <v>21</v>
      </c>
      <c r="C179" s="19">
        <f>IF(B179="","",VLOOKUP(B179,Tabelle2!$A$2:$B$38,2,0))</f>
        <v>4</v>
      </c>
      <c r="D179" s="7"/>
      <c r="E179" s="7"/>
      <c r="F179" s="7"/>
      <c r="G179" s="7"/>
      <c r="H179" s="7"/>
      <c r="I179" s="10"/>
      <c r="J179" s="10"/>
      <c r="K179" s="7"/>
      <c r="L179" s="7"/>
      <c r="M179" s="7"/>
      <c r="N179" s="3">
        <f t="shared" si="720"/>
        <v>1</v>
      </c>
      <c r="O179" s="3">
        <f t="shared" ref="O179:O242" si="852">IF(OR(C179=1,C179=3,C179=5),1,0)</f>
        <v>0</v>
      </c>
      <c r="P179" s="3">
        <f t="shared" ref="P179:P242" si="853">IF(OR(C179=2,C179=4,C179=6),1,0)</f>
        <v>1</v>
      </c>
      <c r="Q179" s="3">
        <f t="shared" ref="Q179:Q242" si="854">IF(OR(C179=1,C179=3,C179=5),1,0)</f>
        <v>0</v>
      </c>
    </row>
    <row r="180" spans="2:19">
      <c r="B180" s="18">
        <v>21</v>
      </c>
      <c r="C180" s="18">
        <f>IF(B180="","",VLOOKUP(B180,Tabelle2!$A$2:$B$38,2,0))</f>
        <v>4</v>
      </c>
      <c r="D180" s="29" t="str">
        <f t="shared" ref="D180:D243" si="855">IF(B180="","",IF(N181=1,"Bet 1,3,5",IF(O181=1,"Bet 2,4,6",IF(P181=1,"Bet 1,3,5",IF(Q181=1,"Bet 2,4,6")))))</f>
        <v>Bet 1,3,5</v>
      </c>
      <c r="E180" s="9"/>
      <c r="F180" s="9"/>
      <c r="G180" s="9"/>
      <c r="H180" s="9"/>
      <c r="I180" s="20"/>
      <c r="J180" s="20"/>
      <c r="K180" s="8" t="str">
        <f t="shared" ref="K180:K243" si="856">IF(B180="","",IF(N181=1,"1",IF(O181=1,2,IF(P181=1,1,IF(Q181=1,2)))))</f>
        <v>1</v>
      </c>
      <c r="L180" s="8" t="str">
        <f t="shared" ref="L180:L243" si="857">IF(B180="","",IF(N181=1,"3",IF(O181=1,4,IF(P181=1,3,IF(Q181=1,4)))))</f>
        <v>3</v>
      </c>
      <c r="M180" s="8" t="str">
        <f t="shared" ref="M180:M243" si="858">IF(B180="","",IF(N181=1,"5",IF(O181=1,6,IF(P181=1,5,IF(Q181=1,6)))))</f>
        <v>5</v>
      </c>
      <c r="N180" s="4">
        <f t="shared" si="720"/>
        <v>1</v>
      </c>
      <c r="O180" s="4">
        <f t="shared" si="852"/>
        <v>0</v>
      </c>
      <c r="P180" s="4">
        <f t="shared" ref="P180:P243" si="859">IF(OR(C180=1,C180=3,C180=5),1,0)</f>
        <v>0</v>
      </c>
      <c r="Q180" s="4">
        <f t="shared" ref="Q180:Q243" si="860">IF(OR(C180=2,C180=4,C180=6),1,0)</f>
        <v>1</v>
      </c>
    </row>
    <row r="181" spans="2:19" ht="15.75" thickBot="1">
      <c r="B181" s="25">
        <v>20</v>
      </c>
      <c r="C181" s="25">
        <f>IF(B181="","",VLOOKUP(B181,Tabelle2!$A$2:$B$38,2,0))</f>
        <v>4</v>
      </c>
      <c r="D181" s="26" t="str">
        <f t="shared" si="682"/>
        <v>L</v>
      </c>
      <c r="E181" s="25">
        <f t="shared" si="683"/>
        <v>-3</v>
      </c>
      <c r="F181" s="25">
        <v>1</v>
      </c>
      <c r="G181" s="25">
        <f t="shared" ref="G181" si="861">IF(B181="","",E181*F181)</f>
        <v>-3</v>
      </c>
      <c r="H181" s="25">
        <f>IF(B181="","",SUM($G$4:G181))</f>
        <v>-81</v>
      </c>
      <c r="I181" s="23"/>
      <c r="J181" s="23"/>
      <c r="K181" s="24"/>
      <c r="L181" s="24"/>
      <c r="M181" s="24"/>
      <c r="N181" s="5">
        <f t="shared" si="775"/>
        <v>1</v>
      </c>
      <c r="O181" s="5">
        <f t="shared" ref="O181" si="862">IF(O179+O180=2,1,0)</f>
        <v>0</v>
      </c>
      <c r="P181" s="5">
        <f t="shared" ref="P181" si="863">IF(P179+P180=2,1,0)</f>
        <v>0</v>
      </c>
      <c r="Q181" s="5">
        <f t="shared" ref="Q181" si="864">IF(Q179+Q180=2,1,0)</f>
        <v>0</v>
      </c>
      <c r="S181" s="34">
        <f t="shared" ref="S181" si="865">IF(D181="L",S178+1,IF(D181="W",0))</f>
        <v>3</v>
      </c>
    </row>
    <row r="182" spans="2:19">
      <c r="B182" s="17">
        <v>21</v>
      </c>
      <c r="C182" s="17">
        <f>IF(B182="","",VLOOKUP(B182,Tabelle2!$A$2:$B$38,2,0))</f>
        <v>4</v>
      </c>
      <c r="D182" s="7"/>
      <c r="E182" s="7"/>
      <c r="F182" s="7"/>
      <c r="G182" s="7"/>
      <c r="H182" s="7"/>
      <c r="I182" s="10"/>
      <c r="J182" s="10"/>
      <c r="K182" s="7"/>
      <c r="L182" s="7"/>
      <c r="M182" s="7"/>
      <c r="N182" s="3">
        <f t="shared" ref="N182:N245" si="866">IF(OR(C182=2,C182=4,C182=6),1,0)</f>
        <v>1</v>
      </c>
      <c r="O182" s="3">
        <f t="shared" ref="O182:O245" si="867">IF(OR(C182=1,C182=3,C182=5),1,0)</f>
        <v>0</v>
      </c>
      <c r="P182" s="3">
        <f t="shared" ref="P182:P245" si="868">IF(OR(C182=2,C182=4,C182=6),1,0)</f>
        <v>1</v>
      </c>
      <c r="Q182" s="3">
        <f t="shared" ref="Q182:Q245" si="869">IF(OR(C182=1,C182=3,C182=5),1,0)</f>
        <v>0</v>
      </c>
    </row>
    <row r="183" spans="2:19">
      <c r="B183" s="16">
        <v>34</v>
      </c>
      <c r="C183" s="16">
        <f>IF(B183="","",VLOOKUP(B183,Tabelle2!$A$2:$B$38,2,0))</f>
        <v>6</v>
      </c>
      <c r="D183" s="28" t="str">
        <f t="shared" ref="D183:D246" si="870">IF(B183="","",IF(N184=1,"Bet 1,3,5",IF(O184=1,"Bet 2,4,6",IF(P184=1,"Bet 1,3,5",IF(Q184=1,"Bet 2,4,6")))))</f>
        <v>Bet 1,3,5</v>
      </c>
      <c r="E183" s="9"/>
      <c r="F183" s="9"/>
      <c r="G183" s="9"/>
      <c r="H183" s="9"/>
      <c r="I183" s="15"/>
      <c r="J183" s="15"/>
      <c r="K183" s="8" t="str">
        <f t="shared" ref="K183:K246" si="871">IF(B183="","",IF(N184=1,"1",IF(O184=1,2,IF(P184=1,1,IF(Q184=1,2)))))</f>
        <v>1</v>
      </c>
      <c r="L183" s="8" t="str">
        <f t="shared" ref="L183:L246" si="872">IF(B183="","",IF(N184=1,"3",IF(O184=1,4,IF(P184=1,3,IF(Q184=1,4)))))</f>
        <v>3</v>
      </c>
      <c r="M183" s="8" t="str">
        <f t="shared" ref="M183:M246" si="873">IF(B183="","",IF(N184=1,"5",IF(O184=1,6,IF(P184=1,5,IF(Q184=1,6)))))</f>
        <v>5</v>
      </c>
      <c r="N183" s="4">
        <f t="shared" si="866"/>
        <v>1</v>
      </c>
      <c r="O183" s="4">
        <f t="shared" si="867"/>
        <v>0</v>
      </c>
      <c r="P183" s="4">
        <f t="shared" ref="P183:P246" si="874">IF(OR(C183=1,C183=3,C183=5),1,0)</f>
        <v>0</v>
      </c>
      <c r="Q183" s="4">
        <f t="shared" ref="Q183:Q246" si="875">IF(OR(C183=2,C183=4,C183=6),1,0)</f>
        <v>1</v>
      </c>
    </row>
    <row r="184" spans="2:19" ht="15.75" thickBot="1">
      <c r="B184" s="21">
        <v>17</v>
      </c>
      <c r="C184" s="21">
        <f>IF(B184="","",VLOOKUP(B184,Tabelle2!$A$2:$B$38,2,0))</f>
        <v>3</v>
      </c>
      <c r="D184" s="22" t="str">
        <f t="shared" si="699"/>
        <v>W</v>
      </c>
      <c r="E184" s="21">
        <f t="shared" si="667"/>
        <v>3</v>
      </c>
      <c r="F184" s="21">
        <v>1</v>
      </c>
      <c r="G184" s="21">
        <f t="shared" ref="G184" si="876">IF(B184="","",E184*F184)</f>
        <v>3</v>
      </c>
      <c r="H184" s="21">
        <f>IF(B184="","",SUM($G$4:G184))</f>
        <v>-78</v>
      </c>
      <c r="I184" s="23"/>
      <c r="J184" s="23"/>
      <c r="K184" s="24"/>
      <c r="L184" s="24"/>
      <c r="M184" s="27"/>
      <c r="N184" s="5">
        <f t="shared" ref="N184:O184" si="877">IF(N182+N183=2,1,0)</f>
        <v>1</v>
      </c>
      <c r="O184" s="5">
        <f t="shared" si="877"/>
        <v>0</v>
      </c>
      <c r="P184" s="5">
        <f t="shared" ref="P184" si="878">IF(P182+P183=2,1,0)</f>
        <v>0</v>
      </c>
      <c r="Q184" s="5">
        <f t="shared" ref="Q184" si="879">IF(Q182+Q183=2,1,0)</f>
        <v>0</v>
      </c>
      <c r="S184" s="34">
        <f t="shared" ref="S184" si="880">IF(D184="L",S181+1,IF(D184="W",0))</f>
        <v>0</v>
      </c>
    </row>
    <row r="185" spans="2:19">
      <c r="B185" s="19">
        <v>27</v>
      </c>
      <c r="C185" s="19">
        <f>IF(B185="","",VLOOKUP(B185,Tabelle2!$A$2:$B$38,2,0))</f>
        <v>5</v>
      </c>
      <c r="D185" s="7"/>
      <c r="E185" s="7"/>
      <c r="F185" s="7"/>
      <c r="G185" s="7"/>
      <c r="H185" s="7"/>
      <c r="I185" s="10"/>
      <c r="J185" s="10"/>
      <c r="K185" s="7"/>
      <c r="L185" s="7"/>
      <c r="M185" s="7"/>
      <c r="N185" s="3">
        <f t="shared" si="705"/>
        <v>0</v>
      </c>
      <c r="O185" s="3">
        <f t="shared" ref="O185:O248" si="881">IF(OR(C185=1,C185=3,C185=5),1,0)</f>
        <v>1</v>
      </c>
      <c r="P185" s="3">
        <f t="shared" ref="P185:P248" si="882">IF(OR(C185=2,C185=4,C185=6),1,0)</f>
        <v>0</v>
      </c>
      <c r="Q185" s="3">
        <f t="shared" ref="Q185:Q248" si="883">IF(OR(C185=1,C185=3,C185=5),1,0)</f>
        <v>1</v>
      </c>
    </row>
    <row r="186" spans="2:19">
      <c r="B186" s="18">
        <v>27</v>
      </c>
      <c r="C186" s="18">
        <f>IF(B186="","",VLOOKUP(B186,Tabelle2!$A$2:$B$38,2,0))</f>
        <v>5</v>
      </c>
      <c r="D186" s="29" t="str">
        <f t="shared" ref="D186:D249" si="884">IF(B186="","",IF(N187=1,"Bet 1,3,5",IF(O187=1,"Bet 2,4,6",IF(P187=1,"Bet 1,3,5",IF(Q187=1,"Bet 2,4,6")))))</f>
        <v>Bet 2,4,6</v>
      </c>
      <c r="E186" s="9"/>
      <c r="F186" s="9"/>
      <c r="G186" s="9"/>
      <c r="H186" s="9"/>
      <c r="I186" s="20"/>
      <c r="J186" s="20"/>
      <c r="K186" s="8">
        <f t="shared" ref="K186:K249" si="885">IF(B186="","",IF(N187=1,"1",IF(O187=1,2,IF(P187=1,1,IF(Q187=1,2)))))</f>
        <v>2</v>
      </c>
      <c r="L186" s="8">
        <f t="shared" ref="L186:L249" si="886">IF(B186="","",IF(N187=1,"3",IF(O187=1,4,IF(P187=1,3,IF(Q187=1,4)))))</f>
        <v>4</v>
      </c>
      <c r="M186" s="8">
        <f t="shared" ref="M186:M249" si="887">IF(B186="","",IF(N187=1,"5",IF(O187=1,6,IF(P187=1,5,IF(Q187=1,6)))))</f>
        <v>6</v>
      </c>
      <c r="N186" s="4">
        <f t="shared" si="705"/>
        <v>0</v>
      </c>
      <c r="O186" s="4">
        <f t="shared" si="881"/>
        <v>1</v>
      </c>
      <c r="P186" s="4">
        <f t="shared" ref="P186:P249" si="888">IF(OR(C186=1,C186=3,C186=5),1,0)</f>
        <v>1</v>
      </c>
      <c r="Q186" s="4">
        <f t="shared" ref="Q186:Q249" si="889">IF(OR(C186=2,C186=4,C186=6),1,0)</f>
        <v>0</v>
      </c>
    </row>
    <row r="187" spans="2:19" ht="15.75" thickBot="1">
      <c r="B187" s="25">
        <v>6</v>
      </c>
      <c r="C187" s="25">
        <f>IF(B187="","",VLOOKUP(B187,Tabelle2!$A$2:$B$38,2,0))</f>
        <v>1</v>
      </c>
      <c r="D187" s="26" t="str">
        <f t="shared" si="682"/>
        <v>L</v>
      </c>
      <c r="E187" s="25">
        <f t="shared" si="683"/>
        <v>-3</v>
      </c>
      <c r="F187" s="25">
        <v>1</v>
      </c>
      <c r="G187" s="25">
        <f t="shared" ref="G187" si="890">IF(B187="","",E187*F187)</f>
        <v>-3</v>
      </c>
      <c r="H187" s="25">
        <f>IF(B187="","",SUM($G$4:G187))</f>
        <v>-81</v>
      </c>
      <c r="I187" s="23"/>
      <c r="J187" s="23"/>
      <c r="K187" s="24"/>
      <c r="L187" s="24"/>
      <c r="M187" s="24"/>
      <c r="N187" s="5">
        <f t="shared" si="760"/>
        <v>0</v>
      </c>
      <c r="O187" s="5">
        <f t="shared" ref="O187" si="891">IF(O185+O186=2,1,0)</f>
        <v>1</v>
      </c>
      <c r="P187" s="5">
        <f t="shared" ref="P187" si="892">IF(P185+P186=2,1,0)</f>
        <v>0</v>
      </c>
      <c r="Q187" s="5">
        <f t="shared" ref="Q187" si="893">IF(Q185+Q186=2,1,0)</f>
        <v>0</v>
      </c>
      <c r="S187" s="34">
        <f t="shared" ref="S187" si="894">IF(D187="L",S184+1,IF(D187="W",0))</f>
        <v>1</v>
      </c>
    </row>
    <row r="188" spans="2:19">
      <c r="B188" s="17">
        <v>24</v>
      </c>
      <c r="C188" s="17">
        <f>IF(B188="","",VLOOKUP(B188,Tabelle2!$A$2:$B$38,2,0))</f>
        <v>4</v>
      </c>
      <c r="D188" s="7"/>
      <c r="E188" s="7"/>
      <c r="F188" s="7"/>
      <c r="G188" s="7"/>
      <c r="H188" s="7"/>
      <c r="I188" s="10"/>
      <c r="J188" s="10"/>
      <c r="K188" s="7"/>
      <c r="L188" s="7"/>
      <c r="M188" s="7"/>
      <c r="N188" s="3">
        <f t="shared" si="720"/>
        <v>1</v>
      </c>
      <c r="O188" s="3">
        <f t="shared" ref="O188:O251" si="895">IF(OR(C188=1,C188=3,C188=5),1,0)</f>
        <v>0</v>
      </c>
      <c r="P188" s="3">
        <f t="shared" ref="P188:P251" si="896">IF(OR(C188=2,C188=4,C188=6),1,0)</f>
        <v>1</v>
      </c>
      <c r="Q188" s="3">
        <f t="shared" ref="Q188:Q251" si="897">IF(OR(C188=1,C188=3,C188=5),1,0)</f>
        <v>0</v>
      </c>
    </row>
    <row r="189" spans="2:19">
      <c r="B189" s="16">
        <v>14</v>
      </c>
      <c r="C189" s="16">
        <f>IF(B189="","",VLOOKUP(B189,Tabelle2!$A$2:$B$38,2,0))</f>
        <v>3</v>
      </c>
      <c r="D189" s="28" t="str">
        <f t="shared" ref="D189:D252" si="898">IF(B189="","",IF(N190=1,"Bet 1,3,5",IF(O190=1,"Bet 2,4,6",IF(P190=1,"Bet 1,3,5",IF(Q190=1,"Bet 2,4,6")))))</f>
        <v>Bet 1,3,5</v>
      </c>
      <c r="E189" s="9"/>
      <c r="F189" s="9"/>
      <c r="G189" s="9"/>
      <c r="H189" s="9"/>
      <c r="I189" s="15"/>
      <c r="J189" s="15"/>
      <c r="K189" s="8">
        <f t="shared" ref="K189:K252" si="899">IF(B189="","",IF(N190=1,"1",IF(O190=1,2,IF(P190=1,1,IF(Q190=1,2)))))</f>
        <v>1</v>
      </c>
      <c r="L189" s="8">
        <f t="shared" ref="L189:L252" si="900">IF(B189="","",IF(N190=1,"3",IF(O190=1,4,IF(P190=1,3,IF(Q190=1,4)))))</f>
        <v>3</v>
      </c>
      <c r="M189" s="8">
        <f t="shared" ref="M189:M252" si="901">IF(B189="","",IF(N190=1,"5",IF(O190=1,6,IF(P190=1,5,IF(Q190=1,6)))))</f>
        <v>5</v>
      </c>
      <c r="N189" s="4">
        <f t="shared" si="720"/>
        <v>0</v>
      </c>
      <c r="O189" s="4">
        <f t="shared" si="895"/>
        <v>1</v>
      </c>
      <c r="P189" s="4">
        <f t="shared" ref="P189:P252" si="902">IF(OR(C189=1,C189=3,C189=5),1,0)</f>
        <v>1</v>
      </c>
      <c r="Q189" s="4">
        <f t="shared" ref="Q189:Q252" si="903">IF(OR(C189=2,C189=4,C189=6),1,0)</f>
        <v>0</v>
      </c>
    </row>
    <row r="190" spans="2:19" ht="15.75" thickBot="1">
      <c r="B190" s="21">
        <v>14</v>
      </c>
      <c r="C190" s="21">
        <f>IF(B190="","",VLOOKUP(B190,Tabelle2!$A$2:$B$38,2,0))</f>
        <v>3</v>
      </c>
      <c r="D190" s="22" t="str">
        <f t="shared" si="699"/>
        <v>W</v>
      </c>
      <c r="E190" s="21">
        <f t="shared" si="667"/>
        <v>3</v>
      </c>
      <c r="F190" s="21">
        <v>1</v>
      </c>
      <c r="G190" s="21">
        <f t="shared" ref="G190" si="904">IF(B190="","",E190*F190)</f>
        <v>3</v>
      </c>
      <c r="H190" s="21">
        <f>IF(B190="","",SUM($G$4:G190))</f>
        <v>-78</v>
      </c>
      <c r="I190" s="23"/>
      <c r="J190" s="23"/>
      <c r="K190" s="24"/>
      <c r="L190" s="24"/>
      <c r="M190" s="27"/>
      <c r="N190" s="5">
        <f t="shared" si="775"/>
        <v>0</v>
      </c>
      <c r="O190" s="5">
        <f t="shared" ref="O190" si="905">IF(O188+O189=2,1,0)</f>
        <v>0</v>
      </c>
      <c r="P190" s="5">
        <f t="shared" ref="P190" si="906">IF(P188+P189=2,1,0)</f>
        <v>1</v>
      </c>
      <c r="Q190" s="5">
        <f t="shared" ref="Q190" si="907">IF(Q188+Q189=2,1,0)</f>
        <v>0</v>
      </c>
      <c r="S190" s="34">
        <f t="shared" ref="S190" si="908">IF(D190="L",S187+1,IF(D190="W",0))</f>
        <v>0</v>
      </c>
    </row>
    <row r="191" spans="2:19">
      <c r="B191" s="19">
        <v>0</v>
      </c>
      <c r="C191" s="19">
        <f>IF(B191="","",VLOOKUP(B191,Tabelle2!$A$2:$B$38,2,0))</f>
        <v>0</v>
      </c>
      <c r="D191" s="7"/>
      <c r="E191" s="7"/>
      <c r="F191" s="7"/>
      <c r="G191" s="7"/>
      <c r="H191" s="7"/>
      <c r="I191" s="10"/>
      <c r="J191" s="10"/>
      <c r="K191" s="7"/>
      <c r="L191" s="7"/>
      <c r="M191" s="7"/>
      <c r="N191" s="3">
        <f t="shared" ref="N191:N254" si="909">IF(OR(C191=2,C191=4,C191=6),1,0)</f>
        <v>0</v>
      </c>
      <c r="O191" s="3">
        <f t="shared" ref="O191:O254" si="910">IF(OR(C191=1,C191=3,C191=5),1,0)</f>
        <v>0</v>
      </c>
      <c r="P191" s="3">
        <f t="shared" ref="P191:P254" si="911">IF(OR(C191=2,C191=4,C191=6),1,0)</f>
        <v>0</v>
      </c>
      <c r="Q191" s="3">
        <f t="shared" ref="Q191:Q254" si="912">IF(OR(C191=1,C191=3,C191=5),1,0)</f>
        <v>0</v>
      </c>
    </row>
    <row r="192" spans="2:19">
      <c r="B192" s="18">
        <v>15</v>
      </c>
      <c r="C192" s="18">
        <f>IF(B192="","",VLOOKUP(B192,Tabelle2!$A$2:$B$38,2,0))</f>
        <v>3</v>
      </c>
      <c r="D192" s="29" t="b">
        <f t="shared" ref="D192:D255" si="913">IF(B192="","",IF(N193=1,"Bet 1,3,5",IF(O193=1,"Bet 2,4,6",IF(P193=1,"Bet 1,3,5",IF(Q193=1,"Bet 2,4,6")))))</f>
        <v>0</v>
      </c>
      <c r="E192" s="9"/>
      <c r="F192" s="9"/>
      <c r="G192" s="9"/>
      <c r="H192" s="9"/>
      <c r="I192" s="20"/>
      <c r="J192" s="20"/>
      <c r="K192" s="8" t="b">
        <f t="shared" ref="K192:K255" si="914">IF(B192="","",IF(N193=1,"1",IF(O193=1,2,IF(P193=1,1,IF(Q193=1,2)))))</f>
        <v>0</v>
      </c>
      <c r="L192" s="8" t="b">
        <f t="shared" ref="L192:L255" si="915">IF(B192="","",IF(N193=1,"3",IF(O193=1,4,IF(P193=1,3,IF(Q193=1,4)))))</f>
        <v>0</v>
      </c>
      <c r="M192" s="8" t="b">
        <f t="shared" ref="M192:M255" si="916">IF(B192="","",IF(N193=1,"5",IF(O193=1,6,IF(P193=1,5,IF(Q193=1,6)))))</f>
        <v>0</v>
      </c>
      <c r="N192" s="4">
        <f t="shared" si="909"/>
        <v>0</v>
      </c>
      <c r="O192" s="4">
        <f t="shared" si="910"/>
        <v>1</v>
      </c>
      <c r="P192" s="4">
        <f t="shared" ref="P192:P255" si="917">IF(OR(C192=1,C192=3,C192=5),1,0)</f>
        <v>1</v>
      </c>
      <c r="Q192" s="4">
        <f t="shared" ref="Q192:Q255" si="918">IF(OR(C192=2,C192=4,C192=6),1,0)</f>
        <v>0</v>
      </c>
    </row>
    <row r="193" spans="2:19" ht="15.75" thickBot="1">
      <c r="B193" s="25">
        <v>15</v>
      </c>
      <c r="C193" s="25">
        <f>IF(B193="","",VLOOKUP(B193,Tabelle2!$A$2:$B$38,2,0))</f>
        <v>3</v>
      </c>
      <c r="D193" s="26" t="str">
        <f t="shared" si="682"/>
        <v>L</v>
      </c>
      <c r="E193" s="25">
        <f t="shared" si="683"/>
        <v>-3</v>
      </c>
      <c r="F193" s="25">
        <v>1</v>
      </c>
      <c r="G193" s="25">
        <f t="shared" ref="G193" si="919">IF(B193="","",E193*F193)</f>
        <v>-3</v>
      </c>
      <c r="H193" s="25">
        <f>IF(B193="","",SUM($G$4:G193))</f>
        <v>-81</v>
      </c>
      <c r="I193" s="23"/>
      <c r="J193" s="23"/>
      <c r="K193" s="24"/>
      <c r="L193" s="24"/>
      <c r="M193" s="24"/>
      <c r="N193" s="5">
        <f t="shared" ref="N193:O193" si="920">IF(N191+N192=2,1,0)</f>
        <v>0</v>
      </c>
      <c r="O193" s="5">
        <f t="shared" si="920"/>
        <v>0</v>
      </c>
      <c r="P193" s="5">
        <f t="shared" ref="P193" si="921">IF(P191+P192=2,1,0)</f>
        <v>0</v>
      </c>
      <c r="Q193" s="5">
        <f t="shared" ref="Q193" si="922">IF(Q191+Q192=2,1,0)</f>
        <v>0</v>
      </c>
      <c r="S193" s="34">
        <f t="shared" ref="S193" si="923">IF(D193="L",S190+1,IF(D193="W",0))</f>
        <v>1</v>
      </c>
    </row>
    <row r="194" spans="2:19">
      <c r="B194" s="17">
        <v>17</v>
      </c>
      <c r="C194" s="17">
        <f>IF(B194="","",VLOOKUP(B194,Tabelle2!$A$2:$B$38,2,0))</f>
        <v>3</v>
      </c>
      <c r="D194" s="7"/>
      <c r="E194" s="7"/>
      <c r="F194" s="7"/>
      <c r="G194" s="7"/>
      <c r="H194" s="7"/>
      <c r="I194" s="10"/>
      <c r="J194" s="10"/>
      <c r="K194" s="7"/>
      <c r="L194" s="7"/>
      <c r="M194" s="7"/>
      <c r="N194" s="3">
        <f t="shared" si="705"/>
        <v>0</v>
      </c>
      <c r="O194" s="3">
        <f t="shared" ref="O194:O257" si="924">IF(OR(C194=1,C194=3,C194=5),1,0)</f>
        <v>1</v>
      </c>
      <c r="P194" s="3">
        <f t="shared" ref="P194:P257" si="925">IF(OR(C194=2,C194=4,C194=6),1,0)</f>
        <v>0</v>
      </c>
      <c r="Q194" s="3">
        <f t="shared" ref="Q194:Q257" si="926">IF(OR(C194=1,C194=3,C194=5),1,0)</f>
        <v>1</v>
      </c>
    </row>
    <row r="195" spans="2:19">
      <c r="B195" s="16">
        <v>17</v>
      </c>
      <c r="C195" s="16">
        <f>IF(B195="","",VLOOKUP(B195,Tabelle2!$A$2:$B$38,2,0))</f>
        <v>3</v>
      </c>
      <c r="D195" s="28" t="str">
        <f t="shared" ref="D195:D258" si="927">IF(B195="","",IF(N196=1,"Bet 1,3,5",IF(O196=1,"Bet 2,4,6",IF(P196=1,"Bet 1,3,5",IF(Q196=1,"Bet 2,4,6")))))</f>
        <v>Bet 2,4,6</v>
      </c>
      <c r="E195" s="9"/>
      <c r="F195" s="9"/>
      <c r="G195" s="9"/>
      <c r="H195" s="9"/>
      <c r="I195" s="15"/>
      <c r="J195" s="15"/>
      <c r="K195" s="8">
        <f t="shared" ref="K195:K258" si="928">IF(B195="","",IF(N196=1,"1",IF(O196=1,2,IF(P196=1,1,IF(Q196=1,2)))))</f>
        <v>2</v>
      </c>
      <c r="L195" s="8">
        <f t="shared" ref="L195:L258" si="929">IF(B195="","",IF(N196=1,"3",IF(O196=1,4,IF(P196=1,3,IF(Q196=1,4)))))</f>
        <v>4</v>
      </c>
      <c r="M195" s="8">
        <f t="shared" ref="M195:M258" si="930">IF(B195="","",IF(N196=1,"5",IF(O196=1,6,IF(P196=1,5,IF(Q196=1,6)))))</f>
        <v>6</v>
      </c>
      <c r="N195" s="4">
        <f t="shared" si="705"/>
        <v>0</v>
      </c>
      <c r="O195" s="4">
        <f t="shared" si="924"/>
        <v>1</v>
      </c>
      <c r="P195" s="4">
        <f t="shared" ref="P195:P258" si="931">IF(OR(C195=1,C195=3,C195=5),1,0)</f>
        <v>1</v>
      </c>
      <c r="Q195" s="4">
        <f t="shared" ref="Q195:Q258" si="932">IF(OR(C195=2,C195=4,C195=6),1,0)</f>
        <v>0</v>
      </c>
    </row>
    <row r="196" spans="2:19" ht="15.75" thickBot="1">
      <c r="B196" s="21">
        <v>10</v>
      </c>
      <c r="C196" s="21">
        <f>IF(B196="","",VLOOKUP(B196,Tabelle2!$A$2:$B$38,2,0))</f>
        <v>2</v>
      </c>
      <c r="D196" s="22" t="str">
        <f t="shared" si="699"/>
        <v>W</v>
      </c>
      <c r="E196" s="21">
        <f t="shared" si="667"/>
        <v>3</v>
      </c>
      <c r="F196" s="21">
        <v>1</v>
      </c>
      <c r="G196" s="21">
        <f t="shared" ref="G196" si="933">IF(B196="","",E196*F196)</f>
        <v>3</v>
      </c>
      <c r="H196" s="21">
        <f>IF(B196="","",SUM($G$4:G196))</f>
        <v>-78</v>
      </c>
      <c r="I196" s="23"/>
      <c r="J196" s="23"/>
      <c r="K196" s="24"/>
      <c r="L196" s="24"/>
      <c r="M196" s="27"/>
      <c r="N196" s="5">
        <f t="shared" si="760"/>
        <v>0</v>
      </c>
      <c r="O196" s="5">
        <f t="shared" ref="O196" si="934">IF(O194+O195=2,1,0)</f>
        <v>1</v>
      </c>
      <c r="P196" s="5">
        <f t="shared" ref="P196" si="935">IF(P194+P195=2,1,0)</f>
        <v>0</v>
      </c>
      <c r="Q196" s="5">
        <f t="shared" ref="Q196" si="936">IF(Q194+Q195=2,1,0)</f>
        <v>0</v>
      </c>
      <c r="S196" s="34">
        <f t="shared" ref="S196" si="937">IF(D196="L",S193+1,IF(D196="W",0))</f>
        <v>0</v>
      </c>
    </row>
    <row r="197" spans="2:19">
      <c r="B197" s="19">
        <v>3</v>
      </c>
      <c r="C197" s="19">
        <f>IF(B197="","",VLOOKUP(B197,Tabelle2!$A$2:$B$38,2,0))</f>
        <v>1</v>
      </c>
      <c r="D197" s="7"/>
      <c r="E197" s="7"/>
      <c r="F197" s="7"/>
      <c r="G197" s="7"/>
      <c r="H197" s="7"/>
      <c r="I197" s="10"/>
      <c r="J197" s="10"/>
      <c r="K197" s="7"/>
      <c r="L197" s="7"/>
      <c r="M197" s="7"/>
      <c r="N197" s="3">
        <f t="shared" si="720"/>
        <v>0</v>
      </c>
      <c r="O197" s="3">
        <f t="shared" ref="O197:O260" si="938">IF(OR(C197=1,C197=3,C197=5),1,0)</f>
        <v>1</v>
      </c>
      <c r="P197" s="3">
        <f t="shared" ref="P197:P260" si="939">IF(OR(C197=2,C197=4,C197=6),1,0)</f>
        <v>0</v>
      </c>
      <c r="Q197" s="3">
        <f t="shared" ref="Q197:Q260" si="940">IF(OR(C197=1,C197=3,C197=5),1,0)</f>
        <v>1</v>
      </c>
    </row>
    <row r="198" spans="2:19">
      <c r="B198" s="18">
        <v>3</v>
      </c>
      <c r="C198" s="18">
        <f>IF(B198="","",VLOOKUP(B198,Tabelle2!$A$2:$B$38,2,0))</f>
        <v>1</v>
      </c>
      <c r="D198" s="29" t="str">
        <f t="shared" ref="D198:D261" si="941">IF(B198="","",IF(N199=1,"Bet 1,3,5",IF(O199=1,"Bet 2,4,6",IF(P199=1,"Bet 1,3,5",IF(Q199=1,"Bet 2,4,6")))))</f>
        <v>Bet 2,4,6</v>
      </c>
      <c r="E198" s="9"/>
      <c r="F198" s="9"/>
      <c r="G198" s="9"/>
      <c r="H198" s="9"/>
      <c r="I198" s="20"/>
      <c r="J198" s="20"/>
      <c r="K198" s="8">
        <f t="shared" ref="K198:K261" si="942">IF(B198="","",IF(N199=1,"1",IF(O199=1,2,IF(P199=1,1,IF(Q199=1,2)))))</f>
        <v>2</v>
      </c>
      <c r="L198" s="8">
        <f t="shared" ref="L198:L261" si="943">IF(B198="","",IF(N199=1,"3",IF(O199=1,4,IF(P199=1,3,IF(Q199=1,4)))))</f>
        <v>4</v>
      </c>
      <c r="M198" s="8">
        <f t="shared" ref="M198:M261" si="944">IF(B198="","",IF(N199=1,"5",IF(O199=1,6,IF(P199=1,5,IF(Q199=1,6)))))</f>
        <v>6</v>
      </c>
      <c r="N198" s="4">
        <f t="shared" si="720"/>
        <v>0</v>
      </c>
      <c r="O198" s="4">
        <f t="shared" si="938"/>
        <v>1</v>
      </c>
      <c r="P198" s="4">
        <f t="shared" ref="P198:P261" si="945">IF(OR(C198=1,C198=3,C198=5),1,0)</f>
        <v>1</v>
      </c>
      <c r="Q198" s="4">
        <f t="shared" ref="Q198:Q261" si="946">IF(OR(C198=2,C198=4,C198=6),1,0)</f>
        <v>0</v>
      </c>
    </row>
    <row r="199" spans="2:19" ht="15.75" thickBot="1">
      <c r="B199" s="25">
        <v>0</v>
      </c>
      <c r="C199" s="25">
        <f>IF(B199="","",VLOOKUP(B199,Tabelle2!$A$2:$B$38,2,0))</f>
        <v>0</v>
      </c>
      <c r="D199" s="26" t="str">
        <f t="shared" si="682"/>
        <v>L</v>
      </c>
      <c r="E199" s="25">
        <f t="shared" si="683"/>
        <v>-3</v>
      </c>
      <c r="F199" s="25">
        <v>1</v>
      </c>
      <c r="G199" s="25">
        <f t="shared" ref="G199" si="947">IF(B199="","",E199*F199)</f>
        <v>-3</v>
      </c>
      <c r="H199" s="25">
        <f>IF(B199="","",SUM($G$4:G199))</f>
        <v>-81</v>
      </c>
      <c r="I199" s="23"/>
      <c r="J199" s="23"/>
      <c r="K199" s="24"/>
      <c r="L199" s="24"/>
      <c r="M199" s="24"/>
      <c r="N199" s="5">
        <f t="shared" si="775"/>
        <v>0</v>
      </c>
      <c r="O199" s="5">
        <f t="shared" ref="O199" si="948">IF(O197+O198=2,1,0)</f>
        <v>1</v>
      </c>
      <c r="P199" s="5">
        <f t="shared" ref="P199" si="949">IF(P197+P198=2,1,0)</f>
        <v>0</v>
      </c>
      <c r="Q199" s="5">
        <f t="shared" ref="Q199" si="950">IF(Q197+Q198=2,1,0)</f>
        <v>0</v>
      </c>
      <c r="S199" s="34">
        <f t="shared" ref="S199" si="951">IF(D199="L",S196+1,IF(D199="W",0))</f>
        <v>1</v>
      </c>
    </row>
    <row r="200" spans="2:19">
      <c r="B200" s="17">
        <v>28</v>
      </c>
      <c r="C200" s="17">
        <f>IF(B200="","",VLOOKUP(B200,Tabelle2!$A$2:$B$38,2,0))</f>
        <v>5</v>
      </c>
      <c r="D200" s="7"/>
      <c r="E200" s="7"/>
      <c r="F200" s="7"/>
      <c r="G200" s="7"/>
      <c r="H200" s="7"/>
      <c r="I200" s="10"/>
      <c r="J200" s="10"/>
      <c r="K200" s="7"/>
      <c r="L200" s="7"/>
      <c r="M200" s="7"/>
      <c r="N200" s="3">
        <f t="shared" ref="N200:N263" si="952">IF(OR(C200=2,C200=4,C200=6),1,0)</f>
        <v>0</v>
      </c>
      <c r="O200" s="3">
        <f t="shared" ref="O200:O263" si="953">IF(OR(C200=1,C200=3,C200=5),1,0)</f>
        <v>1</v>
      </c>
      <c r="P200" s="3">
        <f t="shared" ref="P200:P263" si="954">IF(OR(C200=2,C200=4,C200=6),1,0)</f>
        <v>0</v>
      </c>
      <c r="Q200" s="3">
        <f t="shared" ref="Q200:Q263" si="955">IF(OR(C200=1,C200=3,C200=5),1,0)</f>
        <v>1</v>
      </c>
    </row>
    <row r="201" spans="2:19">
      <c r="B201" s="16">
        <v>28</v>
      </c>
      <c r="C201" s="16">
        <f>IF(B201="","",VLOOKUP(B201,Tabelle2!$A$2:$B$38,2,0))</f>
        <v>5</v>
      </c>
      <c r="D201" s="28" t="str">
        <f t="shared" ref="D201:D264" si="956">IF(B201="","",IF(N202=1,"Bet 1,3,5",IF(O202=1,"Bet 2,4,6",IF(P202=1,"Bet 1,3,5",IF(Q202=1,"Bet 2,4,6")))))</f>
        <v>Bet 2,4,6</v>
      </c>
      <c r="E201" s="9"/>
      <c r="F201" s="9"/>
      <c r="G201" s="9"/>
      <c r="H201" s="9"/>
      <c r="I201" s="15"/>
      <c r="J201" s="15"/>
      <c r="K201" s="8">
        <f t="shared" ref="K201:K264" si="957">IF(B201="","",IF(N202=1,"1",IF(O202=1,2,IF(P202=1,1,IF(Q202=1,2)))))</f>
        <v>2</v>
      </c>
      <c r="L201" s="8">
        <f t="shared" ref="L201:L264" si="958">IF(B201="","",IF(N202=1,"3",IF(O202=1,4,IF(P202=1,3,IF(Q202=1,4)))))</f>
        <v>4</v>
      </c>
      <c r="M201" s="8">
        <f t="shared" ref="M201:M264" si="959">IF(B201="","",IF(N202=1,"5",IF(O202=1,6,IF(P202=1,5,IF(Q202=1,6)))))</f>
        <v>6</v>
      </c>
      <c r="N201" s="4">
        <f t="shared" si="952"/>
        <v>0</v>
      </c>
      <c r="O201" s="4">
        <f t="shared" si="953"/>
        <v>1</v>
      </c>
      <c r="P201" s="4">
        <f t="shared" ref="P201:P264" si="960">IF(OR(C201=1,C201=3,C201=5),1,0)</f>
        <v>1</v>
      </c>
      <c r="Q201" s="4">
        <f t="shared" ref="Q201:Q264" si="961">IF(OR(C201=2,C201=4,C201=6),1,0)</f>
        <v>0</v>
      </c>
    </row>
    <row r="202" spans="2:19" ht="15.75" thickBot="1">
      <c r="B202" s="21">
        <v>35</v>
      </c>
      <c r="C202" s="21">
        <f>IF(B202="","",VLOOKUP(B202,Tabelle2!$A$2:$B$38,2,0))</f>
        <v>6</v>
      </c>
      <c r="D202" s="22" t="str">
        <f t="shared" si="699"/>
        <v>W</v>
      </c>
      <c r="E202" s="21">
        <f t="shared" si="667"/>
        <v>3</v>
      </c>
      <c r="F202" s="21">
        <v>1</v>
      </c>
      <c r="G202" s="21">
        <f t="shared" ref="G202" si="962">IF(B202="","",E202*F202)</f>
        <v>3</v>
      </c>
      <c r="H202" s="21">
        <f>IF(B202="","",SUM($G$4:G202))</f>
        <v>-78</v>
      </c>
      <c r="I202" s="23"/>
      <c r="J202" s="23"/>
      <c r="K202" s="24"/>
      <c r="L202" s="24"/>
      <c r="M202" s="27"/>
      <c r="N202" s="5">
        <f t="shared" ref="N202:O202" si="963">IF(N200+N201=2,1,0)</f>
        <v>0</v>
      </c>
      <c r="O202" s="5">
        <f t="shared" si="963"/>
        <v>1</v>
      </c>
      <c r="P202" s="5">
        <f t="shared" ref="P202" si="964">IF(P200+P201=2,1,0)</f>
        <v>0</v>
      </c>
      <c r="Q202" s="5">
        <f t="shared" ref="Q202" si="965">IF(Q200+Q201=2,1,0)</f>
        <v>0</v>
      </c>
      <c r="S202" s="34">
        <f t="shared" ref="S202" si="966">IF(D202="L",S199+1,IF(D202="W",0))</f>
        <v>0</v>
      </c>
    </row>
    <row r="203" spans="2:19">
      <c r="B203" s="19">
        <v>7</v>
      </c>
      <c r="C203" s="19">
        <f>IF(B203="","",VLOOKUP(B203,Tabelle2!$A$2:$B$38,2,0))</f>
        <v>2</v>
      </c>
      <c r="D203" s="7"/>
      <c r="E203" s="7"/>
      <c r="F203" s="7"/>
      <c r="G203" s="7"/>
      <c r="H203" s="7"/>
      <c r="I203" s="10"/>
      <c r="J203" s="10"/>
      <c r="K203" s="7"/>
      <c r="L203" s="7"/>
      <c r="M203" s="7"/>
      <c r="N203" s="3">
        <f t="shared" si="705"/>
        <v>1</v>
      </c>
      <c r="O203" s="3">
        <f t="shared" ref="O203:O266" si="967">IF(OR(C203=1,C203=3,C203=5),1,0)</f>
        <v>0</v>
      </c>
      <c r="P203" s="3">
        <f t="shared" ref="P203:P266" si="968">IF(OR(C203=2,C203=4,C203=6),1,0)</f>
        <v>1</v>
      </c>
      <c r="Q203" s="3">
        <f t="shared" ref="Q203:Q266" si="969">IF(OR(C203=1,C203=3,C203=5),1,0)</f>
        <v>0</v>
      </c>
    </row>
    <row r="204" spans="2:19">
      <c r="B204" s="18">
        <v>7</v>
      </c>
      <c r="C204" s="18">
        <f>IF(B204="","",VLOOKUP(B204,Tabelle2!$A$2:$B$38,2,0))</f>
        <v>2</v>
      </c>
      <c r="D204" s="29" t="str">
        <f t="shared" ref="D204:D267" si="970">IF(B204="","",IF(N205=1,"Bet 1,3,5",IF(O205=1,"Bet 2,4,6",IF(P205=1,"Bet 1,3,5",IF(Q205=1,"Bet 2,4,6")))))</f>
        <v>Bet 1,3,5</v>
      </c>
      <c r="E204" s="9"/>
      <c r="F204" s="9"/>
      <c r="G204" s="9"/>
      <c r="H204" s="9"/>
      <c r="I204" s="20"/>
      <c r="J204" s="20"/>
      <c r="K204" s="8" t="str">
        <f t="shared" ref="K204:K267" si="971">IF(B204="","",IF(N205=1,"1",IF(O205=1,2,IF(P205=1,1,IF(Q205=1,2)))))</f>
        <v>1</v>
      </c>
      <c r="L204" s="8" t="str">
        <f t="shared" ref="L204:L267" si="972">IF(B204="","",IF(N205=1,"3",IF(O205=1,4,IF(P205=1,3,IF(Q205=1,4)))))</f>
        <v>3</v>
      </c>
      <c r="M204" s="8" t="str">
        <f t="shared" ref="M204:M267" si="973">IF(B204="","",IF(N205=1,"5",IF(O205=1,6,IF(P205=1,5,IF(Q205=1,6)))))</f>
        <v>5</v>
      </c>
      <c r="N204" s="4">
        <f t="shared" si="705"/>
        <v>1</v>
      </c>
      <c r="O204" s="4">
        <f t="shared" si="967"/>
        <v>0</v>
      </c>
      <c r="P204" s="4">
        <f t="shared" ref="P204:P267" si="974">IF(OR(C204=1,C204=3,C204=5),1,0)</f>
        <v>0</v>
      </c>
      <c r="Q204" s="4">
        <f t="shared" ref="Q204:Q267" si="975">IF(OR(C204=2,C204=4,C204=6),1,0)</f>
        <v>1</v>
      </c>
    </row>
    <row r="205" spans="2:19" ht="15.75" thickBot="1">
      <c r="B205" s="25">
        <v>16</v>
      </c>
      <c r="C205" s="25">
        <f>IF(B205="","",VLOOKUP(B205,Tabelle2!$A$2:$B$38,2,0))</f>
        <v>3</v>
      </c>
      <c r="D205" s="26" t="str">
        <f t="shared" si="682"/>
        <v>W</v>
      </c>
      <c r="E205" s="25">
        <f t="shared" si="683"/>
        <v>3</v>
      </c>
      <c r="F205" s="25">
        <v>1</v>
      </c>
      <c r="G205" s="25">
        <f t="shared" ref="G205" si="976">IF(B205="","",E205*F205)</f>
        <v>3</v>
      </c>
      <c r="H205" s="25">
        <f>IF(B205="","",SUM($G$4:G205))</f>
        <v>-75</v>
      </c>
      <c r="I205" s="23"/>
      <c r="J205" s="23"/>
      <c r="K205" s="24"/>
      <c r="L205" s="24"/>
      <c r="M205" s="24"/>
      <c r="N205" s="5">
        <f t="shared" si="760"/>
        <v>1</v>
      </c>
      <c r="O205" s="5">
        <f t="shared" ref="O205" si="977">IF(O203+O204=2,1,0)</f>
        <v>0</v>
      </c>
      <c r="P205" s="5">
        <f t="shared" ref="P205" si="978">IF(P203+P204=2,1,0)</f>
        <v>0</v>
      </c>
      <c r="Q205" s="5">
        <f t="shared" ref="Q205" si="979">IF(Q203+Q204=2,1,0)</f>
        <v>0</v>
      </c>
      <c r="S205" s="34">
        <f t="shared" ref="S205" si="980">IF(D205="L",S202+1,IF(D205="W",0))</f>
        <v>0</v>
      </c>
    </row>
    <row r="206" spans="2:19">
      <c r="B206" s="17">
        <v>21</v>
      </c>
      <c r="C206" s="17">
        <f>IF(B206="","",VLOOKUP(B206,Tabelle2!$A$2:$B$38,2,0))</f>
        <v>4</v>
      </c>
      <c r="D206" s="7"/>
      <c r="E206" s="7"/>
      <c r="F206" s="7"/>
      <c r="G206" s="7"/>
      <c r="H206" s="7"/>
      <c r="I206" s="10"/>
      <c r="J206" s="10"/>
      <c r="K206" s="7"/>
      <c r="L206" s="7"/>
      <c r="M206" s="7"/>
      <c r="N206" s="3">
        <f t="shared" si="720"/>
        <v>1</v>
      </c>
      <c r="O206" s="3">
        <f t="shared" ref="O206:O269" si="981">IF(OR(C206=1,C206=3,C206=5),1,0)</f>
        <v>0</v>
      </c>
      <c r="P206" s="3">
        <f t="shared" ref="P206:P269" si="982">IF(OR(C206=2,C206=4,C206=6),1,0)</f>
        <v>1</v>
      </c>
      <c r="Q206" s="3">
        <f t="shared" ref="Q206:Q269" si="983">IF(OR(C206=1,C206=3,C206=5),1,0)</f>
        <v>0</v>
      </c>
    </row>
    <row r="207" spans="2:19">
      <c r="B207" s="16">
        <v>32</v>
      </c>
      <c r="C207" s="16">
        <f>IF(B207="","",VLOOKUP(B207,Tabelle2!$A$2:$B$38,2,0))</f>
        <v>6</v>
      </c>
      <c r="D207" s="28" t="str">
        <f t="shared" ref="D207:D270" si="984">IF(B207="","",IF(N208=1,"Bet 1,3,5",IF(O208=1,"Bet 2,4,6",IF(P208=1,"Bet 1,3,5",IF(Q208=1,"Bet 2,4,6")))))</f>
        <v>Bet 1,3,5</v>
      </c>
      <c r="E207" s="9"/>
      <c r="F207" s="9"/>
      <c r="G207" s="9"/>
      <c r="H207" s="9"/>
      <c r="I207" s="15"/>
      <c r="J207" s="15"/>
      <c r="K207" s="8" t="str">
        <f t="shared" ref="K207:K270" si="985">IF(B207="","",IF(N208=1,"1",IF(O208=1,2,IF(P208=1,1,IF(Q208=1,2)))))</f>
        <v>1</v>
      </c>
      <c r="L207" s="8" t="str">
        <f t="shared" ref="L207:L270" si="986">IF(B207="","",IF(N208=1,"3",IF(O208=1,4,IF(P208=1,3,IF(Q208=1,4)))))</f>
        <v>3</v>
      </c>
      <c r="M207" s="8" t="str">
        <f t="shared" ref="M207:M270" si="987">IF(B207="","",IF(N208=1,"5",IF(O208=1,6,IF(P208=1,5,IF(Q208=1,6)))))</f>
        <v>5</v>
      </c>
      <c r="N207" s="4">
        <f t="shared" si="720"/>
        <v>1</v>
      </c>
      <c r="O207" s="4">
        <f t="shared" si="981"/>
        <v>0</v>
      </c>
      <c r="P207" s="4">
        <f t="shared" ref="P207:P270" si="988">IF(OR(C207=1,C207=3,C207=5),1,0)</f>
        <v>0</v>
      </c>
      <c r="Q207" s="4">
        <f t="shared" ref="Q207:Q270" si="989">IF(OR(C207=2,C207=4,C207=6),1,0)</f>
        <v>1</v>
      </c>
    </row>
    <row r="208" spans="2:19" ht="15.75" thickBot="1">
      <c r="B208" s="21">
        <v>32</v>
      </c>
      <c r="C208" s="21">
        <f>IF(B208="","",VLOOKUP(B208,Tabelle2!$A$2:$B$38,2,0))</f>
        <v>6</v>
      </c>
      <c r="D208" s="22" t="str">
        <f t="shared" si="699"/>
        <v>L</v>
      </c>
      <c r="E208" s="21">
        <f t="shared" ref="E208:E268" si="990">IF(D208="L",-3,IF(D208="W",3,""))</f>
        <v>-3</v>
      </c>
      <c r="F208" s="21">
        <v>1</v>
      </c>
      <c r="G208" s="21">
        <f t="shared" ref="G208" si="991">IF(B208="","",E208*F208)</f>
        <v>-3</v>
      </c>
      <c r="H208" s="21">
        <f>IF(B208="","",SUM($G$4:G208))</f>
        <v>-78</v>
      </c>
      <c r="I208" s="23"/>
      <c r="J208" s="23"/>
      <c r="K208" s="24"/>
      <c r="L208" s="24"/>
      <c r="M208" s="27"/>
      <c r="N208" s="5">
        <f t="shared" si="775"/>
        <v>1</v>
      </c>
      <c r="O208" s="5">
        <f t="shared" ref="O208" si="992">IF(O206+O207=2,1,0)</f>
        <v>0</v>
      </c>
      <c r="P208" s="5">
        <f t="shared" ref="P208" si="993">IF(P206+P207=2,1,0)</f>
        <v>0</v>
      </c>
      <c r="Q208" s="5">
        <f t="shared" ref="Q208" si="994">IF(Q206+Q207=2,1,0)</f>
        <v>0</v>
      </c>
      <c r="S208" s="34">
        <f t="shared" ref="S208" si="995">IF(D208="L",S205+1,IF(D208="W",0))</f>
        <v>1</v>
      </c>
    </row>
    <row r="209" spans="2:19">
      <c r="B209" s="19">
        <v>15</v>
      </c>
      <c r="C209" s="19">
        <f>IF(B209="","",VLOOKUP(B209,Tabelle2!$A$2:$B$38,2,0))</f>
        <v>3</v>
      </c>
      <c r="D209" s="7"/>
      <c r="E209" s="7"/>
      <c r="F209" s="7"/>
      <c r="G209" s="7"/>
      <c r="H209" s="7"/>
      <c r="I209" s="10"/>
      <c r="J209" s="10"/>
      <c r="K209" s="7"/>
      <c r="L209" s="7"/>
      <c r="M209" s="7"/>
      <c r="N209" s="3">
        <f t="shared" ref="N209:N272" si="996">IF(OR(C209=2,C209=4,C209=6),1,0)</f>
        <v>0</v>
      </c>
      <c r="O209" s="3">
        <f t="shared" ref="O209:O272" si="997">IF(OR(C209=1,C209=3,C209=5),1,0)</f>
        <v>1</v>
      </c>
      <c r="P209" s="3">
        <f t="shared" ref="P209:P272" si="998">IF(OR(C209=2,C209=4,C209=6),1,0)</f>
        <v>0</v>
      </c>
      <c r="Q209" s="3">
        <f t="shared" ref="Q209:Q272" si="999">IF(OR(C209=1,C209=3,C209=5),1,0)</f>
        <v>1</v>
      </c>
    </row>
    <row r="210" spans="2:19">
      <c r="B210" s="18">
        <v>17</v>
      </c>
      <c r="C210" s="18">
        <f>IF(B210="","",VLOOKUP(B210,Tabelle2!$A$2:$B$38,2,0))</f>
        <v>3</v>
      </c>
      <c r="D210" s="29" t="str">
        <f t="shared" ref="D210:D273" si="1000">IF(B210="","",IF(N211=1,"Bet 1,3,5",IF(O211=1,"Bet 2,4,6",IF(P211=1,"Bet 1,3,5",IF(Q211=1,"Bet 2,4,6")))))</f>
        <v>Bet 2,4,6</v>
      </c>
      <c r="E210" s="9"/>
      <c r="F210" s="9"/>
      <c r="G210" s="9"/>
      <c r="H210" s="9"/>
      <c r="I210" s="20"/>
      <c r="J210" s="20"/>
      <c r="K210" s="8">
        <f t="shared" ref="K210:K273" si="1001">IF(B210="","",IF(N211=1,"1",IF(O211=1,2,IF(P211=1,1,IF(Q211=1,2)))))</f>
        <v>2</v>
      </c>
      <c r="L210" s="8">
        <f t="shared" ref="L210:L273" si="1002">IF(B210="","",IF(N211=1,"3",IF(O211=1,4,IF(P211=1,3,IF(Q211=1,4)))))</f>
        <v>4</v>
      </c>
      <c r="M210" s="8">
        <f t="shared" ref="M210:M273" si="1003">IF(B210="","",IF(N211=1,"5",IF(O211=1,6,IF(P211=1,5,IF(Q211=1,6)))))</f>
        <v>6</v>
      </c>
      <c r="N210" s="4">
        <f t="shared" si="996"/>
        <v>0</v>
      </c>
      <c r="O210" s="4">
        <f t="shared" si="997"/>
        <v>1</v>
      </c>
      <c r="P210" s="4">
        <f t="shared" ref="P210:P273" si="1004">IF(OR(C210=1,C210=3,C210=5),1,0)</f>
        <v>1</v>
      </c>
      <c r="Q210" s="4">
        <f t="shared" ref="Q210:Q273" si="1005">IF(OR(C210=2,C210=4,C210=6),1,0)</f>
        <v>0</v>
      </c>
    </row>
    <row r="211" spans="2:19" ht="15.75" thickBot="1">
      <c r="B211" s="25">
        <v>17</v>
      </c>
      <c r="C211" s="25">
        <f>IF(B211="","",VLOOKUP(B211,Tabelle2!$A$2:$B$38,2,0))</f>
        <v>3</v>
      </c>
      <c r="D211" s="26" t="str">
        <f t="shared" ref="D211:D271" si="1006">IF(B211="","",IF(COUNTIF(K210:M210,C211)=1,"W","L"))</f>
        <v>L</v>
      </c>
      <c r="E211" s="25">
        <f t="shared" ref="E211:E271" si="1007">IF(D211="L",-3,IF(D211="W",3,""))</f>
        <v>-3</v>
      </c>
      <c r="F211" s="25">
        <v>1</v>
      </c>
      <c r="G211" s="25">
        <f t="shared" ref="G211" si="1008">IF(B211="","",E211*F211)</f>
        <v>-3</v>
      </c>
      <c r="H211" s="25">
        <f>IF(B211="","",SUM($G$4:G211))</f>
        <v>-81</v>
      </c>
      <c r="I211" s="23"/>
      <c r="J211" s="23"/>
      <c r="K211" s="24"/>
      <c r="L211" s="24"/>
      <c r="M211" s="24"/>
      <c r="N211" s="5">
        <f t="shared" ref="N211:O211" si="1009">IF(N209+N210=2,1,0)</f>
        <v>0</v>
      </c>
      <c r="O211" s="5">
        <f t="shared" si="1009"/>
        <v>1</v>
      </c>
      <c r="P211" s="5">
        <f t="shared" ref="P211" si="1010">IF(P209+P210=2,1,0)</f>
        <v>0</v>
      </c>
      <c r="Q211" s="5">
        <f t="shared" ref="Q211" si="1011">IF(Q209+Q210=2,1,0)</f>
        <v>0</v>
      </c>
      <c r="S211" s="34">
        <f t="shared" ref="S211" si="1012">IF(D211="L",S208+1,IF(D211="W",0))</f>
        <v>2</v>
      </c>
    </row>
    <row r="212" spans="2:19">
      <c r="B212" s="17">
        <v>25</v>
      </c>
      <c r="C212" s="17">
        <f>IF(B212="","",VLOOKUP(B212,Tabelle2!$A$2:$B$38,2,0))</f>
        <v>5</v>
      </c>
      <c r="D212" s="7"/>
      <c r="E212" s="7"/>
      <c r="F212" s="7"/>
      <c r="G212" s="7"/>
      <c r="H212" s="7"/>
      <c r="I212" s="10"/>
      <c r="J212" s="10"/>
      <c r="K212" s="7"/>
      <c r="L212" s="7"/>
      <c r="M212" s="7"/>
      <c r="N212" s="3">
        <f t="shared" si="705"/>
        <v>0</v>
      </c>
      <c r="O212" s="3">
        <f t="shared" ref="O212:O275" si="1013">IF(OR(C212=1,C212=3,C212=5),1,0)</f>
        <v>1</v>
      </c>
      <c r="P212" s="3">
        <f t="shared" ref="P212:P275" si="1014">IF(OR(C212=2,C212=4,C212=6),1,0)</f>
        <v>0</v>
      </c>
      <c r="Q212" s="3">
        <f t="shared" ref="Q212:Q275" si="1015">IF(OR(C212=1,C212=3,C212=5),1,0)</f>
        <v>1</v>
      </c>
    </row>
    <row r="213" spans="2:19">
      <c r="B213" s="16">
        <v>19</v>
      </c>
      <c r="C213" s="16">
        <f>IF(B213="","",VLOOKUP(B213,Tabelle2!$A$2:$B$38,2,0))</f>
        <v>4</v>
      </c>
      <c r="D213" s="28" t="str">
        <f t="shared" ref="D213:D276" si="1016">IF(B213="","",IF(N214=1,"Bet 1,3,5",IF(O214=1,"Bet 2,4,6",IF(P214=1,"Bet 1,3,5",IF(Q214=1,"Bet 2,4,6")))))</f>
        <v>Bet 2,4,6</v>
      </c>
      <c r="E213" s="9"/>
      <c r="F213" s="9"/>
      <c r="G213" s="9"/>
      <c r="H213" s="9"/>
      <c r="I213" s="15"/>
      <c r="J213" s="15"/>
      <c r="K213" s="8">
        <f t="shared" ref="K213:K276" si="1017">IF(B213="","",IF(N214=1,"1",IF(O214=1,2,IF(P214=1,1,IF(Q214=1,2)))))</f>
        <v>2</v>
      </c>
      <c r="L213" s="8">
        <f t="shared" ref="L213:L276" si="1018">IF(B213="","",IF(N214=1,"3",IF(O214=1,4,IF(P214=1,3,IF(Q214=1,4)))))</f>
        <v>4</v>
      </c>
      <c r="M213" s="8">
        <f t="shared" ref="M213:M276" si="1019">IF(B213="","",IF(N214=1,"5",IF(O214=1,6,IF(P214=1,5,IF(Q214=1,6)))))</f>
        <v>6</v>
      </c>
      <c r="N213" s="4">
        <f t="shared" ref="N213:N276" si="1020">IF(OR(C213=2,C213=4,C213=6),1,0)</f>
        <v>1</v>
      </c>
      <c r="O213" s="4">
        <f t="shared" si="1013"/>
        <v>0</v>
      </c>
      <c r="P213" s="4">
        <f t="shared" ref="P213:P276" si="1021">IF(OR(C213=1,C213=3,C213=5),1,0)</f>
        <v>0</v>
      </c>
      <c r="Q213" s="4">
        <f t="shared" ref="Q213:Q276" si="1022">IF(OR(C213=2,C213=4,C213=6),1,0)</f>
        <v>1</v>
      </c>
    </row>
    <row r="214" spans="2:19" ht="15.75" thickBot="1">
      <c r="B214" s="21">
        <v>19</v>
      </c>
      <c r="C214" s="21">
        <f>IF(B214="","",VLOOKUP(B214,Tabelle2!$A$2:$B$38,2,0))</f>
        <v>4</v>
      </c>
      <c r="D214" s="22" t="str">
        <f t="shared" ref="D214:D274" si="1023">IF(B214="","",IF(COUNTIF(K213:M213,C214)=1,"W","L"))</f>
        <v>W</v>
      </c>
      <c r="E214" s="21">
        <f t="shared" si="990"/>
        <v>3</v>
      </c>
      <c r="F214" s="21">
        <v>1</v>
      </c>
      <c r="G214" s="21">
        <f t="shared" ref="G214" si="1024">IF(B214="","",E214*F214)</f>
        <v>3</v>
      </c>
      <c r="H214" s="21">
        <f>IF(B214="","",SUM($G$4:G214))</f>
        <v>-78</v>
      </c>
      <c r="I214" s="23"/>
      <c r="J214" s="23"/>
      <c r="K214" s="24"/>
      <c r="L214" s="24"/>
      <c r="M214" s="27"/>
      <c r="N214" s="5">
        <f t="shared" si="760"/>
        <v>0</v>
      </c>
      <c r="O214" s="5">
        <f t="shared" ref="O214" si="1025">IF(O212+O213=2,1,0)</f>
        <v>0</v>
      </c>
      <c r="P214" s="5">
        <f t="shared" ref="P214" si="1026">IF(P212+P213=2,1,0)</f>
        <v>0</v>
      </c>
      <c r="Q214" s="5">
        <f t="shared" ref="Q214" si="1027">IF(Q212+Q213=2,1,0)</f>
        <v>1</v>
      </c>
      <c r="S214" s="34">
        <f t="shared" ref="S214" si="1028">IF(D214="L",S211+1,IF(D214="W",0))</f>
        <v>0</v>
      </c>
    </row>
    <row r="215" spans="2:19">
      <c r="B215" s="19">
        <v>4</v>
      </c>
      <c r="C215" s="19">
        <f>IF(B215="","",VLOOKUP(B215,Tabelle2!$A$2:$B$38,2,0))</f>
        <v>1</v>
      </c>
      <c r="D215" s="7"/>
      <c r="E215" s="7"/>
      <c r="F215" s="7"/>
      <c r="G215" s="7"/>
      <c r="H215" s="7"/>
      <c r="I215" s="10"/>
      <c r="J215" s="10"/>
      <c r="K215" s="7"/>
      <c r="L215" s="7"/>
      <c r="M215" s="7"/>
      <c r="N215" s="3">
        <f t="shared" si="720"/>
        <v>0</v>
      </c>
      <c r="O215" s="3">
        <f t="shared" ref="O215:O278" si="1029">IF(OR(C215=1,C215=3,C215=5),1,0)</f>
        <v>1</v>
      </c>
      <c r="P215" s="3">
        <f t="shared" ref="P215:P278" si="1030">IF(OR(C215=2,C215=4,C215=6),1,0)</f>
        <v>0</v>
      </c>
      <c r="Q215" s="3">
        <f t="shared" ref="Q215:Q278" si="1031">IF(OR(C215=1,C215=3,C215=5),1,0)</f>
        <v>1</v>
      </c>
    </row>
    <row r="216" spans="2:19">
      <c r="B216" s="18">
        <v>16</v>
      </c>
      <c r="C216" s="18">
        <f>IF(B216="","",VLOOKUP(B216,Tabelle2!$A$2:$B$38,2,0))</f>
        <v>3</v>
      </c>
      <c r="D216" s="29" t="str">
        <f t="shared" ref="D216:D279" si="1032">IF(B216="","",IF(N217=1,"Bet 1,3,5",IF(O217=1,"Bet 2,4,6",IF(P217=1,"Bet 1,3,5",IF(Q217=1,"Bet 2,4,6")))))</f>
        <v>Bet 2,4,6</v>
      </c>
      <c r="E216" s="9"/>
      <c r="F216" s="9"/>
      <c r="G216" s="9"/>
      <c r="H216" s="9"/>
      <c r="I216" s="20"/>
      <c r="J216" s="20"/>
      <c r="K216" s="8">
        <f t="shared" ref="K216:K279" si="1033">IF(B216="","",IF(N217=1,"1",IF(O217=1,2,IF(P217=1,1,IF(Q217=1,2)))))</f>
        <v>2</v>
      </c>
      <c r="L216" s="8">
        <f t="shared" ref="L216:L279" si="1034">IF(B216="","",IF(N217=1,"3",IF(O217=1,4,IF(P217=1,3,IF(Q217=1,4)))))</f>
        <v>4</v>
      </c>
      <c r="M216" s="8">
        <f t="shared" ref="M216:M279" si="1035">IF(B216="","",IF(N217=1,"5",IF(O217=1,6,IF(P217=1,5,IF(Q217=1,6)))))</f>
        <v>6</v>
      </c>
      <c r="N216" s="4">
        <f t="shared" ref="N216:N279" si="1036">IF(OR(C216=2,C216=4,C216=6),1,0)</f>
        <v>0</v>
      </c>
      <c r="O216" s="4">
        <f t="shared" si="1029"/>
        <v>1</v>
      </c>
      <c r="P216" s="4">
        <f t="shared" ref="P216:P279" si="1037">IF(OR(C216=1,C216=3,C216=5),1,0)</f>
        <v>1</v>
      </c>
      <c r="Q216" s="4">
        <f t="shared" ref="Q216:Q279" si="1038">IF(OR(C216=2,C216=4,C216=6),1,0)</f>
        <v>0</v>
      </c>
    </row>
    <row r="217" spans="2:19" ht="15.75" thickBot="1">
      <c r="B217" s="25">
        <v>16</v>
      </c>
      <c r="C217" s="25">
        <f>IF(B217="","",VLOOKUP(B217,Tabelle2!$A$2:$B$38,2,0))</f>
        <v>3</v>
      </c>
      <c r="D217" s="26" t="str">
        <f t="shared" si="1006"/>
        <v>L</v>
      </c>
      <c r="E217" s="25">
        <f t="shared" si="1007"/>
        <v>-3</v>
      </c>
      <c r="F217" s="25">
        <v>1</v>
      </c>
      <c r="G217" s="25">
        <f t="shared" ref="G217" si="1039">IF(B217="","",E217*F217)</f>
        <v>-3</v>
      </c>
      <c r="H217" s="25">
        <f>IF(B217="","",SUM($G$4:G217))</f>
        <v>-81</v>
      </c>
      <c r="I217" s="23"/>
      <c r="J217" s="23"/>
      <c r="K217" s="24"/>
      <c r="L217" s="24"/>
      <c r="M217" s="24"/>
      <c r="N217" s="5">
        <f t="shared" si="775"/>
        <v>0</v>
      </c>
      <c r="O217" s="5">
        <f t="shared" ref="O217" si="1040">IF(O215+O216=2,1,0)</f>
        <v>1</v>
      </c>
      <c r="P217" s="5">
        <f t="shared" ref="P217" si="1041">IF(P215+P216=2,1,0)</f>
        <v>0</v>
      </c>
      <c r="Q217" s="5">
        <f t="shared" ref="Q217" si="1042">IF(Q215+Q216=2,1,0)</f>
        <v>0</v>
      </c>
      <c r="S217" s="34">
        <f t="shared" ref="S217" si="1043">IF(D217="L",S214+1,IF(D217="W",0))</f>
        <v>1</v>
      </c>
    </row>
    <row r="218" spans="2:19">
      <c r="B218" s="17">
        <v>35</v>
      </c>
      <c r="C218" s="17">
        <f>IF(B218="","",VLOOKUP(B218,Tabelle2!$A$2:$B$38,2,0))</f>
        <v>6</v>
      </c>
      <c r="D218" s="7"/>
      <c r="E218" s="7"/>
      <c r="F218" s="7"/>
      <c r="G218" s="7"/>
      <c r="H218" s="7"/>
      <c r="I218" s="10"/>
      <c r="J218" s="10"/>
      <c r="K218" s="7"/>
      <c r="L218" s="7"/>
      <c r="M218" s="7"/>
      <c r="N218" s="3">
        <f t="shared" ref="N218:N281" si="1044">IF(OR(C218=2,C218=4,C218=6),1,0)</f>
        <v>1</v>
      </c>
      <c r="O218" s="3">
        <f t="shared" ref="O218:O281" si="1045">IF(OR(C218=1,C218=3,C218=5),1,0)</f>
        <v>0</v>
      </c>
      <c r="P218" s="3">
        <f t="shared" ref="P218:P281" si="1046">IF(OR(C218=2,C218=4,C218=6),1,0)</f>
        <v>1</v>
      </c>
      <c r="Q218" s="3">
        <f t="shared" ref="Q218:Q281" si="1047">IF(OR(C218=1,C218=3,C218=5),1,0)</f>
        <v>0</v>
      </c>
    </row>
    <row r="219" spans="2:19">
      <c r="B219" s="16">
        <v>35</v>
      </c>
      <c r="C219" s="16">
        <f>IF(B219="","",VLOOKUP(B219,Tabelle2!$A$2:$B$38,2,0))</f>
        <v>6</v>
      </c>
      <c r="D219" s="28" t="str">
        <f t="shared" ref="D219:D282" si="1048">IF(B219="","",IF(N220=1,"Bet 1,3,5",IF(O220=1,"Bet 2,4,6",IF(P220=1,"Bet 1,3,5",IF(Q220=1,"Bet 2,4,6")))))</f>
        <v>Bet 1,3,5</v>
      </c>
      <c r="E219" s="9"/>
      <c r="F219" s="9"/>
      <c r="G219" s="9"/>
      <c r="H219" s="9"/>
      <c r="I219" s="15"/>
      <c r="J219" s="15"/>
      <c r="K219" s="8" t="str">
        <f t="shared" ref="K219:K282" si="1049">IF(B219="","",IF(N220=1,"1",IF(O220=1,2,IF(P220=1,1,IF(Q220=1,2)))))</f>
        <v>1</v>
      </c>
      <c r="L219" s="8" t="str">
        <f t="shared" ref="L219:L282" si="1050">IF(B219="","",IF(N220=1,"3",IF(O220=1,4,IF(P220=1,3,IF(Q220=1,4)))))</f>
        <v>3</v>
      </c>
      <c r="M219" s="8" t="str">
        <f t="shared" ref="M219:M282" si="1051">IF(B219="","",IF(N220=1,"5",IF(O220=1,6,IF(P220=1,5,IF(Q220=1,6)))))</f>
        <v>5</v>
      </c>
      <c r="N219" s="4">
        <f t="shared" si="1044"/>
        <v>1</v>
      </c>
      <c r="O219" s="4">
        <f t="shared" si="1045"/>
        <v>0</v>
      </c>
      <c r="P219" s="4">
        <f t="shared" ref="P219:P282" si="1052">IF(OR(C219=1,C219=3,C219=5),1,0)</f>
        <v>0</v>
      </c>
      <c r="Q219" s="4">
        <f t="shared" ref="Q219:Q282" si="1053">IF(OR(C219=2,C219=4,C219=6),1,0)</f>
        <v>1</v>
      </c>
    </row>
    <row r="220" spans="2:19" ht="15.75" thickBot="1">
      <c r="B220" s="21">
        <v>21</v>
      </c>
      <c r="C220" s="21">
        <f>IF(B220="","",VLOOKUP(B220,Tabelle2!$A$2:$B$38,2,0))</f>
        <v>4</v>
      </c>
      <c r="D220" s="22" t="str">
        <f t="shared" si="1023"/>
        <v>L</v>
      </c>
      <c r="E220" s="21">
        <f t="shared" si="990"/>
        <v>-3</v>
      </c>
      <c r="F220" s="21">
        <v>1</v>
      </c>
      <c r="G220" s="21">
        <f t="shared" ref="G220" si="1054">IF(B220="","",E220*F220)</f>
        <v>-3</v>
      </c>
      <c r="H220" s="21">
        <f>IF(B220="","",SUM($G$4:G220))</f>
        <v>-84</v>
      </c>
      <c r="I220" s="23"/>
      <c r="J220" s="23"/>
      <c r="K220" s="24"/>
      <c r="L220" s="24"/>
      <c r="M220" s="27"/>
      <c r="N220" s="5">
        <f t="shared" ref="N220:O220" si="1055">IF(N218+N219=2,1,0)</f>
        <v>1</v>
      </c>
      <c r="O220" s="5">
        <f t="shared" si="1055"/>
        <v>0</v>
      </c>
      <c r="P220" s="5">
        <f t="shared" ref="P220" si="1056">IF(P218+P219=2,1,0)</f>
        <v>0</v>
      </c>
      <c r="Q220" s="5">
        <f t="shared" ref="Q220" si="1057">IF(Q218+Q219=2,1,0)</f>
        <v>0</v>
      </c>
      <c r="S220" s="34">
        <f t="shared" ref="S220" si="1058">IF(D220="L",S217+1,IF(D220="W",0))</f>
        <v>2</v>
      </c>
    </row>
    <row r="221" spans="2:19">
      <c r="B221" s="19">
        <v>21</v>
      </c>
      <c r="C221" s="19">
        <f>IF(B221="","",VLOOKUP(B221,Tabelle2!$A$2:$B$38,2,0))</f>
        <v>4</v>
      </c>
      <c r="D221" s="7"/>
      <c r="E221" s="7"/>
      <c r="F221" s="7"/>
      <c r="G221" s="7"/>
      <c r="H221" s="7"/>
      <c r="I221" s="10"/>
      <c r="J221" s="10"/>
      <c r="K221" s="7"/>
      <c r="L221" s="7"/>
      <c r="M221" s="7"/>
      <c r="N221" s="3">
        <f t="shared" si="1020"/>
        <v>1</v>
      </c>
      <c r="O221" s="3">
        <f t="shared" ref="O221:O284" si="1059">IF(OR(C221=1,C221=3,C221=5),1,0)</f>
        <v>0</v>
      </c>
      <c r="P221" s="3">
        <f t="shared" ref="P221:P284" si="1060">IF(OR(C221=2,C221=4,C221=6),1,0)</f>
        <v>1</v>
      </c>
      <c r="Q221" s="3">
        <f t="shared" ref="Q221:Q284" si="1061">IF(OR(C221=1,C221=3,C221=5),1,0)</f>
        <v>0</v>
      </c>
    </row>
    <row r="222" spans="2:19">
      <c r="B222" s="18">
        <v>12</v>
      </c>
      <c r="C222" s="18">
        <f>IF(B222="","",VLOOKUP(B222,Tabelle2!$A$2:$B$38,2,0))</f>
        <v>2</v>
      </c>
      <c r="D222" s="29" t="str">
        <f t="shared" ref="D222:D285" si="1062">IF(B222="","",IF(N223=1,"Bet 1,3,5",IF(O223=1,"Bet 2,4,6",IF(P223=1,"Bet 1,3,5",IF(Q223=1,"Bet 2,4,6")))))</f>
        <v>Bet 1,3,5</v>
      </c>
      <c r="E222" s="9"/>
      <c r="F222" s="9"/>
      <c r="G222" s="9"/>
      <c r="H222" s="9"/>
      <c r="I222" s="20"/>
      <c r="J222" s="20"/>
      <c r="K222" s="8" t="str">
        <f t="shared" ref="K222:K285" si="1063">IF(B222="","",IF(N223=1,"1",IF(O223=1,2,IF(P223=1,1,IF(Q223=1,2)))))</f>
        <v>1</v>
      </c>
      <c r="L222" s="8" t="str">
        <f t="shared" ref="L222:L285" si="1064">IF(B222="","",IF(N223=1,"3",IF(O223=1,4,IF(P223=1,3,IF(Q223=1,4)))))</f>
        <v>3</v>
      </c>
      <c r="M222" s="8" t="str">
        <f t="shared" ref="M222:M285" si="1065">IF(B222="","",IF(N223=1,"5",IF(O223=1,6,IF(P223=1,5,IF(Q223=1,6)))))</f>
        <v>5</v>
      </c>
      <c r="N222" s="4">
        <f t="shared" si="1020"/>
        <v>1</v>
      </c>
      <c r="O222" s="4">
        <f t="shared" si="1059"/>
        <v>0</v>
      </c>
      <c r="P222" s="4">
        <f t="shared" ref="P222:P285" si="1066">IF(OR(C222=1,C222=3,C222=5),1,0)</f>
        <v>0</v>
      </c>
      <c r="Q222" s="4">
        <f t="shared" ref="Q222:Q285" si="1067">IF(OR(C222=2,C222=4,C222=6),1,0)</f>
        <v>1</v>
      </c>
    </row>
    <row r="223" spans="2:19" ht="15.75" thickBot="1">
      <c r="B223" s="25">
        <v>12</v>
      </c>
      <c r="C223" s="25">
        <f>IF(B223="","",VLOOKUP(B223,Tabelle2!$A$2:$B$38,2,0))</f>
        <v>2</v>
      </c>
      <c r="D223" s="26" t="str">
        <f t="shared" si="1006"/>
        <v>L</v>
      </c>
      <c r="E223" s="25">
        <f t="shared" si="1007"/>
        <v>-3</v>
      </c>
      <c r="F223" s="25">
        <v>1</v>
      </c>
      <c r="G223" s="25">
        <f t="shared" ref="G223" si="1068">IF(B223="","",E223*F223)</f>
        <v>-3</v>
      </c>
      <c r="H223" s="25">
        <f>IF(B223="","",SUM($G$4:G223))</f>
        <v>-87</v>
      </c>
      <c r="I223" s="23"/>
      <c r="J223" s="23"/>
      <c r="K223" s="24"/>
      <c r="L223" s="24"/>
      <c r="M223" s="24"/>
      <c r="N223" s="5">
        <f t="shared" si="760"/>
        <v>1</v>
      </c>
      <c r="O223" s="5">
        <f t="shared" ref="O223" si="1069">IF(O221+O222=2,1,0)</f>
        <v>0</v>
      </c>
      <c r="P223" s="5">
        <f t="shared" ref="P223" si="1070">IF(P221+P222=2,1,0)</f>
        <v>0</v>
      </c>
      <c r="Q223" s="5">
        <f t="shared" ref="Q223" si="1071">IF(Q221+Q222=2,1,0)</f>
        <v>0</v>
      </c>
      <c r="S223" s="34">
        <f t="shared" ref="S223" si="1072">IF(D223="L",S220+1,IF(D223="W",0))</f>
        <v>3</v>
      </c>
    </row>
    <row r="224" spans="2:19">
      <c r="B224" s="17">
        <v>5</v>
      </c>
      <c r="C224" s="17">
        <f>IF(B224="","",VLOOKUP(B224,Tabelle2!$A$2:$B$38,2,0))</f>
        <v>1</v>
      </c>
      <c r="D224" s="7"/>
      <c r="E224" s="7"/>
      <c r="F224" s="7"/>
      <c r="G224" s="7"/>
      <c r="H224" s="7"/>
      <c r="I224" s="10"/>
      <c r="J224" s="10"/>
      <c r="K224" s="7"/>
      <c r="L224" s="7"/>
      <c r="M224" s="7"/>
      <c r="N224" s="3">
        <f t="shared" si="1036"/>
        <v>0</v>
      </c>
      <c r="O224" s="3">
        <f t="shared" ref="O224:O287" si="1073">IF(OR(C224=1,C224=3,C224=5),1,0)</f>
        <v>1</v>
      </c>
      <c r="P224" s="3">
        <f t="shared" ref="P224:P287" si="1074">IF(OR(C224=2,C224=4,C224=6),1,0)</f>
        <v>0</v>
      </c>
      <c r="Q224" s="3">
        <f t="shared" ref="Q224:Q287" si="1075">IF(OR(C224=1,C224=3,C224=5),1,0)</f>
        <v>1</v>
      </c>
    </row>
    <row r="225" spans="2:19">
      <c r="B225" s="16">
        <v>5</v>
      </c>
      <c r="C225" s="16">
        <f>IF(B225="","",VLOOKUP(B225,Tabelle2!$A$2:$B$38,2,0))</f>
        <v>1</v>
      </c>
      <c r="D225" s="28" t="str">
        <f t="shared" ref="D225:D288" si="1076">IF(B225="","",IF(N226=1,"Bet 1,3,5",IF(O226=1,"Bet 2,4,6",IF(P226=1,"Bet 1,3,5",IF(Q226=1,"Bet 2,4,6")))))</f>
        <v>Bet 2,4,6</v>
      </c>
      <c r="E225" s="9"/>
      <c r="F225" s="9"/>
      <c r="G225" s="9"/>
      <c r="H225" s="9"/>
      <c r="I225" s="15"/>
      <c r="J225" s="15"/>
      <c r="K225" s="8">
        <f t="shared" ref="K225:K288" si="1077">IF(B225="","",IF(N226=1,"1",IF(O226=1,2,IF(P226=1,1,IF(Q226=1,2)))))</f>
        <v>2</v>
      </c>
      <c r="L225" s="8">
        <f t="shared" ref="L225:L288" si="1078">IF(B225="","",IF(N226=1,"3",IF(O226=1,4,IF(P226=1,3,IF(Q226=1,4)))))</f>
        <v>4</v>
      </c>
      <c r="M225" s="8">
        <f t="shared" ref="M225:M288" si="1079">IF(B225="","",IF(N226=1,"5",IF(O226=1,6,IF(P226=1,5,IF(Q226=1,6)))))</f>
        <v>6</v>
      </c>
      <c r="N225" s="4">
        <f t="shared" si="1036"/>
        <v>0</v>
      </c>
      <c r="O225" s="4">
        <f t="shared" si="1073"/>
        <v>1</v>
      </c>
      <c r="P225" s="4">
        <f t="shared" ref="P225:P288" si="1080">IF(OR(C225=1,C225=3,C225=5),1,0)</f>
        <v>1</v>
      </c>
      <c r="Q225" s="4">
        <f t="shared" ref="Q225:Q288" si="1081">IF(OR(C225=2,C225=4,C225=6),1,0)</f>
        <v>0</v>
      </c>
    </row>
    <row r="226" spans="2:19" ht="15.75" thickBot="1">
      <c r="B226" s="21">
        <v>28</v>
      </c>
      <c r="C226" s="21">
        <f>IF(B226="","",VLOOKUP(B226,Tabelle2!$A$2:$B$38,2,0))</f>
        <v>5</v>
      </c>
      <c r="D226" s="22" t="str">
        <f t="shared" si="1023"/>
        <v>L</v>
      </c>
      <c r="E226" s="21">
        <f t="shared" si="990"/>
        <v>-3</v>
      </c>
      <c r="F226" s="21">
        <v>1</v>
      </c>
      <c r="G226" s="21">
        <f t="shared" ref="G226" si="1082">IF(B226="","",E226*F226)</f>
        <v>-3</v>
      </c>
      <c r="H226" s="21">
        <f>IF(B226="","",SUM($G$4:G226))</f>
        <v>-90</v>
      </c>
      <c r="I226" s="23"/>
      <c r="J226" s="23"/>
      <c r="K226" s="24"/>
      <c r="L226" s="24"/>
      <c r="M226" s="27"/>
      <c r="N226" s="5">
        <f t="shared" si="775"/>
        <v>0</v>
      </c>
      <c r="O226" s="5">
        <f t="shared" ref="O226" si="1083">IF(O224+O225=2,1,0)</f>
        <v>1</v>
      </c>
      <c r="P226" s="5">
        <f t="shared" ref="P226" si="1084">IF(P224+P225=2,1,0)</f>
        <v>0</v>
      </c>
      <c r="Q226" s="5">
        <f t="shared" ref="Q226" si="1085">IF(Q224+Q225=2,1,0)</f>
        <v>0</v>
      </c>
      <c r="S226" s="34">
        <f t="shared" ref="S226" si="1086">IF(D226="L",S223+1,IF(D226="W",0))</f>
        <v>4</v>
      </c>
    </row>
    <row r="227" spans="2:19">
      <c r="B227" s="19">
        <v>13</v>
      </c>
      <c r="C227" s="19">
        <f>IF(B227="","",VLOOKUP(B227,Tabelle2!$A$2:$B$38,2,0))</f>
        <v>3</v>
      </c>
      <c r="D227" s="7"/>
      <c r="E227" s="7"/>
      <c r="F227" s="7"/>
      <c r="G227" s="7"/>
      <c r="H227" s="7"/>
      <c r="I227" s="10"/>
      <c r="J227" s="10"/>
      <c r="K227" s="7"/>
      <c r="L227" s="7"/>
      <c r="M227" s="7"/>
      <c r="N227" s="3">
        <f t="shared" ref="N227:N290" si="1087">IF(OR(C227=2,C227=4,C227=6),1,0)</f>
        <v>0</v>
      </c>
      <c r="O227" s="3">
        <f t="shared" ref="O227:O290" si="1088">IF(OR(C227=1,C227=3,C227=5),1,0)</f>
        <v>1</v>
      </c>
      <c r="P227" s="3">
        <f t="shared" ref="P227:P290" si="1089">IF(OR(C227=2,C227=4,C227=6),1,0)</f>
        <v>0</v>
      </c>
      <c r="Q227" s="3">
        <f t="shared" ref="Q227:Q290" si="1090">IF(OR(C227=1,C227=3,C227=5),1,0)</f>
        <v>1</v>
      </c>
    </row>
    <row r="228" spans="2:19">
      <c r="B228" s="18">
        <v>13</v>
      </c>
      <c r="C228" s="18">
        <f>IF(B228="","",VLOOKUP(B228,Tabelle2!$A$2:$B$38,2,0))</f>
        <v>3</v>
      </c>
      <c r="D228" s="29" t="str">
        <f t="shared" ref="D228:D291" si="1091">IF(B228="","",IF(N229=1,"Bet 1,3,5",IF(O229=1,"Bet 2,4,6",IF(P229=1,"Bet 1,3,5",IF(Q229=1,"Bet 2,4,6")))))</f>
        <v>Bet 2,4,6</v>
      </c>
      <c r="E228" s="9"/>
      <c r="F228" s="9"/>
      <c r="G228" s="9"/>
      <c r="H228" s="9"/>
      <c r="I228" s="20"/>
      <c r="J228" s="20"/>
      <c r="K228" s="8">
        <f t="shared" ref="K228:K291" si="1092">IF(B228="","",IF(N229=1,"1",IF(O229=1,2,IF(P229=1,1,IF(Q229=1,2)))))</f>
        <v>2</v>
      </c>
      <c r="L228" s="8">
        <f t="shared" ref="L228:L291" si="1093">IF(B228="","",IF(N229=1,"3",IF(O229=1,4,IF(P229=1,3,IF(Q229=1,4)))))</f>
        <v>4</v>
      </c>
      <c r="M228" s="8">
        <f t="shared" ref="M228:M291" si="1094">IF(B228="","",IF(N229=1,"5",IF(O229=1,6,IF(P229=1,5,IF(Q229=1,6)))))</f>
        <v>6</v>
      </c>
      <c r="N228" s="4">
        <f t="shared" si="1087"/>
        <v>0</v>
      </c>
      <c r="O228" s="4">
        <f t="shared" si="1088"/>
        <v>1</v>
      </c>
      <c r="P228" s="4">
        <f t="shared" ref="P228:P291" si="1095">IF(OR(C228=1,C228=3,C228=5),1,0)</f>
        <v>1</v>
      </c>
      <c r="Q228" s="4">
        <f t="shared" ref="Q228:Q291" si="1096">IF(OR(C228=2,C228=4,C228=6),1,0)</f>
        <v>0</v>
      </c>
    </row>
    <row r="229" spans="2:19" ht="15.75" thickBot="1">
      <c r="B229" s="25">
        <v>26</v>
      </c>
      <c r="C229" s="25">
        <f>IF(B229="","",VLOOKUP(B229,Tabelle2!$A$2:$B$38,2,0))</f>
        <v>5</v>
      </c>
      <c r="D229" s="26" t="str">
        <f t="shared" si="1006"/>
        <v>L</v>
      </c>
      <c r="E229" s="25">
        <f t="shared" si="1007"/>
        <v>-3</v>
      </c>
      <c r="F229" s="25">
        <v>1</v>
      </c>
      <c r="G229" s="25">
        <f t="shared" ref="G229" si="1097">IF(B229="","",E229*F229)</f>
        <v>-3</v>
      </c>
      <c r="H229" s="25">
        <f>IF(B229="","",SUM($G$4:G229))</f>
        <v>-93</v>
      </c>
      <c r="I229" s="23"/>
      <c r="J229" s="23"/>
      <c r="K229" s="24"/>
      <c r="L229" s="24"/>
      <c r="M229" s="24"/>
      <c r="N229" s="5">
        <f t="shared" ref="N229:O229" si="1098">IF(N227+N228=2,1,0)</f>
        <v>0</v>
      </c>
      <c r="O229" s="5">
        <f t="shared" si="1098"/>
        <v>1</v>
      </c>
      <c r="P229" s="5">
        <f t="shared" ref="P229" si="1099">IF(P227+P228=2,1,0)</f>
        <v>0</v>
      </c>
      <c r="Q229" s="5">
        <f t="shared" ref="Q229" si="1100">IF(Q227+Q228=2,1,0)</f>
        <v>0</v>
      </c>
      <c r="S229" s="34">
        <f t="shared" ref="S229" si="1101">IF(D229="L",S226+1,IF(D229="W",0))</f>
        <v>5</v>
      </c>
    </row>
    <row r="230" spans="2:19">
      <c r="B230" s="17">
        <v>8</v>
      </c>
      <c r="C230" s="17">
        <f>IF(B230="","",VLOOKUP(B230,Tabelle2!$A$2:$B$38,2,0))</f>
        <v>2</v>
      </c>
      <c r="D230" s="7"/>
      <c r="E230" s="7"/>
      <c r="F230" s="7"/>
      <c r="G230" s="7"/>
      <c r="H230" s="7"/>
      <c r="I230" s="10"/>
      <c r="J230" s="10"/>
      <c r="K230" s="7"/>
      <c r="L230" s="7"/>
      <c r="M230" s="7"/>
      <c r="N230" s="3">
        <f t="shared" si="1020"/>
        <v>1</v>
      </c>
      <c r="O230" s="3">
        <f t="shared" ref="O230:O293" si="1102">IF(OR(C230=1,C230=3,C230=5),1,0)</f>
        <v>0</v>
      </c>
      <c r="P230" s="3">
        <f t="shared" ref="P230:P293" si="1103">IF(OR(C230=2,C230=4,C230=6),1,0)</f>
        <v>1</v>
      </c>
      <c r="Q230" s="3">
        <f t="shared" ref="Q230:Q293" si="1104">IF(OR(C230=1,C230=3,C230=5),1,0)</f>
        <v>0</v>
      </c>
    </row>
    <row r="231" spans="2:19">
      <c r="B231" s="16">
        <v>14</v>
      </c>
      <c r="C231" s="16">
        <f>IF(B231="","",VLOOKUP(B231,Tabelle2!$A$2:$B$38,2,0))</f>
        <v>3</v>
      </c>
      <c r="D231" s="28" t="str">
        <f t="shared" ref="D231:D294" si="1105">IF(B231="","",IF(N232=1,"Bet 1,3,5",IF(O232=1,"Bet 2,4,6",IF(P232=1,"Bet 1,3,5",IF(Q232=1,"Bet 2,4,6")))))</f>
        <v>Bet 1,3,5</v>
      </c>
      <c r="E231" s="9"/>
      <c r="F231" s="9"/>
      <c r="G231" s="9"/>
      <c r="H231" s="9"/>
      <c r="I231" s="15"/>
      <c r="J231" s="15"/>
      <c r="K231" s="8">
        <f t="shared" ref="K231:K294" si="1106">IF(B231="","",IF(N232=1,"1",IF(O232=1,2,IF(P232=1,1,IF(Q232=1,2)))))</f>
        <v>1</v>
      </c>
      <c r="L231" s="8">
        <f t="shared" ref="L231:L294" si="1107">IF(B231="","",IF(N232=1,"3",IF(O232=1,4,IF(P232=1,3,IF(Q232=1,4)))))</f>
        <v>3</v>
      </c>
      <c r="M231" s="8">
        <f t="shared" ref="M231:M294" si="1108">IF(B231="","",IF(N232=1,"5",IF(O232=1,6,IF(P232=1,5,IF(Q232=1,6)))))</f>
        <v>5</v>
      </c>
      <c r="N231" s="4">
        <f t="shared" si="1020"/>
        <v>0</v>
      </c>
      <c r="O231" s="4">
        <f t="shared" si="1102"/>
        <v>1</v>
      </c>
      <c r="P231" s="4">
        <f t="shared" ref="P231:P294" si="1109">IF(OR(C231=1,C231=3,C231=5),1,0)</f>
        <v>1</v>
      </c>
      <c r="Q231" s="4">
        <f t="shared" ref="Q231:Q294" si="1110">IF(OR(C231=2,C231=4,C231=6),1,0)</f>
        <v>0</v>
      </c>
    </row>
    <row r="232" spans="2:19" ht="15.75" thickBot="1">
      <c r="B232" s="21">
        <v>17</v>
      </c>
      <c r="C232" s="21">
        <f>IF(B232="","",VLOOKUP(B232,Tabelle2!$A$2:$B$38,2,0))</f>
        <v>3</v>
      </c>
      <c r="D232" s="22" t="str">
        <f t="shared" si="1023"/>
        <v>W</v>
      </c>
      <c r="E232" s="21">
        <f t="shared" si="990"/>
        <v>3</v>
      </c>
      <c r="F232" s="21">
        <v>1</v>
      </c>
      <c r="G232" s="21">
        <f t="shared" ref="G232" si="1111">IF(B232="","",E232*F232)</f>
        <v>3</v>
      </c>
      <c r="H232" s="21">
        <f>IF(B232="","",SUM($G$4:G232))</f>
        <v>-90</v>
      </c>
      <c r="I232" s="23"/>
      <c r="J232" s="23"/>
      <c r="K232" s="24"/>
      <c r="L232" s="24"/>
      <c r="M232" s="27"/>
      <c r="N232" s="5">
        <f t="shared" ref="N232:N295" si="1112">IF(N230+N231=2,1,0)</f>
        <v>0</v>
      </c>
      <c r="O232" s="5">
        <f t="shared" ref="O232" si="1113">IF(O230+O231=2,1,0)</f>
        <v>0</v>
      </c>
      <c r="P232" s="5">
        <f t="shared" ref="P232" si="1114">IF(P230+P231=2,1,0)</f>
        <v>1</v>
      </c>
      <c r="Q232" s="5">
        <f t="shared" ref="Q232" si="1115">IF(Q230+Q231=2,1,0)</f>
        <v>0</v>
      </c>
      <c r="S232" s="34">
        <f t="shared" ref="S232" si="1116">IF(D232="L",S229+1,IF(D232="W",0))</f>
        <v>0</v>
      </c>
    </row>
    <row r="233" spans="2:19">
      <c r="B233" s="19">
        <v>17</v>
      </c>
      <c r="C233" s="19">
        <f>IF(B233="","",VLOOKUP(B233,Tabelle2!$A$2:$B$38,2,0))</f>
        <v>3</v>
      </c>
      <c r="D233" s="7"/>
      <c r="E233" s="7"/>
      <c r="F233" s="7"/>
      <c r="G233" s="7"/>
      <c r="H233" s="7"/>
      <c r="I233" s="10"/>
      <c r="J233" s="10"/>
      <c r="K233" s="7"/>
      <c r="L233" s="7"/>
      <c r="M233" s="7"/>
      <c r="N233" s="3">
        <f t="shared" si="1036"/>
        <v>0</v>
      </c>
      <c r="O233" s="3">
        <f t="shared" ref="O233:O296" si="1117">IF(OR(C233=1,C233=3,C233=5),1,0)</f>
        <v>1</v>
      </c>
      <c r="P233" s="3">
        <f t="shared" ref="P233:P296" si="1118">IF(OR(C233=2,C233=4,C233=6),1,0)</f>
        <v>0</v>
      </c>
      <c r="Q233" s="3">
        <f t="shared" ref="Q233:Q296" si="1119">IF(OR(C233=1,C233=3,C233=5),1,0)</f>
        <v>1</v>
      </c>
    </row>
    <row r="234" spans="2:19">
      <c r="B234" s="18">
        <v>9</v>
      </c>
      <c r="C234" s="18">
        <f>IF(B234="","",VLOOKUP(B234,Tabelle2!$A$2:$B$38,2,0))</f>
        <v>2</v>
      </c>
      <c r="D234" s="29" t="str">
        <f t="shared" ref="D234:D297" si="1120">IF(B234="","",IF(N235=1,"Bet 1,3,5",IF(O235=1,"Bet 2,4,6",IF(P235=1,"Bet 1,3,5",IF(Q235=1,"Bet 2,4,6")))))</f>
        <v>Bet 2,4,6</v>
      </c>
      <c r="E234" s="9"/>
      <c r="F234" s="9"/>
      <c r="G234" s="9"/>
      <c r="H234" s="9"/>
      <c r="I234" s="20"/>
      <c r="J234" s="20"/>
      <c r="K234" s="8">
        <f t="shared" ref="K234:K297" si="1121">IF(B234="","",IF(N235=1,"1",IF(O235=1,2,IF(P235=1,1,IF(Q235=1,2)))))</f>
        <v>2</v>
      </c>
      <c r="L234" s="8">
        <f t="shared" ref="L234:L297" si="1122">IF(B234="","",IF(N235=1,"3",IF(O235=1,4,IF(P235=1,3,IF(Q235=1,4)))))</f>
        <v>4</v>
      </c>
      <c r="M234" s="8">
        <f t="shared" ref="M234:M297" si="1123">IF(B234="","",IF(N235=1,"5",IF(O235=1,6,IF(P235=1,5,IF(Q235=1,6)))))</f>
        <v>6</v>
      </c>
      <c r="N234" s="4">
        <f t="shared" si="1036"/>
        <v>1</v>
      </c>
      <c r="O234" s="4">
        <f t="shared" si="1117"/>
        <v>0</v>
      </c>
      <c r="P234" s="4">
        <f t="shared" ref="P234:P297" si="1124">IF(OR(C234=1,C234=3,C234=5),1,0)</f>
        <v>0</v>
      </c>
      <c r="Q234" s="4">
        <f t="shared" ref="Q234:Q297" si="1125">IF(OR(C234=2,C234=4,C234=6),1,0)</f>
        <v>1</v>
      </c>
    </row>
    <row r="235" spans="2:19" ht="15.75" thickBot="1">
      <c r="B235" s="25">
        <v>9</v>
      </c>
      <c r="C235" s="25">
        <f>IF(B235="","",VLOOKUP(B235,Tabelle2!$A$2:$B$38,2,0))</f>
        <v>2</v>
      </c>
      <c r="D235" s="26" t="str">
        <f t="shared" si="1006"/>
        <v>W</v>
      </c>
      <c r="E235" s="25">
        <f t="shared" si="1007"/>
        <v>3</v>
      </c>
      <c r="F235" s="25">
        <v>1</v>
      </c>
      <c r="G235" s="25">
        <f t="shared" ref="G235" si="1126">IF(B235="","",E235*F235)</f>
        <v>3</v>
      </c>
      <c r="H235" s="25">
        <f>IF(B235="","",SUM($G$4:G235))</f>
        <v>-87</v>
      </c>
      <c r="I235" s="23"/>
      <c r="J235" s="23"/>
      <c r="K235" s="24"/>
      <c r="L235" s="24"/>
      <c r="M235" s="24"/>
      <c r="N235" s="5">
        <f t="shared" ref="N235:N298" si="1127">IF(N233+N234=2,1,0)</f>
        <v>0</v>
      </c>
      <c r="O235" s="5">
        <f t="shared" ref="O235" si="1128">IF(O233+O234=2,1,0)</f>
        <v>0</v>
      </c>
      <c r="P235" s="5">
        <f t="shared" ref="P235" si="1129">IF(P233+P234=2,1,0)</f>
        <v>0</v>
      </c>
      <c r="Q235" s="5">
        <f t="shared" ref="Q235" si="1130">IF(Q233+Q234=2,1,0)</f>
        <v>1</v>
      </c>
      <c r="S235" s="34">
        <f t="shared" ref="S235" si="1131">IF(D235="L",S232+1,IF(D235="W",0))</f>
        <v>0</v>
      </c>
    </row>
    <row r="236" spans="2:19">
      <c r="B236" s="17">
        <v>2</v>
      </c>
      <c r="C236" s="17">
        <f>IF(B236="","",VLOOKUP(B236,Tabelle2!$A$2:$B$38,2,0))</f>
        <v>1</v>
      </c>
      <c r="D236" s="7"/>
      <c r="E236" s="7"/>
      <c r="F236" s="7"/>
      <c r="G236" s="7"/>
      <c r="H236" s="7"/>
      <c r="I236" s="10"/>
      <c r="J236" s="10"/>
      <c r="K236" s="7"/>
      <c r="L236" s="7"/>
      <c r="M236" s="7"/>
      <c r="N236" s="3">
        <f t="shared" ref="N236:N299" si="1132">IF(OR(C236=2,C236=4,C236=6),1,0)</f>
        <v>0</v>
      </c>
      <c r="O236" s="3">
        <f t="shared" ref="O236:O299" si="1133">IF(OR(C236=1,C236=3,C236=5),1,0)</f>
        <v>1</v>
      </c>
      <c r="P236" s="3">
        <f t="shared" ref="P236:P299" si="1134">IF(OR(C236=2,C236=4,C236=6),1,0)</f>
        <v>0</v>
      </c>
      <c r="Q236" s="3">
        <f t="shared" ref="Q236:Q299" si="1135">IF(OR(C236=1,C236=3,C236=5),1,0)</f>
        <v>1</v>
      </c>
    </row>
    <row r="237" spans="2:19">
      <c r="B237" s="16">
        <v>34</v>
      </c>
      <c r="C237" s="16">
        <f>IF(B237="","",VLOOKUP(B237,Tabelle2!$A$2:$B$38,2,0))</f>
        <v>6</v>
      </c>
      <c r="D237" s="28" t="str">
        <f t="shared" ref="D237:D300" si="1136">IF(B237="","",IF(N238=1,"Bet 1,3,5",IF(O238=1,"Bet 2,4,6",IF(P238=1,"Bet 1,3,5",IF(Q238=1,"Bet 2,4,6")))))</f>
        <v>Bet 2,4,6</v>
      </c>
      <c r="E237" s="9"/>
      <c r="F237" s="9"/>
      <c r="G237" s="9"/>
      <c r="H237" s="9"/>
      <c r="I237" s="15"/>
      <c r="J237" s="15"/>
      <c r="K237" s="8">
        <f t="shared" ref="K237:K300" si="1137">IF(B237="","",IF(N238=1,"1",IF(O238=1,2,IF(P238=1,1,IF(Q238=1,2)))))</f>
        <v>2</v>
      </c>
      <c r="L237" s="8">
        <f t="shared" ref="L237:L300" si="1138">IF(B237="","",IF(N238=1,"3",IF(O238=1,4,IF(P238=1,3,IF(Q238=1,4)))))</f>
        <v>4</v>
      </c>
      <c r="M237" s="8">
        <f t="shared" ref="M237:M300" si="1139">IF(B237="","",IF(N238=1,"5",IF(O238=1,6,IF(P238=1,5,IF(Q238=1,6)))))</f>
        <v>6</v>
      </c>
      <c r="N237" s="4">
        <f t="shared" si="1132"/>
        <v>1</v>
      </c>
      <c r="O237" s="4">
        <f t="shared" si="1133"/>
        <v>0</v>
      </c>
      <c r="P237" s="4">
        <f t="shared" ref="P237:P300" si="1140">IF(OR(C237=1,C237=3,C237=5),1,0)</f>
        <v>0</v>
      </c>
      <c r="Q237" s="4">
        <f t="shared" ref="Q237:Q300" si="1141">IF(OR(C237=2,C237=4,C237=6),1,0)</f>
        <v>1</v>
      </c>
    </row>
    <row r="238" spans="2:19" ht="15.75" thickBot="1">
      <c r="B238" s="21">
        <v>34</v>
      </c>
      <c r="C238" s="21">
        <f>IF(B238="","",VLOOKUP(B238,Tabelle2!$A$2:$B$38,2,0))</f>
        <v>6</v>
      </c>
      <c r="D238" s="22" t="str">
        <f t="shared" si="1023"/>
        <v>W</v>
      </c>
      <c r="E238" s="21">
        <f t="shared" si="990"/>
        <v>3</v>
      </c>
      <c r="F238" s="21">
        <v>1</v>
      </c>
      <c r="G238" s="21">
        <f t="shared" ref="G238" si="1142">IF(B238="","",E238*F238)</f>
        <v>3</v>
      </c>
      <c r="H238" s="21">
        <f>IF(B238="","",SUM($G$4:G238))</f>
        <v>-84</v>
      </c>
      <c r="I238" s="23"/>
      <c r="J238" s="23"/>
      <c r="K238" s="24"/>
      <c r="L238" s="24"/>
      <c r="M238" s="27"/>
      <c r="N238" s="5">
        <f t="shared" ref="N238:O238" si="1143">IF(N236+N237=2,1,0)</f>
        <v>0</v>
      </c>
      <c r="O238" s="5">
        <f t="shared" si="1143"/>
        <v>0</v>
      </c>
      <c r="P238" s="5">
        <f t="shared" ref="P238" si="1144">IF(P236+P237=2,1,0)</f>
        <v>0</v>
      </c>
      <c r="Q238" s="5">
        <f t="shared" ref="Q238" si="1145">IF(Q236+Q237=2,1,0)</f>
        <v>1</v>
      </c>
      <c r="S238" s="34">
        <f t="shared" ref="S238" si="1146">IF(D238="L",S235+1,IF(D238="W",0))</f>
        <v>0</v>
      </c>
    </row>
    <row r="239" spans="2:19">
      <c r="B239" s="19">
        <v>14</v>
      </c>
      <c r="C239" s="19">
        <f>IF(B239="","",VLOOKUP(B239,Tabelle2!$A$2:$B$38,2,0))</f>
        <v>3</v>
      </c>
      <c r="D239" s="7"/>
      <c r="E239" s="7"/>
      <c r="F239" s="7"/>
      <c r="G239" s="7"/>
      <c r="H239" s="7"/>
      <c r="I239" s="10"/>
      <c r="J239" s="10"/>
      <c r="K239" s="7"/>
      <c r="L239" s="7"/>
      <c r="M239" s="7"/>
      <c r="N239" s="3">
        <f t="shared" si="1020"/>
        <v>0</v>
      </c>
      <c r="O239" s="3">
        <f t="shared" ref="O239:O302" si="1147">IF(OR(C239=1,C239=3,C239=5),1,0)</f>
        <v>1</v>
      </c>
      <c r="P239" s="3">
        <f t="shared" ref="P239:P302" si="1148">IF(OR(C239=2,C239=4,C239=6),1,0)</f>
        <v>0</v>
      </c>
      <c r="Q239" s="3">
        <f t="shared" ref="Q239:Q302" si="1149">IF(OR(C239=1,C239=3,C239=5),1,0)</f>
        <v>1</v>
      </c>
    </row>
    <row r="240" spans="2:19">
      <c r="B240" s="18">
        <v>21</v>
      </c>
      <c r="C240" s="18">
        <f>IF(B240="","",VLOOKUP(B240,Tabelle2!$A$2:$B$38,2,0))</f>
        <v>4</v>
      </c>
      <c r="D240" s="29" t="str">
        <f t="shared" ref="D240:D303" si="1150">IF(B240="","",IF(N241=1,"Bet 1,3,5",IF(O241=1,"Bet 2,4,6",IF(P241=1,"Bet 1,3,5",IF(Q241=1,"Bet 2,4,6")))))</f>
        <v>Bet 2,4,6</v>
      </c>
      <c r="E240" s="9"/>
      <c r="F240" s="9"/>
      <c r="G240" s="9"/>
      <c r="H240" s="9"/>
      <c r="I240" s="20"/>
      <c r="J240" s="20"/>
      <c r="K240" s="8">
        <f t="shared" ref="K240:K303" si="1151">IF(B240="","",IF(N241=1,"1",IF(O241=1,2,IF(P241=1,1,IF(Q241=1,2)))))</f>
        <v>2</v>
      </c>
      <c r="L240" s="8">
        <f t="shared" ref="L240:L303" si="1152">IF(B240="","",IF(N241=1,"3",IF(O241=1,4,IF(P241=1,3,IF(Q241=1,4)))))</f>
        <v>4</v>
      </c>
      <c r="M240" s="8">
        <f t="shared" ref="M240:M303" si="1153">IF(B240="","",IF(N241=1,"5",IF(O241=1,6,IF(P241=1,5,IF(Q241=1,6)))))</f>
        <v>6</v>
      </c>
      <c r="N240" s="4">
        <f t="shared" si="1020"/>
        <v>1</v>
      </c>
      <c r="O240" s="4">
        <f t="shared" si="1147"/>
        <v>0</v>
      </c>
      <c r="P240" s="4">
        <f t="shared" ref="P240:P303" si="1154">IF(OR(C240=1,C240=3,C240=5),1,0)</f>
        <v>0</v>
      </c>
      <c r="Q240" s="4">
        <f t="shared" ref="Q240:Q303" si="1155">IF(OR(C240=2,C240=4,C240=6),1,0)</f>
        <v>1</v>
      </c>
    </row>
    <row r="241" spans="2:19" ht="15.75" thickBot="1">
      <c r="B241" s="25">
        <v>13</v>
      </c>
      <c r="C241" s="25">
        <f>IF(B241="","",VLOOKUP(B241,Tabelle2!$A$2:$B$38,2,0))</f>
        <v>3</v>
      </c>
      <c r="D241" s="26" t="str">
        <f t="shared" si="1006"/>
        <v>L</v>
      </c>
      <c r="E241" s="25">
        <f t="shared" si="1007"/>
        <v>-3</v>
      </c>
      <c r="F241" s="25">
        <v>1</v>
      </c>
      <c r="G241" s="25">
        <f t="shared" ref="G241" si="1156">IF(B241="","",E241*F241)</f>
        <v>-3</v>
      </c>
      <c r="H241" s="25">
        <f>IF(B241="","",SUM($G$4:G241))</f>
        <v>-87</v>
      </c>
      <c r="I241" s="23"/>
      <c r="J241" s="23"/>
      <c r="K241" s="24"/>
      <c r="L241" s="24"/>
      <c r="M241" s="24"/>
      <c r="N241" s="5">
        <f t="shared" si="1112"/>
        <v>0</v>
      </c>
      <c r="O241" s="5">
        <f t="shared" ref="O241" si="1157">IF(O239+O240=2,1,0)</f>
        <v>0</v>
      </c>
      <c r="P241" s="5">
        <f t="shared" ref="P241" si="1158">IF(P239+P240=2,1,0)</f>
        <v>0</v>
      </c>
      <c r="Q241" s="5">
        <f t="shared" ref="Q241" si="1159">IF(Q239+Q240=2,1,0)</f>
        <v>1</v>
      </c>
      <c r="S241" s="34">
        <f t="shared" ref="S241" si="1160">IF(D241="L",S238+1,IF(D241="W",0))</f>
        <v>1</v>
      </c>
    </row>
    <row r="242" spans="2:19">
      <c r="B242" s="17">
        <v>32</v>
      </c>
      <c r="C242" s="17">
        <f>IF(B242="","",VLOOKUP(B242,Tabelle2!$A$2:$B$38,2,0))</f>
        <v>6</v>
      </c>
      <c r="D242" s="7"/>
      <c r="E242" s="7"/>
      <c r="F242" s="7"/>
      <c r="G242" s="7"/>
      <c r="H242" s="7"/>
      <c r="I242" s="10"/>
      <c r="J242" s="10"/>
      <c r="K242" s="7"/>
      <c r="L242" s="7"/>
      <c r="M242" s="7"/>
      <c r="N242" s="3">
        <f t="shared" si="1036"/>
        <v>1</v>
      </c>
      <c r="O242" s="3">
        <f t="shared" ref="O242:O305" si="1161">IF(OR(C242=1,C242=3,C242=5),1,0)</f>
        <v>0</v>
      </c>
      <c r="P242" s="3">
        <f t="shared" ref="P242:P305" si="1162">IF(OR(C242=2,C242=4,C242=6),1,0)</f>
        <v>1</v>
      </c>
      <c r="Q242" s="3">
        <f t="shared" ref="Q242:Q305" si="1163">IF(OR(C242=1,C242=3,C242=5),1,0)</f>
        <v>0</v>
      </c>
    </row>
    <row r="243" spans="2:19">
      <c r="B243" s="16">
        <v>32</v>
      </c>
      <c r="C243" s="16">
        <f>IF(B243="","",VLOOKUP(B243,Tabelle2!$A$2:$B$38,2,0))</f>
        <v>6</v>
      </c>
      <c r="D243" s="28" t="str">
        <f t="shared" ref="D243:D306" si="1164">IF(B243="","",IF(N244=1,"Bet 1,3,5",IF(O244=1,"Bet 2,4,6",IF(P244=1,"Bet 1,3,5",IF(Q244=1,"Bet 2,4,6")))))</f>
        <v>Bet 1,3,5</v>
      </c>
      <c r="E243" s="9"/>
      <c r="F243" s="9"/>
      <c r="G243" s="9"/>
      <c r="H243" s="9"/>
      <c r="I243" s="15"/>
      <c r="J243" s="15"/>
      <c r="K243" s="8" t="str">
        <f t="shared" ref="K243:K306" si="1165">IF(B243="","",IF(N244=1,"1",IF(O244=1,2,IF(P244=1,1,IF(Q244=1,2)))))</f>
        <v>1</v>
      </c>
      <c r="L243" s="8" t="str">
        <f t="shared" ref="L243:L306" si="1166">IF(B243="","",IF(N244=1,"3",IF(O244=1,4,IF(P244=1,3,IF(Q244=1,4)))))</f>
        <v>3</v>
      </c>
      <c r="M243" s="8" t="str">
        <f t="shared" ref="M243:M306" si="1167">IF(B243="","",IF(N244=1,"5",IF(O244=1,6,IF(P244=1,5,IF(Q244=1,6)))))</f>
        <v>5</v>
      </c>
      <c r="N243" s="4">
        <f t="shared" si="1036"/>
        <v>1</v>
      </c>
      <c r="O243" s="4">
        <f t="shared" si="1161"/>
        <v>0</v>
      </c>
      <c r="P243" s="4">
        <f t="shared" ref="P243:P306" si="1168">IF(OR(C243=1,C243=3,C243=5),1,0)</f>
        <v>0</v>
      </c>
      <c r="Q243" s="4">
        <f t="shared" ref="Q243:Q306" si="1169">IF(OR(C243=2,C243=4,C243=6),1,0)</f>
        <v>1</v>
      </c>
    </row>
    <row r="244" spans="2:19" ht="15.75" thickBot="1">
      <c r="B244" s="21">
        <v>23</v>
      </c>
      <c r="C244" s="21">
        <f>IF(B244="","",VLOOKUP(B244,Tabelle2!$A$2:$B$38,2,0))</f>
        <v>4</v>
      </c>
      <c r="D244" s="22" t="str">
        <f t="shared" si="1023"/>
        <v>L</v>
      </c>
      <c r="E244" s="21">
        <f t="shared" si="990"/>
        <v>-3</v>
      </c>
      <c r="F244" s="21">
        <v>1</v>
      </c>
      <c r="G244" s="21">
        <f t="shared" ref="G244" si="1170">IF(B244="","",E244*F244)</f>
        <v>-3</v>
      </c>
      <c r="H244" s="21">
        <f>IF(B244="","",SUM($G$4:G244))</f>
        <v>-90</v>
      </c>
      <c r="I244" s="23"/>
      <c r="J244" s="23"/>
      <c r="K244" s="24"/>
      <c r="L244" s="24"/>
      <c r="M244" s="27"/>
      <c r="N244" s="5">
        <f t="shared" si="1127"/>
        <v>1</v>
      </c>
      <c r="O244" s="5">
        <f t="shared" ref="O244" si="1171">IF(O242+O243=2,1,0)</f>
        <v>0</v>
      </c>
      <c r="P244" s="5">
        <f t="shared" ref="P244" si="1172">IF(P242+P243=2,1,0)</f>
        <v>0</v>
      </c>
      <c r="Q244" s="5">
        <f t="shared" ref="Q244" si="1173">IF(Q242+Q243=2,1,0)</f>
        <v>0</v>
      </c>
      <c r="S244" s="34">
        <f t="shared" ref="S244" si="1174">IF(D244="L",S241+1,IF(D244="W",0))</f>
        <v>2</v>
      </c>
    </row>
    <row r="245" spans="2:19">
      <c r="B245" s="19">
        <v>35</v>
      </c>
      <c r="C245" s="19">
        <f>IF(B245="","",VLOOKUP(B245,Tabelle2!$A$2:$B$38,2,0))</f>
        <v>6</v>
      </c>
      <c r="D245" s="7"/>
      <c r="E245" s="7"/>
      <c r="F245" s="7"/>
      <c r="G245" s="7"/>
      <c r="H245" s="7"/>
      <c r="I245" s="10"/>
      <c r="J245" s="10"/>
      <c r="K245" s="7"/>
      <c r="L245" s="7"/>
      <c r="M245" s="7"/>
      <c r="N245" s="3">
        <f t="shared" ref="N245:N308" si="1175">IF(OR(C245=2,C245=4,C245=6),1,0)</f>
        <v>1</v>
      </c>
      <c r="O245" s="3">
        <f t="shared" ref="O245:O308" si="1176">IF(OR(C245=1,C245=3,C245=5),1,0)</f>
        <v>0</v>
      </c>
      <c r="P245" s="3">
        <f t="shared" ref="P245:P308" si="1177">IF(OR(C245=2,C245=4,C245=6),1,0)</f>
        <v>1</v>
      </c>
      <c r="Q245" s="3">
        <f t="shared" ref="Q245:Q308" si="1178">IF(OR(C245=1,C245=3,C245=5),1,0)</f>
        <v>0</v>
      </c>
    </row>
    <row r="246" spans="2:19">
      <c r="B246" s="18">
        <v>35</v>
      </c>
      <c r="C246" s="18">
        <f>IF(B246="","",VLOOKUP(B246,Tabelle2!$A$2:$B$38,2,0))</f>
        <v>6</v>
      </c>
      <c r="D246" s="29" t="str">
        <f t="shared" ref="D246:D309" si="1179">IF(B246="","",IF(N247=1,"Bet 1,3,5",IF(O247=1,"Bet 2,4,6",IF(P247=1,"Bet 1,3,5",IF(Q247=1,"Bet 2,4,6")))))</f>
        <v>Bet 1,3,5</v>
      </c>
      <c r="E246" s="9"/>
      <c r="F246" s="9"/>
      <c r="G246" s="9"/>
      <c r="H246" s="9"/>
      <c r="I246" s="20"/>
      <c r="J246" s="20"/>
      <c r="K246" s="8" t="str">
        <f t="shared" ref="K246:K309" si="1180">IF(B246="","",IF(N247=1,"1",IF(O247=1,2,IF(P247=1,1,IF(Q247=1,2)))))</f>
        <v>1</v>
      </c>
      <c r="L246" s="8" t="str">
        <f t="shared" ref="L246:L309" si="1181">IF(B246="","",IF(N247=1,"3",IF(O247=1,4,IF(P247=1,3,IF(Q247=1,4)))))</f>
        <v>3</v>
      </c>
      <c r="M246" s="8" t="str">
        <f t="shared" ref="M246:M309" si="1182">IF(B246="","",IF(N247=1,"5",IF(O247=1,6,IF(P247=1,5,IF(Q247=1,6)))))</f>
        <v>5</v>
      </c>
      <c r="N246" s="4">
        <f t="shared" si="1175"/>
        <v>1</v>
      </c>
      <c r="O246" s="4">
        <f t="shared" si="1176"/>
        <v>0</v>
      </c>
      <c r="P246" s="4">
        <f t="shared" ref="P246:P309" si="1183">IF(OR(C246=1,C246=3,C246=5),1,0)</f>
        <v>0</v>
      </c>
      <c r="Q246" s="4">
        <f t="shared" ref="Q246:Q309" si="1184">IF(OR(C246=2,C246=4,C246=6),1,0)</f>
        <v>1</v>
      </c>
    </row>
    <row r="247" spans="2:19" ht="15.75" thickBot="1">
      <c r="B247" s="25">
        <v>1</v>
      </c>
      <c r="C247" s="25">
        <f>IF(B247="","",VLOOKUP(B247,Tabelle2!$A$2:$B$38,2,0))</f>
        <v>1</v>
      </c>
      <c r="D247" s="26" t="str">
        <f t="shared" si="1006"/>
        <v>W</v>
      </c>
      <c r="E247" s="25">
        <f t="shared" si="1007"/>
        <v>3</v>
      </c>
      <c r="F247" s="25">
        <v>1</v>
      </c>
      <c r="G247" s="25">
        <f t="shared" ref="G247" si="1185">IF(B247="","",E247*F247)</f>
        <v>3</v>
      </c>
      <c r="H247" s="25">
        <f>IF(B247="","",SUM($G$4:G247))</f>
        <v>-87</v>
      </c>
      <c r="I247" s="23"/>
      <c r="J247" s="23"/>
      <c r="K247" s="24"/>
      <c r="L247" s="24"/>
      <c r="M247" s="24"/>
      <c r="N247" s="5">
        <f t="shared" ref="N247:O247" si="1186">IF(N245+N246=2,1,0)</f>
        <v>1</v>
      </c>
      <c r="O247" s="5">
        <f t="shared" si="1186"/>
        <v>0</v>
      </c>
      <c r="P247" s="5">
        <f t="shared" ref="P247" si="1187">IF(P245+P246=2,1,0)</f>
        <v>0</v>
      </c>
      <c r="Q247" s="5">
        <f t="shared" ref="Q247" si="1188">IF(Q245+Q246=2,1,0)</f>
        <v>0</v>
      </c>
      <c r="S247" s="34">
        <f t="shared" ref="S247" si="1189">IF(D247="L",S244+1,IF(D247="W",0))</f>
        <v>0</v>
      </c>
    </row>
    <row r="248" spans="2:19">
      <c r="B248" s="17">
        <v>9</v>
      </c>
      <c r="C248" s="17">
        <f>IF(B248="","",VLOOKUP(B248,Tabelle2!$A$2:$B$38,2,0))</f>
        <v>2</v>
      </c>
      <c r="D248" s="7"/>
      <c r="E248" s="7"/>
      <c r="F248" s="7"/>
      <c r="G248" s="7"/>
      <c r="H248" s="7"/>
      <c r="I248" s="10"/>
      <c r="J248" s="10"/>
      <c r="K248" s="7"/>
      <c r="L248" s="7"/>
      <c r="M248" s="7"/>
      <c r="N248" s="3">
        <f t="shared" si="1020"/>
        <v>1</v>
      </c>
      <c r="O248" s="3">
        <f t="shared" ref="O248:O311" si="1190">IF(OR(C248=1,C248=3,C248=5),1,0)</f>
        <v>0</v>
      </c>
      <c r="P248" s="3">
        <f t="shared" ref="P248:P311" si="1191">IF(OR(C248=2,C248=4,C248=6),1,0)</f>
        <v>1</v>
      </c>
      <c r="Q248" s="3">
        <f t="shared" ref="Q248:Q311" si="1192">IF(OR(C248=1,C248=3,C248=5),1,0)</f>
        <v>0</v>
      </c>
    </row>
    <row r="249" spans="2:19">
      <c r="B249" s="16">
        <v>33</v>
      </c>
      <c r="C249" s="16">
        <f>IF(B249="","",VLOOKUP(B249,Tabelle2!$A$2:$B$38,2,0))</f>
        <v>6</v>
      </c>
      <c r="D249" s="28" t="str">
        <f t="shared" ref="D249:D312" si="1193">IF(B249="","",IF(N250=1,"Bet 1,3,5",IF(O250=1,"Bet 2,4,6",IF(P250=1,"Bet 1,3,5",IF(Q250=1,"Bet 2,4,6")))))</f>
        <v>Bet 1,3,5</v>
      </c>
      <c r="E249" s="9"/>
      <c r="F249" s="9"/>
      <c r="G249" s="9"/>
      <c r="H249" s="9"/>
      <c r="I249" s="15"/>
      <c r="J249" s="15"/>
      <c r="K249" s="8" t="str">
        <f t="shared" ref="K249:K312" si="1194">IF(B249="","",IF(N250=1,"1",IF(O250=1,2,IF(P250=1,1,IF(Q250=1,2)))))</f>
        <v>1</v>
      </c>
      <c r="L249" s="8" t="str">
        <f t="shared" ref="L249:L312" si="1195">IF(B249="","",IF(N250=1,"3",IF(O250=1,4,IF(P250=1,3,IF(Q250=1,4)))))</f>
        <v>3</v>
      </c>
      <c r="M249" s="8" t="str">
        <f t="shared" ref="M249:M312" si="1196">IF(B249="","",IF(N250=1,"5",IF(O250=1,6,IF(P250=1,5,IF(Q250=1,6)))))</f>
        <v>5</v>
      </c>
      <c r="N249" s="4">
        <f t="shared" si="1020"/>
        <v>1</v>
      </c>
      <c r="O249" s="4">
        <f t="shared" si="1190"/>
        <v>0</v>
      </c>
      <c r="P249" s="4">
        <f t="shared" ref="P249:P312" si="1197">IF(OR(C249=1,C249=3,C249=5),1,0)</f>
        <v>0</v>
      </c>
      <c r="Q249" s="4">
        <f t="shared" ref="Q249:Q312" si="1198">IF(OR(C249=2,C249=4,C249=6),1,0)</f>
        <v>1</v>
      </c>
    </row>
    <row r="250" spans="2:19" ht="15.75" thickBot="1">
      <c r="B250" s="21">
        <v>33</v>
      </c>
      <c r="C250" s="21">
        <f>IF(B250="","",VLOOKUP(B250,Tabelle2!$A$2:$B$38,2,0))</f>
        <v>6</v>
      </c>
      <c r="D250" s="22" t="str">
        <f t="shared" si="1023"/>
        <v>L</v>
      </c>
      <c r="E250" s="21">
        <f t="shared" si="990"/>
        <v>-3</v>
      </c>
      <c r="F250" s="21">
        <v>1</v>
      </c>
      <c r="G250" s="21">
        <f t="shared" ref="G250" si="1199">IF(B250="","",E250*F250)</f>
        <v>-3</v>
      </c>
      <c r="H250" s="21">
        <f>IF(B250="","",SUM($G$4:G250))</f>
        <v>-90</v>
      </c>
      <c r="I250" s="23"/>
      <c r="J250" s="23"/>
      <c r="K250" s="24"/>
      <c r="L250" s="24"/>
      <c r="M250" s="27"/>
      <c r="N250" s="5">
        <f t="shared" si="1112"/>
        <v>1</v>
      </c>
      <c r="O250" s="5">
        <f t="shared" ref="O250" si="1200">IF(O248+O249=2,1,0)</f>
        <v>0</v>
      </c>
      <c r="P250" s="5">
        <f t="shared" ref="P250" si="1201">IF(P248+P249=2,1,0)</f>
        <v>0</v>
      </c>
      <c r="Q250" s="5">
        <f t="shared" ref="Q250" si="1202">IF(Q248+Q249=2,1,0)</f>
        <v>0</v>
      </c>
      <c r="S250" s="34">
        <f t="shared" ref="S250" si="1203">IF(D250="L",S247+1,IF(D250="W",0))</f>
        <v>1</v>
      </c>
    </row>
    <row r="251" spans="2:19">
      <c r="B251" s="19">
        <v>12</v>
      </c>
      <c r="C251" s="19">
        <f>IF(B251="","",VLOOKUP(B251,Tabelle2!$A$2:$B$38,2,0))</f>
        <v>2</v>
      </c>
      <c r="D251" s="7"/>
      <c r="E251" s="7"/>
      <c r="F251" s="7"/>
      <c r="G251" s="7"/>
      <c r="H251" s="7"/>
      <c r="I251" s="10"/>
      <c r="J251" s="10"/>
      <c r="K251" s="7"/>
      <c r="L251" s="7"/>
      <c r="M251" s="7"/>
      <c r="N251" s="3">
        <f t="shared" si="1036"/>
        <v>1</v>
      </c>
      <c r="O251" s="3">
        <f t="shared" ref="O251:O314" si="1204">IF(OR(C251=1,C251=3,C251=5),1,0)</f>
        <v>0</v>
      </c>
      <c r="P251" s="3">
        <f t="shared" ref="P251:P314" si="1205">IF(OR(C251=2,C251=4,C251=6),1,0)</f>
        <v>1</v>
      </c>
      <c r="Q251" s="3">
        <f t="shared" ref="Q251:Q314" si="1206">IF(OR(C251=1,C251=3,C251=5),1,0)</f>
        <v>0</v>
      </c>
    </row>
    <row r="252" spans="2:19">
      <c r="B252" s="18">
        <v>9</v>
      </c>
      <c r="C252" s="18">
        <f>IF(B252="","",VLOOKUP(B252,Tabelle2!$A$2:$B$38,2,0))</f>
        <v>2</v>
      </c>
      <c r="D252" s="29" t="str">
        <f t="shared" ref="D252:D315" si="1207">IF(B252="","",IF(N253=1,"Bet 1,3,5",IF(O253=1,"Bet 2,4,6",IF(P253=1,"Bet 1,3,5",IF(Q253=1,"Bet 2,4,6")))))</f>
        <v>Bet 1,3,5</v>
      </c>
      <c r="E252" s="9"/>
      <c r="F252" s="9"/>
      <c r="G252" s="9"/>
      <c r="H252" s="9"/>
      <c r="I252" s="20"/>
      <c r="J252" s="20"/>
      <c r="K252" s="8" t="str">
        <f t="shared" ref="K252:K315" si="1208">IF(B252="","",IF(N253=1,"1",IF(O253=1,2,IF(P253=1,1,IF(Q253=1,2)))))</f>
        <v>1</v>
      </c>
      <c r="L252" s="8" t="str">
        <f t="shared" ref="L252:L315" si="1209">IF(B252="","",IF(N253=1,"3",IF(O253=1,4,IF(P253=1,3,IF(Q253=1,4)))))</f>
        <v>3</v>
      </c>
      <c r="M252" s="8" t="str">
        <f t="shared" ref="M252:M315" si="1210">IF(B252="","",IF(N253=1,"5",IF(O253=1,6,IF(P253=1,5,IF(Q253=1,6)))))</f>
        <v>5</v>
      </c>
      <c r="N252" s="4">
        <f t="shared" si="1036"/>
        <v>1</v>
      </c>
      <c r="O252" s="4">
        <f t="shared" si="1204"/>
        <v>0</v>
      </c>
      <c r="P252" s="4">
        <f t="shared" ref="P252:P315" si="1211">IF(OR(C252=1,C252=3,C252=5),1,0)</f>
        <v>0</v>
      </c>
      <c r="Q252" s="4">
        <f t="shared" ref="Q252:Q315" si="1212">IF(OR(C252=2,C252=4,C252=6),1,0)</f>
        <v>1</v>
      </c>
    </row>
    <row r="253" spans="2:19" ht="15.75" thickBot="1">
      <c r="B253" s="25">
        <v>9</v>
      </c>
      <c r="C253" s="25">
        <f>IF(B253="","",VLOOKUP(B253,Tabelle2!$A$2:$B$38,2,0))</f>
        <v>2</v>
      </c>
      <c r="D253" s="26" t="str">
        <f t="shared" si="1006"/>
        <v>L</v>
      </c>
      <c r="E253" s="25">
        <f t="shared" si="1007"/>
        <v>-3</v>
      </c>
      <c r="F253" s="25">
        <v>1</v>
      </c>
      <c r="G253" s="25">
        <f t="shared" ref="G253" si="1213">IF(B253="","",E253*F253)</f>
        <v>-3</v>
      </c>
      <c r="H253" s="25">
        <f>IF(B253="","",SUM($G$4:G253))</f>
        <v>-93</v>
      </c>
      <c r="I253" s="23"/>
      <c r="J253" s="23"/>
      <c r="K253" s="24"/>
      <c r="L253" s="24"/>
      <c r="M253" s="24"/>
      <c r="N253" s="5">
        <f t="shared" si="1127"/>
        <v>1</v>
      </c>
      <c r="O253" s="5">
        <f t="shared" ref="O253" si="1214">IF(O251+O252=2,1,0)</f>
        <v>0</v>
      </c>
      <c r="P253" s="5">
        <f t="shared" ref="P253" si="1215">IF(P251+P252=2,1,0)</f>
        <v>0</v>
      </c>
      <c r="Q253" s="5">
        <f t="shared" ref="Q253" si="1216">IF(Q251+Q252=2,1,0)</f>
        <v>0</v>
      </c>
      <c r="S253" s="34">
        <f t="shared" ref="S253" si="1217">IF(D253="L",S250+1,IF(D253="W",0))</f>
        <v>2</v>
      </c>
    </row>
    <row r="254" spans="2:19">
      <c r="B254" s="17">
        <v>19</v>
      </c>
      <c r="C254" s="17">
        <f>IF(B254="","",VLOOKUP(B254,Tabelle2!$A$2:$B$38,2,0))</f>
        <v>4</v>
      </c>
      <c r="D254" s="7"/>
      <c r="E254" s="7"/>
      <c r="F254" s="7"/>
      <c r="G254" s="7"/>
      <c r="H254" s="7"/>
      <c r="I254" s="10"/>
      <c r="J254" s="10"/>
      <c r="K254" s="7"/>
      <c r="L254" s="7"/>
      <c r="M254" s="7"/>
      <c r="N254" s="3">
        <f t="shared" ref="N254:N317" si="1218">IF(OR(C254=2,C254=4,C254=6),1,0)</f>
        <v>1</v>
      </c>
      <c r="O254" s="3">
        <f t="shared" ref="O254:O317" si="1219">IF(OR(C254=1,C254=3,C254=5),1,0)</f>
        <v>0</v>
      </c>
      <c r="P254" s="3">
        <f t="shared" ref="P254:P317" si="1220">IF(OR(C254=2,C254=4,C254=6),1,0)</f>
        <v>1</v>
      </c>
      <c r="Q254" s="3">
        <f t="shared" ref="Q254:Q317" si="1221">IF(OR(C254=1,C254=3,C254=5),1,0)</f>
        <v>0</v>
      </c>
    </row>
    <row r="255" spans="2:19">
      <c r="B255" s="16">
        <v>0</v>
      </c>
      <c r="C255" s="16">
        <f>IF(B255="","",VLOOKUP(B255,Tabelle2!$A$2:$B$38,2,0))</f>
        <v>0</v>
      </c>
      <c r="D255" s="28" t="b">
        <f t="shared" ref="D255:D318" si="1222">IF(B255="","",IF(N256=1,"Bet 1,3,5",IF(O256=1,"Bet 2,4,6",IF(P256=1,"Bet 1,3,5",IF(Q256=1,"Bet 2,4,6")))))</f>
        <v>0</v>
      </c>
      <c r="E255" s="9"/>
      <c r="F255" s="9"/>
      <c r="G255" s="9"/>
      <c r="H255" s="9"/>
      <c r="I255" s="15"/>
      <c r="J255" s="15"/>
      <c r="K255" s="8" t="b">
        <f t="shared" ref="K255:K318" si="1223">IF(B255="","",IF(N256=1,"1",IF(O256=1,2,IF(P256=1,1,IF(Q256=1,2)))))</f>
        <v>0</v>
      </c>
      <c r="L255" s="8" t="b">
        <f t="shared" ref="L255:L318" si="1224">IF(B255="","",IF(N256=1,"3",IF(O256=1,4,IF(P256=1,3,IF(Q256=1,4)))))</f>
        <v>0</v>
      </c>
      <c r="M255" s="8" t="b">
        <f t="shared" ref="M255:M318" si="1225">IF(B255="","",IF(N256=1,"5",IF(O256=1,6,IF(P256=1,5,IF(Q256=1,6)))))</f>
        <v>0</v>
      </c>
      <c r="N255" s="4">
        <f t="shared" si="1218"/>
        <v>0</v>
      </c>
      <c r="O255" s="4">
        <f t="shared" si="1219"/>
        <v>0</v>
      </c>
      <c r="P255" s="4">
        <f t="shared" ref="P255:P318" si="1226">IF(OR(C255=1,C255=3,C255=5),1,0)</f>
        <v>0</v>
      </c>
      <c r="Q255" s="4">
        <f t="shared" ref="Q255:Q318" si="1227">IF(OR(C255=2,C255=4,C255=6),1,0)</f>
        <v>0</v>
      </c>
    </row>
    <row r="256" spans="2:19" ht="15.75" thickBot="1">
      <c r="B256" s="21">
        <v>0</v>
      </c>
      <c r="C256" s="21">
        <f>IF(B256="","",VLOOKUP(B256,Tabelle2!$A$2:$B$38,2,0))</f>
        <v>0</v>
      </c>
      <c r="D256" s="22" t="str">
        <f t="shared" si="1023"/>
        <v>L</v>
      </c>
      <c r="E256" s="21">
        <f t="shared" si="990"/>
        <v>-3</v>
      </c>
      <c r="F256" s="21">
        <v>1</v>
      </c>
      <c r="G256" s="21">
        <f t="shared" ref="G256" si="1228">IF(B256="","",E256*F256)</f>
        <v>-3</v>
      </c>
      <c r="H256" s="21">
        <f>IF(B256="","",SUM($G$4:G256))</f>
        <v>-96</v>
      </c>
      <c r="I256" s="23"/>
      <c r="J256" s="23"/>
      <c r="K256" s="24"/>
      <c r="L256" s="24"/>
      <c r="M256" s="27"/>
      <c r="N256" s="5">
        <f t="shared" ref="N256:O256" si="1229">IF(N254+N255=2,1,0)</f>
        <v>0</v>
      </c>
      <c r="O256" s="5">
        <f t="shared" si="1229"/>
        <v>0</v>
      </c>
      <c r="P256" s="5">
        <f t="shared" ref="P256" si="1230">IF(P254+P255=2,1,0)</f>
        <v>0</v>
      </c>
      <c r="Q256" s="5">
        <f t="shared" ref="Q256" si="1231">IF(Q254+Q255=2,1,0)</f>
        <v>0</v>
      </c>
      <c r="S256" s="34">
        <f t="shared" ref="S256" si="1232">IF(D256="L",S253+1,IF(D256="W",0))</f>
        <v>3</v>
      </c>
    </row>
    <row r="257" spans="2:19">
      <c r="B257" s="19">
        <v>23</v>
      </c>
      <c r="C257" s="19">
        <f>IF(B257="","",VLOOKUP(B257,Tabelle2!$A$2:$B$38,2,0))</f>
        <v>4</v>
      </c>
      <c r="D257" s="7"/>
      <c r="E257" s="7"/>
      <c r="F257" s="7"/>
      <c r="G257" s="7"/>
      <c r="H257" s="7"/>
      <c r="I257" s="10"/>
      <c r="J257" s="10"/>
      <c r="K257" s="7"/>
      <c r="L257" s="7"/>
      <c r="M257" s="7"/>
      <c r="N257" s="3">
        <f t="shared" si="1020"/>
        <v>1</v>
      </c>
      <c r="O257" s="3">
        <f t="shared" ref="O257:O320" si="1233">IF(OR(C257=1,C257=3,C257=5),1,0)</f>
        <v>0</v>
      </c>
      <c r="P257" s="3">
        <f t="shared" ref="P257:P320" si="1234">IF(OR(C257=2,C257=4,C257=6),1,0)</f>
        <v>1</v>
      </c>
      <c r="Q257" s="3">
        <f t="shared" ref="Q257:Q320" si="1235">IF(OR(C257=1,C257=3,C257=5),1,0)</f>
        <v>0</v>
      </c>
    </row>
    <row r="258" spans="2:19">
      <c r="B258" s="18">
        <v>31</v>
      </c>
      <c r="C258" s="18">
        <f>IF(B258="","",VLOOKUP(B258,Tabelle2!$A$2:$B$38,2,0))</f>
        <v>6</v>
      </c>
      <c r="D258" s="29" t="str">
        <f t="shared" ref="D258:D321" si="1236">IF(B258="","",IF(N259=1,"Bet 1,3,5",IF(O259=1,"Bet 2,4,6",IF(P259=1,"Bet 1,3,5",IF(Q259=1,"Bet 2,4,6")))))</f>
        <v>Bet 1,3,5</v>
      </c>
      <c r="E258" s="9"/>
      <c r="F258" s="9"/>
      <c r="G258" s="9"/>
      <c r="H258" s="9"/>
      <c r="I258" s="20"/>
      <c r="J258" s="20"/>
      <c r="K258" s="8" t="str">
        <f t="shared" ref="K258:K321" si="1237">IF(B258="","",IF(N259=1,"1",IF(O259=1,2,IF(P259=1,1,IF(Q259=1,2)))))</f>
        <v>1</v>
      </c>
      <c r="L258" s="8" t="str">
        <f t="shared" ref="L258:L321" si="1238">IF(B258="","",IF(N259=1,"3",IF(O259=1,4,IF(P259=1,3,IF(Q259=1,4)))))</f>
        <v>3</v>
      </c>
      <c r="M258" s="8" t="str">
        <f t="shared" ref="M258:M321" si="1239">IF(B258="","",IF(N259=1,"5",IF(O259=1,6,IF(P259=1,5,IF(Q259=1,6)))))</f>
        <v>5</v>
      </c>
      <c r="N258" s="4">
        <f t="shared" si="1020"/>
        <v>1</v>
      </c>
      <c r="O258" s="4">
        <f t="shared" si="1233"/>
        <v>0</v>
      </c>
      <c r="P258" s="4">
        <f t="shared" ref="P258:P321" si="1240">IF(OR(C258=1,C258=3,C258=5),1,0)</f>
        <v>0</v>
      </c>
      <c r="Q258" s="4">
        <f t="shared" ref="Q258:Q321" si="1241">IF(OR(C258=2,C258=4,C258=6),1,0)</f>
        <v>1</v>
      </c>
    </row>
    <row r="259" spans="2:19" ht="15.75" thickBot="1">
      <c r="B259" s="25">
        <v>31</v>
      </c>
      <c r="C259" s="25">
        <f>IF(B259="","",VLOOKUP(B259,Tabelle2!$A$2:$B$38,2,0))</f>
        <v>6</v>
      </c>
      <c r="D259" s="26" t="str">
        <f t="shared" si="1006"/>
        <v>L</v>
      </c>
      <c r="E259" s="25">
        <f t="shared" si="1007"/>
        <v>-3</v>
      </c>
      <c r="F259" s="25">
        <v>1</v>
      </c>
      <c r="G259" s="25">
        <f t="shared" ref="G259" si="1242">IF(B259="","",E259*F259)</f>
        <v>-3</v>
      </c>
      <c r="H259" s="25">
        <f>IF(B259="","",SUM($G$4:G259))</f>
        <v>-99</v>
      </c>
      <c r="I259" s="23"/>
      <c r="J259" s="23"/>
      <c r="K259" s="24"/>
      <c r="L259" s="24"/>
      <c r="M259" s="24"/>
      <c r="N259" s="5">
        <f t="shared" si="1112"/>
        <v>1</v>
      </c>
      <c r="O259" s="5">
        <f t="shared" ref="O259" si="1243">IF(O257+O258=2,1,0)</f>
        <v>0</v>
      </c>
      <c r="P259" s="5">
        <f t="shared" ref="P259" si="1244">IF(P257+P258=2,1,0)</f>
        <v>0</v>
      </c>
      <c r="Q259" s="5">
        <f t="shared" ref="Q259" si="1245">IF(Q257+Q258=2,1,0)</f>
        <v>0</v>
      </c>
      <c r="S259" s="34">
        <f t="shared" ref="S259" si="1246">IF(D259="L",S256+1,IF(D259="W",0))</f>
        <v>4</v>
      </c>
    </row>
    <row r="260" spans="2:19">
      <c r="B260" s="17">
        <v>14</v>
      </c>
      <c r="C260" s="17">
        <f>IF(B260="","",VLOOKUP(B260,Tabelle2!$A$2:$B$38,2,0))</f>
        <v>3</v>
      </c>
      <c r="D260" s="7"/>
      <c r="E260" s="7"/>
      <c r="F260" s="7"/>
      <c r="G260" s="7"/>
      <c r="H260" s="7"/>
      <c r="I260" s="10"/>
      <c r="J260" s="10"/>
      <c r="K260" s="7"/>
      <c r="L260" s="7"/>
      <c r="M260" s="7"/>
      <c r="N260" s="3">
        <f t="shared" si="1036"/>
        <v>0</v>
      </c>
      <c r="O260" s="3">
        <f t="shared" ref="O260:O323" si="1247">IF(OR(C260=1,C260=3,C260=5),1,0)</f>
        <v>1</v>
      </c>
      <c r="P260" s="3">
        <f t="shared" ref="P260:P323" si="1248">IF(OR(C260=2,C260=4,C260=6),1,0)</f>
        <v>0</v>
      </c>
      <c r="Q260" s="3">
        <f t="shared" ref="Q260:Q323" si="1249">IF(OR(C260=1,C260=3,C260=5),1,0)</f>
        <v>1</v>
      </c>
    </row>
    <row r="261" spans="2:19">
      <c r="B261" s="16">
        <v>14</v>
      </c>
      <c r="C261" s="16">
        <f>IF(B261="","",VLOOKUP(B261,Tabelle2!$A$2:$B$38,2,0))</f>
        <v>3</v>
      </c>
      <c r="D261" s="28" t="str">
        <f t="shared" ref="D261:D324" si="1250">IF(B261="","",IF(N262=1,"Bet 1,3,5",IF(O262=1,"Bet 2,4,6",IF(P262=1,"Bet 1,3,5",IF(Q262=1,"Bet 2,4,6")))))</f>
        <v>Bet 2,4,6</v>
      </c>
      <c r="E261" s="9"/>
      <c r="F261" s="9"/>
      <c r="G261" s="9"/>
      <c r="H261" s="9"/>
      <c r="I261" s="15"/>
      <c r="J261" s="15"/>
      <c r="K261" s="8">
        <f t="shared" ref="K261:K324" si="1251">IF(B261="","",IF(N262=1,"1",IF(O262=1,2,IF(P262=1,1,IF(Q262=1,2)))))</f>
        <v>2</v>
      </c>
      <c r="L261" s="8">
        <f t="shared" ref="L261:L324" si="1252">IF(B261="","",IF(N262=1,"3",IF(O262=1,4,IF(P262=1,3,IF(Q262=1,4)))))</f>
        <v>4</v>
      </c>
      <c r="M261" s="8">
        <f t="shared" ref="M261:M324" si="1253">IF(B261="","",IF(N262=1,"5",IF(O262=1,6,IF(P262=1,5,IF(Q262=1,6)))))</f>
        <v>6</v>
      </c>
      <c r="N261" s="4">
        <f t="shared" si="1036"/>
        <v>0</v>
      </c>
      <c r="O261" s="4">
        <f t="shared" si="1247"/>
        <v>1</v>
      </c>
      <c r="P261" s="4">
        <f t="shared" ref="P261:P324" si="1254">IF(OR(C261=1,C261=3,C261=5),1,0)</f>
        <v>1</v>
      </c>
      <c r="Q261" s="4">
        <f t="shared" ref="Q261:Q324" si="1255">IF(OR(C261=2,C261=4,C261=6),1,0)</f>
        <v>0</v>
      </c>
    </row>
    <row r="262" spans="2:19" ht="15.75" thickBot="1">
      <c r="B262" s="21">
        <v>24</v>
      </c>
      <c r="C262" s="21">
        <f>IF(B262="","",VLOOKUP(B262,Tabelle2!$A$2:$B$38,2,0))</f>
        <v>4</v>
      </c>
      <c r="D262" s="22" t="str">
        <f t="shared" si="1023"/>
        <v>W</v>
      </c>
      <c r="E262" s="21">
        <f t="shared" si="990"/>
        <v>3</v>
      </c>
      <c r="F262" s="21">
        <v>1</v>
      </c>
      <c r="G262" s="21">
        <f t="shared" ref="G262" si="1256">IF(B262="","",E262*F262)</f>
        <v>3</v>
      </c>
      <c r="H262" s="21">
        <f>IF(B262="","",SUM($G$4:G262))</f>
        <v>-96</v>
      </c>
      <c r="I262" s="23"/>
      <c r="J262" s="23"/>
      <c r="K262" s="24"/>
      <c r="L262" s="24"/>
      <c r="M262" s="27"/>
      <c r="N262" s="5">
        <f t="shared" si="1127"/>
        <v>0</v>
      </c>
      <c r="O262" s="5">
        <f t="shared" ref="O262" si="1257">IF(O260+O261=2,1,0)</f>
        <v>1</v>
      </c>
      <c r="P262" s="5">
        <f t="shared" ref="P262" si="1258">IF(P260+P261=2,1,0)</f>
        <v>0</v>
      </c>
      <c r="Q262" s="5">
        <f t="shared" ref="Q262" si="1259">IF(Q260+Q261=2,1,0)</f>
        <v>0</v>
      </c>
      <c r="S262" s="34">
        <f t="shared" ref="S262" si="1260">IF(D262="L",S259+1,IF(D262="W",0))</f>
        <v>0</v>
      </c>
    </row>
    <row r="263" spans="2:19">
      <c r="B263" s="19">
        <v>24</v>
      </c>
      <c r="C263" s="19">
        <f>IF(B263="","",VLOOKUP(B263,Tabelle2!$A$2:$B$38,2,0))</f>
        <v>4</v>
      </c>
      <c r="D263" s="7"/>
      <c r="E263" s="7"/>
      <c r="F263" s="7"/>
      <c r="G263" s="7"/>
      <c r="H263" s="7"/>
      <c r="I263" s="10"/>
      <c r="J263" s="10"/>
      <c r="K263" s="7"/>
      <c r="L263" s="7"/>
      <c r="M263" s="7"/>
      <c r="N263" s="3">
        <f t="shared" ref="N263:N326" si="1261">IF(OR(C263=2,C263=4,C263=6),1,0)</f>
        <v>1</v>
      </c>
      <c r="O263" s="3">
        <f t="shared" ref="O263:O326" si="1262">IF(OR(C263=1,C263=3,C263=5),1,0)</f>
        <v>0</v>
      </c>
      <c r="P263" s="3">
        <f t="shared" ref="P263:P326" si="1263">IF(OR(C263=2,C263=4,C263=6),1,0)</f>
        <v>1</v>
      </c>
      <c r="Q263" s="3">
        <f t="shared" ref="Q263:Q326" si="1264">IF(OR(C263=1,C263=3,C263=5),1,0)</f>
        <v>0</v>
      </c>
    </row>
    <row r="264" spans="2:19">
      <c r="B264" s="18">
        <v>18</v>
      </c>
      <c r="C264" s="18">
        <f>IF(B264="","",VLOOKUP(B264,Tabelle2!$A$2:$B$38,2,0))</f>
        <v>3</v>
      </c>
      <c r="D264" s="29" t="str">
        <f t="shared" ref="D264:D327" si="1265">IF(B264="","",IF(N265=1,"Bet 1,3,5",IF(O265=1,"Bet 2,4,6",IF(P265=1,"Bet 1,3,5",IF(Q265=1,"Bet 2,4,6")))))</f>
        <v>Bet 1,3,5</v>
      </c>
      <c r="E264" s="9"/>
      <c r="F264" s="9"/>
      <c r="G264" s="9"/>
      <c r="H264" s="9"/>
      <c r="I264" s="20"/>
      <c r="J264" s="20"/>
      <c r="K264" s="8">
        <f t="shared" ref="K264:K327" si="1266">IF(B264="","",IF(N265=1,"1",IF(O265=1,2,IF(P265=1,1,IF(Q265=1,2)))))</f>
        <v>1</v>
      </c>
      <c r="L264" s="8">
        <f t="shared" ref="L264:L327" si="1267">IF(B264="","",IF(N265=1,"3",IF(O265=1,4,IF(P265=1,3,IF(Q265=1,4)))))</f>
        <v>3</v>
      </c>
      <c r="M264" s="8">
        <f t="shared" ref="M264:M327" si="1268">IF(B264="","",IF(N265=1,"5",IF(O265=1,6,IF(P265=1,5,IF(Q265=1,6)))))</f>
        <v>5</v>
      </c>
      <c r="N264" s="4">
        <f t="shared" si="1261"/>
        <v>0</v>
      </c>
      <c r="O264" s="4">
        <f t="shared" si="1262"/>
        <v>1</v>
      </c>
      <c r="P264" s="4">
        <f t="shared" ref="P264:P327" si="1269">IF(OR(C264=1,C264=3,C264=5),1,0)</f>
        <v>1</v>
      </c>
      <c r="Q264" s="4">
        <f t="shared" ref="Q264:Q327" si="1270">IF(OR(C264=2,C264=4,C264=6),1,0)</f>
        <v>0</v>
      </c>
    </row>
    <row r="265" spans="2:19" ht="15.75" thickBot="1">
      <c r="B265" s="25">
        <v>18</v>
      </c>
      <c r="C265" s="25">
        <f>IF(B265="","",VLOOKUP(B265,Tabelle2!$A$2:$B$38,2,0))</f>
        <v>3</v>
      </c>
      <c r="D265" s="26" t="str">
        <f t="shared" si="1006"/>
        <v>W</v>
      </c>
      <c r="E265" s="25">
        <f t="shared" si="1007"/>
        <v>3</v>
      </c>
      <c r="F265" s="25">
        <v>1</v>
      </c>
      <c r="G265" s="25">
        <f t="shared" ref="G265" si="1271">IF(B265="","",E265*F265)</f>
        <v>3</v>
      </c>
      <c r="H265" s="25">
        <f>IF(B265="","",SUM($G$4:G265))</f>
        <v>-93</v>
      </c>
      <c r="I265" s="23"/>
      <c r="J265" s="23"/>
      <c r="K265" s="24"/>
      <c r="L265" s="24"/>
      <c r="M265" s="24"/>
      <c r="N265" s="5">
        <f t="shared" ref="N265:O265" si="1272">IF(N263+N264=2,1,0)</f>
        <v>0</v>
      </c>
      <c r="O265" s="5">
        <f t="shared" si="1272"/>
        <v>0</v>
      </c>
      <c r="P265" s="5">
        <f t="shared" ref="P265" si="1273">IF(P263+P264=2,1,0)</f>
        <v>1</v>
      </c>
      <c r="Q265" s="5">
        <f t="shared" ref="Q265" si="1274">IF(Q263+Q264=2,1,0)</f>
        <v>0</v>
      </c>
      <c r="S265" s="34">
        <f t="shared" ref="S265" si="1275">IF(D265="L",S262+1,IF(D265="W",0))</f>
        <v>0</v>
      </c>
    </row>
    <row r="266" spans="2:19">
      <c r="B266" s="17">
        <v>2</v>
      </c>
      <c r="C266" s="17">
        <f>IF(B266="","",VLOOKUP(B266,Tabelle2!$A$2:$B$38,2,0))</f>
        <v>1</v>
      </c>
      <c r="D266" s="7"/>
      <c r="E266" s="7"/>
      <c r="F266" s="7"/>
      <c r="G266" s="7"/>
      <c r="H266" s="7"/>
      <c r="I266" s="10"/>
      <c r="J266" s="10"/>
      <c r="K266" s="7"/>
      <c r="L266" s="7"/>
      <c r="M266" s="7"/>
      <c r="N266" s="3">
        <f t="shared" si="1020"/>
        <v>0</v>
      </c>
      <c r="O266" s="3">
        <f t="shared" ref="O266:O329" si="1276">IF(OR(C266=1,C266=3,C266=5),1,0)</f>
        <v>1</v>
      </c>
      <c r="P266" s="3">
        <f t="shared" ref="P266:P329" si="1277">IF(OR(C266=2,C266=4,C266=6),1,0)</f>
        <v>0</v>
      </c>
      <c r="Q266" s="3">
        <f t="shared" ref="Q266:Q329" si="1278">IF(OR(C266=1,C266=3,C266=5),1,0)</f>
        <v>1</v>
      </c>
    </row>
    <row r="267" spans="2:19">
      <c r="B267" s="16">
        <v>2</v>
      </c>
      <c r="C267" s="16">
        <f>IF(B267="","",VLOOKUP(B267,Tabelle2!$A$2:$B$38,2,0))</f>
        <v>1</v>
      </c>
      <c r="D267" s="28" t="str">
        <f t="shared" ref="D267:D330" si="1279">IF(B267="","",IF(N268=1,"Bet 1,3,5",IF(O268=1,"Bet 2,4,6",IF(P268=1,"Bet 1,3,5",IF(Q268=1,"Bet 2,4,6")))))</f>
        <v>Bet 2,4,6</v>
      </c>
      <c r="E267" s="9"/>
      <c r="F267" s="9"/>
      <c r="G267" s="9"/>
      <c r="H267" s="9"/>
      <c r="I267" s="15"/>
      <c r="J267" s="15"/>
      <c r="K267" s="8">
        <f t="shared" ref="K267:K330" si="1280">IF(B267="","",IF(N268=1,"1",IF(O268=1,2,IF(P268=1,1,IF(Q268=1,2)))))</f>
        <v>2</v>
      </c>
      <c r="L267" s="8">
        <f t="shared" ref="L267:L330" si="1281">IF(B267="","",IF(N268=1,"3",IF(O268=1,4,IF(P268=1,3,IF(Q268=1,4)))))</f>
        <v>4</v>
      </c>
      <c r="M267" s="8">
        <f t="shared" ref="M267:M330" si="1282">IF(B267="","",IF(N268=1,"5",IF(O268=1,6,IF(P268=1,5,IF(Q268=1,6)))))</f>
        <v>6</v>
      </c>
      <c r="N267" s="4">
        <f t="shared" si="1020"/>
        <v>0</v>
      </c>
      <c r="O267" s="4">
        <f t="shared" si="1276"/>
        <v>1</v>
      </c>
      <c r="P267" s="4">
        <f t="shared" ref="P267:P330" si="1283">IF(OR(C267=1,C267=3,C267=5),1,0)</f>
        <v>1</v>
      </c>
      <c r="Q267" s="4">
        <f t="shared" ref="Q267:Q330" si="1284">IF(OR(C267=2,C267=4,C267=6),1,0)</f>
        <v>0</v>
      </c>
    </row>
    <row r="268" spans="2:19" ht="15.75" thickBot="1">
      <c r="B268" s="21">
        <v>8</v>
      </c>
      <c r="C268" s="21">
        <f>IF(B268="","",VLOOKUP(B268,Tabelle2!$A$2:$B$38,2,0))</f>
        <v>2</v>
      </c>
      <c r="D268" s="22" t="str">
        <f t="shared" si="1023"/>
        <v>W</v>
      </c>
      <c r="E268" s="21">
        <f t="shared" si="990"/>
        <v>3</v>
      </c>
      <c r="F268" s="21">
        <v>1</v>
      </c>
      <c r="G268" s="21">
        <f t="shared" ref="G268" si="1285">IF(B268="","",E268*F268)</f>
        <v>3</v>
      </c>
      <c r="H268" s="21">
        <f>IF(B268="","",SUM($G$4:G268))</f>
        <v>-90</v>
      </c>
      <c r="I268" s="23"/>
      <c r="J268" s="23"/>
      <c r="K268" s="24"/>
      <c r="L268" s="24"/>
      <c r="M268" s="27"/>
      <c r="N268" s="5">
        <f t="shared" si="1112"/>
        <v>0</v>
      </c>
      <c r="O268" s="5">
        <f t="shared" ref="O268" si="1286">IF(O266+O267=2,1,0)</f>
        <v>1</v>
      </c>
      <c r="P268" s="5">
        <f t="shared" ref="P268" si="1287">IF(P266+P267=2,1,0)</f>
        <v>0</v>
      </c>
      <c r="Q268" s="5">
        <f t="shared" ref="Q268" si="1288">IF(Q266+Q267=2,1,0)</f>
        <v>0</v>
      </c>
      <c r="S268" s="34">
        <f t="shared" ref="S268" si="1289">IF(D268="L",S265+1,IF(D268="W",0))</f>
        <v>0</v>
      </c>
    </row>
    <row r="269" spans="2:19">
      <c r="B269" s="19">
        <v>8</v>
      </c>
      <c r="C269" s="19">
        <f>IF(B269="","",VLOOKUP(B269,Tabelle2!$A$2:$B$38,2,0))</f>
        <v>2</v>
      </c>
      <c r="D269" s="7"/>
      <c r="E269" s="7"/>
      <c r="F269" s="7"/>
      <c r="G269" s="7"/>
      <c r="H269" s="7"/>
      <c r="I269" s="10"/>
      <c r="J269" s="10"/>
      <c r="K269" s="7"/>
      <c r="L269" s="7"/>
      <c r="M269" s="7"/>
      <c r="N269" s="3">
        <f t="shared" si="1036"/>
        <v>1</v>
      </c>
      <c r="O269" s="3">
        <f t="shared" ref="O269:O332" si="1290">IF(OR(C269=1,C269=3,C269=5),1,0)</f>
        <v>0</v>
      </c>
      <c r="P269" s="3">
        <f t="shared" ref="P269:P332" si="1291">IF(OR(C269=2,C269=4,C269=6),1,0)</f>
        <v>1</v>
      </c>
      <c r="Q269" s="3">
        <f t="shared" ref="Q269:Q332" si="1292">IF(OR(C269=1,C269=3,C269=5),1,0)</f>
        <v>0</v>
      </c>
    </row>
    <row r="270" spans="2:19">
      <c r="B270" s="18">
        <v>32</v>
      </c>
      <c r="C270" s="18">
        <f>IF(B270="","",VLOOKUP(B270,Tabelle2!$A$2:$B$38,2,0))</f>
        <v>6</v>
      </c>
      <c r="D270" s="29" t="str">
        <f t="shared" ref="D270:D333" si="1293">IF(B270="","",IF(N271=1,"Bet 1,3,5",IF(O271=1,"Bet 2,4,6",IF(P271=1,"Bet 1,3,5",IF(Q271=1,"Bet 2,4,6")))))</f>
        <v>Bet 1,3,5</v>
      </c>
      <c r="E270" s="9"/>
      <c r="F270" s="9"/>
      <c r="G270" s="9"/>
      <c r="H270" s="9"/>
      <c r="I270" s="20"/>
      <c r="J270" s="20"/>
      <c r="K270" s="8" t="str">
        <f t="shared" ref="K270:K333" si="1294">IF(B270="","",IF(N271=1,"1",IF(O271=1,2,IF(P271=1,1,IF(Q271=1,2)))))</f>
        <v>1</v>
      </c>
      <c r="L270" s="8" t="str">
        <f t="shared" ref="L270:L333" si="1295">IF(B270="","",IF(N271=1,"3",IF(O271=1,4,IF(P271=1,3,IF(Q271=1,4)))))</f>
        <v>3</v>
      </c>
      <c r="M270" s="8" t="str">
        <f t="shared" ref="M270:M333" si="1296">IF(B270="","",IF(N271=1,"5",IF(O271=1,6,IF(P271=1,5,IF(Q271=1,6)))))</f>
        <v>5</v>
      </c>
      <c r="N270" s="4">
        <f t="shared" si="1036"/>
        <v>1</v>
      </c>
      <c r="O270" s="4">
        <f t="shared" si="1290"/>
        <v>0</v>
      </c>
      <c r="P270" s="4">
        <f t="shared" ref="P270:P333" si="1297">IF(OR(C270=1,C270=3,C270=5),1,0)</f>
        <v>0</v>
      </c>
      <c r="Q270" s="4">
        <f t="shared" ref="Q270:Q333" si="1298">IF(OR(C270=2,C270=4,C270=6),1,0)</f>
        <v>1</v>
      </c>
    </row>
    <row r="271" spans="2:19" ht="15.75" thickBot="1">
      <c r="B271" s="25">
        <v>25</v>
      </c>
      <c r="C271" s="25">
        <f>IF(B271="","",VLOOKUP(B271,Tabelle2!$A$2:$B$38,2,0))</f>
        <v>5</v>
      </c>
      <c r="D271" s="26" t="str">
        <f t="shared" si="1006"/>
        <v>W</v>
      </c>
      <c r="E271" s="25">
        <f t="shared" si="1007"/>
        <v>3</v>
      </c>
      <c r="F271" s="25">
        <v>1</v>
      </c>
      <c r="G271" s="25">
        <f t="shared" ref="G271" si="1299">IF(B271="","",E271*F271)</f>
        <v>3</v>
      </c>
      <c r="H271" s="25">
        <f>IF(B271="","",SUM($G$4:G271))</f>
        <v>-87</v>
      </c>
      <c r="I271" s="23"/>
      <c r="J271" s="23"/>
      <c r="K271" s="24"/>
      <c r="L271" s="24"/>
      <c r="M271" s="24"/>
      <c r="N271" s="5">
        <f t="shared" si="1127"/>
        <v>1</v>
      </c>
      <c r="O271" s="5">
        <f t="shared" ref="O271" si="1300">IF(O269+O270=2,1,0)</f>
        <v>0</v>
      </c>
      <c r="P271" s="5">
        <f t="shared" ref="P271" si="1301">IF(P269+P270=2,1,0)</f>
        <v>0</v>
      </c>
      <c r="Q271" s="5">
        <f t="shared" ref="Q271" si="1302">IF(Q269+Q270=2,1,0)</f>
        <v>0</v>
      </c>
      <c r="S271" s="34">
        <f t="shared" ref="S271" si="1303">IF(D271="L",S268+1,IF(D271="W",0))</f>
        <v>0</v>
      </c>
    </row>
    <row r="272" spans="2:19">
      <c r="B272" s="17">
        <v>25</v>
      </c>
      <c r="C272" s="17">
        <f>IF(B272="","",VLOOKUP(B272,Tabelle2!$A$2:$B$38,2,0))</f>
        <v>5</v>
      </c>
      <c r="D272" s="7"/>
      <c r="E272" s="7"/>
      <c r="F272" s="7"/>
      <c r="G272" s="7"/>
      <c r="H272" s="7"/>
      <c r="I272" s="10"/>
      <c r="J272" s="10"/>
      <c r="K272" s="7"/>
      <c r="L272" s="7"/>
      <c r="M272" s="7"/>
      <c r="N272" s="3">
        <f t="shared" ref="N272:N335" si="1304">IF(OR(C272=2,C272=4,C272=6),1,0)</f>
        <v>0</v>
      </c>
      <c r="O272" s="3">
        <f t="shared" ref="O272:O335" si="1305">IF(OR(C272=1,C272=3,C272=5),1,0)</f>
        <v>1</v>
      </c>
      <c r="P272" s="3">
        <f t="shared" ref="P272:P335" si="1306">IF(OR(C272=2,C272=4,C272=6),1,0)</f>
        <v>0</v>
      </c>
      <c r="Q272" s="3">
        <f t="shared" ref="Q272:Q335" si="1307">IF(OR(C272=1,C272=3,C272=5),1,0)</f>
        <v>1</v>
      </c>
    </row>
    <row r="273" spans="2:19">
      <c r="B273" s="16">
        <v>16</v>
      </c>
      <c r="C273" s="16">
        <f>IF(B273="","",VLOOKUP(B273,Tabelle2!$A$2:$B$38,2,0))</f>
        <v>3</v>
      </c>
      <c r="D273" s="28" t="str">
        <f t="shared" ref="D273:D336" si="1308">IF(B273="","",IF(N274=1,"Bet 1,3,5",IF(O274=1,"Bet 2,4,6",IF(P274=1,"Bet 1,3,5",IF(Q274=1,"Bet 2,4,6")))))</f>
        <v>Bet 2,4,6</v>
      </c>
      <c r="E273" s="9"/>
      <c r="F273" s="9"/>
      <c r="G273" s="9"/>
      <c r="H273" s="9"/>
      <c r="I273" s="15"/>
      <c r="J273" s="15"/>
      <c r="K273" s="8">
        <f t="shared" ref="K273:K336" si="1309">IF(B273="","",IF(N274=1,"1",IF(O274=1,2,IF(P274=1,1,IF(Q274=1,2)))))</f>
        <v>2</v>
      </c>
      <c r="L273" s="8">
        <f t="shared" ref="L273:L336" si="1310">IF(B273="","",IF(N274=1,"3",IF(O274=1,4,IF(P274=1,3,IF(Q274=1,4)))))</f>
        <v>4</v>
      </c>
      <c r="M273" s="8">
        <f t="shared" ref="M273:M336" si="1311">IF(B273="","",IF(N274=1,"5",IF(O274=1,6,IF(P274=1,5,IF(Q274=1,6)))))</f>
        <v>6</v>
      </c>
      <c r="N273" s="4">
        <f t="shared" si="1304"/>
        <v>0</v>
      </c>
      <c r="O273" s="4">
        <f t="shared" si="1305"/>
        <v>1</v>
      </c>
      <c r="P273" s="4">
        <f t="shared" ref="P273:P336" si="1312">IF(OR(C273=1,C273=3,C273=5),1,0)</f>
        <v>1</v>
      </c>
      <c r="Q273" s="4">
        <f t="shared" ref="Q273:Q336" si="1313">IF(OR(C273=2,C273=4,C273=6),1,0)</f>
        <v>0</v>
      </c>
    </row>
    <row r="274" spans="2:19" ht="15.75" thickBot="1">
      <c r="B274" s="21">
        <v>16</v>
      </c>
      <c r="C274" s="21">
        <f>IF(B274="","",VLOOKUP(B274,Tabelle2!$A$2:$B$38,2,0))</f>
        <v>3</v>
      </c>
      <c r="D274" s="22" t="str">
        <f t="shared" si="1023"/>
        <v>L</v>
      </c>
      <c r="E274" s="21">
        <f t="shared" ref="E274:E334" si="1314">IF(D274="L",-3,IF(D274="W",3,""))</f>
        <v>-3</v>
      </c>
      <c r="F274" s="21">
        <v>1</v>
      </c>
      <c r="G274" s="21">
        <f t="shared" ref="G274" si="1315">IF(B274="","",E274*F274)</f>
        <v>-3</v>
      </c>
      <c r="H274" s="21">
        <f>IF(B274="","",SUM($G$4:G274))</f>
        <v>-90</v>
      </c>
      <c r="I274" s="23"/>
      <c r="J274" s="23"/>
      <c r="K274" s="24"/>
      <c r="L274" s="24"/>
      <c r="M274" s="27"/>
      <c r="N274" s="5">
        <f t="shared" ref="N274:O274" si="1316">IF(N272+N273=2,1,0)</f>
        <v>0</v>
      </c>
      <c r="O274" s="5">
        <f t="shared" si="1316"/>
        <v>1</v>
      </c>
      <c r="P274" s="5">
        <f t="shared" ref="P274" si="1317">IF(P272+P273=2,1,0)</f>
        <v>0</v>
      </c>
      <c r="Q274" s="5">
        <f t="shared" ref="Q274" si="1318">IF(Q272+Q273=2,1,0)</f>
        <v>0</v>
      </c>
      <c r="S274" s="34">
        <f t="shared" ref="S274" si="1319">IF(D274="L",S271+1,IF(D274="W",0))</f>
        <v>1</v>
      </c>
    </row>
    <row r="275" spans="2:19">
      <c r="B275" s="19">
        <v>6</v>
      </c>
      <c r="C275" s="19">
        <f>IF(B275="","",VLOOKUP(B275,Tabelle2!$A$2:$B$38,2,0))</f>
        <v>1</v>
      </c>
      <c r="D275" s="7"/>
      <c r="E275" s="7"/>
      <c r="F275" s="7"/>
      <c r="G275" s="7"/>
      <c r="H275" s="7"/>
      <c r="I275" s="10"/>
      <c r="J275" s="10"/>
      <c r="K275" s="7"/>
      <c r="L275" s="7"/>
      <c r="M275" s="7"/>
      <c r="N275" s="3">
        <f t="shared" si="1020"/>
        <v>0</v>
      </c>
      <c r="O275" s="3">
        <f t="shared" ref="O275:O338" si="1320">IF(OR(C275=1,C275=3,C275=5),1,0)</f>
        <v>1</v>
      </c>
      <c r="P275" s="3">
        <f t="shared" ref="P275:P338" si="1321">IF(OR(C275=2,C275=4,C275=6),1,0)</f>
        <v>0</v>
      </c>
      <c r="Q275" s="3">
        <f t="shared" ref="Q275:Q338" si="1322">IF(OR(C275=1,C275=3,C275=5),1,0)</f>
        <v>1</v>
      </c>
    </row>
    <row r="276" spans="2:19">
      <c r="B276" s="18">
        <v>6</v>
      </c>
      <c r="C276" s="18">
        <f>IF(B276="","",VLOOKUP(B276,Tabelle2!$A$2:$B$38,2,0))</f>
        <v>1</v>
      </c>
      <c r="D276" s="29" t="str">
        <f t="shared" ref="D276:D339" si="1323">IF(B276="","",IF(N277=1,"Bet 1,3,5",IF(O277=1,"Bet 2,4,6",IF(P277=1,"Bet 1,3,5",IF(Q277=1,"Bet 2,4,6")))))</f>
        <v>Bet 2,4,6</v>
      </c>
      <c r="E276" s="9"/>
      <c r="F276" s="9"/>
      <c r="G276" s="9"/>
      <c r="H276" s="9"/>
      <c r="I276" s="20"/>
      <c r="J276" s="20"/>
      <c r="K276" s="8">
        <f t="shared" ref="K276:K339" si="1324">IF(B276="","",IF(N277=1,"1",IF(O277=1,2,IF(P277=1,1,IF(Q277=1,2)))))</f>
        <v>2</v>
      </c>
      <c r="L276" s="8">
        <f t="shared" ref="L276:L339" si="1325">IF(B276="","",IF(N277=1,"3",IF(O277=1,4,IF(P277=1,3,IF(Q277=1,4)))))</f>
        <v>4</v>
      </c>
      <c r="M276" s="8">
        <f t="shared" ref="M276:M339" si="1326">IF(B276="","",IF(N277=1,"5",IF(O277=1,6,IF(P277=1,5,IF(Q277=1,6)))))</f>
        <v>6</v>
      </c>
      <c r="N276" s="4">
        <f t="shared" si="1020"/>
        <v>0</v>
      </c>
      <c r="O276" s="4">
        <f t="shared" si="1320"/>
        <v>1</v>
      </c>
      <c r="P276" s="4">
        <f t="shared" ref="P276:P339" si="1327">IF(OR(C276=1,C276=3,C276=5),1,0)</f>
        <v>1</v>
      </c>
      <c r="Q276" s="4">
        <f t="shared" ref="Q276:Q339" si="1328">IF(OR(C276=2,C276=4,C276=6),1,0)</f>
        <v>0</v>
      </c>
    </row>
    <row r="277" spans="2:19" ht="15.75" thickBot="1">
      <c r="B277" s="25">
        <v>2</v>
      </c>
      <c r="C277" s="25">
        <f>IF(B277="","",VLOOKUP(B277,Tabelle2!$A$2:$B$38,2,0))</f>
        <v>1</v>
      </c>
      <c r="D277" s="26" t="str">
        <f t="shared" ref="D277:D337" si="1329">IF(B277="","",IF(COUNTIF(K276:M276,C277)=1,"W","L"))</f>
        <v>L</v>
      </c>
      <c r="E277" s="25">
        <f t="shared" ref="E277:E337" si="1330">IF(D277="L",-3,IF(D277="W",3,""))</f>
        <v>-3</v>
      </c>
      <c r="F277" s="25">
        <v>1</v>
      </c>
      <c r="G277" s="25">
        <f t="shared" ref="G277" si="1331">IF(B277="","",E277*F277)</f>
        <v>-3</v>
      </c>
      <c r="H277" s="25">
        <f>IF(B277="","",SUM($G$4:G277))</f>
        <v>-93</v>
      </c>
      <c r="I277" s="23"/>
      <c r="J277" s="23"/>
      <c r="K277" s="24"/>
      <c r="L277" s="24"/>
      <c r="M277" s="24"/>
      <c r="N277" s="5">
        <f t="shared" si="1112"/>
        <v>0</v>
      </c>
      <c r="O277" s="5">
        <f t="shared" ref="O277" si="1332">IF(O275+O276=2,1,0)</f>
        <v>1</v>
      </c>
      <c r="P277" s="5">
        <f t="shared" ref="P277" si="1333">IF(P275+P276=2,1,0)</f>
        <v>0</v>
      </c>
      <c r="Q277" s="5">
        <f t="shared" ref="Q277" si="1334">IF(Q275+Q276=2,1,0)</f>
        <v>0</v>
      </c>
      <c r="S277" s="34">
        <f t="shared" ref="S277" si="1335">IF(D277="L",S274+1,IF(D277="W",0))</f>
        <v>2</v>
      </c>
    </row>
    <row r="278" spans="2:19">
      <c r="B278" s="17">
        <v>5</v>
      </c>
      <c r="C278" s="17">
        <f>IF(B278="","",VLOOKUP(B278,Tabelle2!$A$2:$B$38,2,0))</f>
        <v>1</v>
      </c>
      <c r="D278" s="7"/>
      <c r="E278" s="7"/>
      <c r="F278" s="7"/>
      <c r="G278" s="7"/>
      <c r="H278" s="7"/>
      <c r="I278" s="10"/>
      <c r="J278" s="10"/>
      <c r="K278" s="7"/>
      <c r="L278" s="7"/>
      <c r="M278" s="7"/>
      <c r="N278" s="3">
        <f t="shared" si="1036"/>
        <v>0</v>
      </c>
      <c r="O278" s="3">
        <f t="shared" ref="O278:O341" si="1336">IF(OR(C278=1,C278=3,C278=5),1,0)</f>
        <v>1</v>
      </c>
      <c r="P278" s="3">
        <f t="shared" ref="P278:P341" si="1337">IF(OR(C278=2,C278=4,C278=6),1,0)</f>
        <v>0</v>
      </c>
      <c r="Q278" s="3">
        <f t="shared" ref="Q278:Q341" si="1338">IF(OR(C278=1,C278=3,C278=5),1,0)</f>
        <v>1</v>
      </c>
    </row>
    <row r="279" spans="2:19">
      <c r="B279" s="16">
        <v>5</v>
      </c>
      <c r="C279" s="16">
        <f>IF(B279="","",VLOOKUP(B279,Tabelle2!$A$2:$B$38,2,0))</f>
        <v>1</v>
      </c>
      <c r="D279" s="28" t="str">
        <f t="shared" ref="D279:D342" si="1339">IF(B279="","",IF(N280=1,"Bet 1,3,5",IF(O280=1,"Bet 2,4,6",IF(P280=1,"Bet 1,3,5",IF(Q280=1,"Bet 2,4,6")))))</f>
        <v>Bet 2,4,6</v>
      </c>
      <c r="E279" s="9"/>
      <c r="F279" s="9"/>
      <c r="G279" s="9"/>
      <c r="H279" s="9"/>
      <c r="I279" s="15"/>
      <c r="J279" s="15"/>
      <c r="K279" s="8">
        <f t="shared" ref="K279:K342" si="1340">IF(B279="","",IF(N280=1,"1",IF(O280=1,2,IF(P280=1,1,IF(Q280=1,2)))))</f>
        <v>2</v>
      </c>
      <c r="L279" s="8">
        <f t="shared" ref="L279:L342" si="1341">IF(B279="","",IF(N280=1,"3",IF(O280=1,4,IF(P280=1,3,IF(Q280=1,4)))))</f>
        <v>4</v>
      </c>
      <c r="M279" s="8">
        <f t="shared" ref="M279:M342" si="1342">IF(B279="","",IF(N280=1,"5",IF(O280=1,6,IF(P280=1,5,IF(Q280=1,6)))))</f>
        <v>6</v>
      </c>
      <c r="N279" s="4">
        <f t="shared" si="1036"/>
        <v>0</v>
      </c>
      <c r="O279" s="4">
        <f t="shared" si="1336"/>
        <v>1</v>
      </c>
      <c r="P279" s="4">
        <f t="shared" ref="P279:P342" si="1343">IF(OR(C279=1,C279=3,C279=5),1,0)</f>
        <v>1</v>
      </c>
      <c r="Q279" s="4">
        <f t="shared" ref="Q279:Q342" si="1344">IF(OR(C279=2,C279=4,C279=6),1,0)</f>
        <v>0</v>
      </c>
    </row>
    <row r="280" spans="2:19" ht="15.75" thickBot="1">
      <c r="B280" s="21">
        <v>14</v>
      </c>
      <c r="C280" s="21">
        <f>IF(B280="","",VLOOKUP(B280,Tabelle2!$A$2:$B$38,2,0))</f>
        <v>3</v>
      </c>
      <c r="D280" s="22" t="str">
        <f t="shared" ref="D280:D340" si="1345">IF(B280="","",IF(COUNTIF(K279:M279,C280)=1,"W","L"))</f>
        <v>L</v>
      </c>
      <c r="E280" s="21">
        <f t="shared" si="1314"/>
        <v>-3</v>
      </c>
      <c r="F280" s="21">
        <v>1</v>
      </c>
      <c r="G280" s="21">
        <f t="shared" ref="G280" si="1346">IF(B280="","",E280*F280)</f>
        <v>-3</v>
      </c>
      <c r="H280" s="21">
        <f>IF(B280="","",SUM($G$4:G280))</f>
        <v>-96</v>
      </c>
      <c r="I280" s="23"/>
      <c r="J280" s="23"/>
      <c r="K280" s="24"/>
      <c r="L280" s="24"/>
      <c r="M280" s="27"/>
      <c r="N280" s="5">
        <f t="shared" si="1127"/>
        <v>0</v>
      </c>
      <c r="O280" s="5">
        <f t="shared" ref="O280" si="1347">IF(O278+O279=2,1,0)</f>
        <v>1</v>
      </c>
      <c r="P280" s="5">
        <f t="shared" ref="P280" si="1348">IF(P278+P279=2,1,0)</f>
        <v>0</v>
      </c>
      <c r="Q280" s="5">
        <f t="shared" ref="Q280" si="1349">IF(Q278+Q279=2,1,0)</f>
        <v>0</v>
      </c>
      <c r="S280" s="34">
        <f t="shared" ref="S280" si="1350">IF(D280="L",S277+1,IF(D280="W",0))</f>
        <v>3</v>
      </c>
    </row>
    <row r="281" spans="2:19">
      <c r="B281" s="19">
        <v>26</v>
      </c>
      <c r="C281" s="19">
        <f>IF(B281="","",VLOOKUP(B281,Tabelle2!$A$2:$B$38,2,0))</f>
        <v>5</v>
      </c>
      <c r="D281" s="7"/>
      <c r="E281" s="7"/>
      <c r="F281" s="7"/>
      <c r="G281" s="7"/>
      <c r="H281" s="7"/>
      <c r="I281" s="10"/>
      <c r="J281" s="10"/>
      <c r="K281" s="7"/>
      <c r="L281" s="7"/>
      <c r="M281" s="7"/>
      <c r="N281" s="3">
        <f t="shared" ref="N281:N344" si="1351">IF(OR(C281=2,C281=4,C281=6),1,0)</f>
        <v>0</v>
      </c>
      <c r="O281" s="3">
        <f t="shared" ref="O281:O344" si="1352">IF(OR(C281=1,C281=3,C281=5),1,0)</f>
        <v>1</v>
      </c>
      <c r="P281" s="3">
        <f t="shared" ref="P281:P344" si="1353">IF(OR(C281=2,C281=4,C281=6),1,0)</f>
        <v>0</v>
      </c>
      <c r="Q281" s="3">
        <f t="shared" ref="Q281:Q344" si="1354">IF(OR(C281=1,C281=3,C281=5),1,0)</f>
        <v>1</v>
      </c>
    </row>
    <row r="282" spans="2:19">
      <c r="B282" s="18">
        <v>36</v>
      </c>
      <c r="C282" s="18">
        <f>IF(B282="","",VLOOKUP(B282,Tabelle2!$A$2:$B$38,2,0))</f>
        <v>6</v>
      </c>
      <c r="D282" s="29" t="str">
        <f t="shared" ref="D282:D345" si="1355">IF(B282="","",IF(N283=1,"Bet 1,3,5",IF(O283=1,"Bet 2,4,6",IF(P283=1,"Bet 1,3,5",IF(Q283=1,"Bet 2,4,6")))))</f>
        <v>Bet 2,4,6</v>
      </c>
      <c r="E282" s="9"/>
      <c r="F282" s="9"/>
      <c r="G282" s="9"/>
      <c r="H282" s="9"/>
      <c r="I282" s="20"/>
      <c r="J282" s="20"/>
      <c r="K282" s="8">
        <f t="shared" ref="K282:K345" si="1356">IF(B282="","",IF(N283=1,"1",IF(O283=1,2,IF(P283=1,1,IF(Q283=1,2)))))</f>
        <v>2</v>
      </c>
      <c r="L282" s="8">
        <f t="shared" ref="L282:L345" si="1357">IF(B282="","",IF(N283=1,"3",IF(O283=1,4,IF(P283=1,3,IF(Q283=1,4)))))</f>
        <v>4</v>
      </c>
      <c r="M282" s="8">
        <f t="shared" ref="M282:M345" si="1358">IF(B282="","",IF(N283=1,"5",IF(O283=1,6,IF(P283=1,5,IF(Q283=1,6)))))</f>
        <v>6</v>
      </c>
      <c r="N282" s="4">
        <f t="shared" si="1351"/>
        <v>1</v>
      </c>
      <c r="O282" s="4">
        <f t="shared" si="1352"/>
        <v>0</v>
      </c>
      <c r="P282" s="4">
        <f t="shared" ref="P282:P345" si="1359">IF(OR(C282=1,C282=3,C282=5),1,0)</f>
        <v>0</v>
      </c>
      <c r="Q282" s="4">
        <f t="shared" ref="Q282:Q345" si="1360">IF(OR(C282=2,C282=4,C282=6),1,0)</f>
        <v>1</v>
      </c>
    </row>
    <row r="283" spans="2:19" ht="15.75" thickBot="1">
      <c r="B283" s="25">
        <v>36</v>
      </c>
      <c r="C283" s="25">
        <f>IF(B283="","",VLOOKUP(B283,Tabelle2!$A$2:$B$38,2,0))</f>
        <v>6</v>
      </c>
      <c r="D283" s="26" t="str">
        <f t="shared" si="1329"/>
        <v>W</v>
      </c>
      <c r="E283" s="25">
        <f t="shared" si="1330"/>
        <v>3</v>
      </c>
      <c r="F283" s="25">
        <v>1</v>
      </c>
      <c r="G283" s="25">
        <f t="shared" ref="G283" si="1361">IF(B283="","",E283*F283)</f>
        <v>3</v>
      </c>
      <c r="H283" s="25">
        <f>IF(B283="","",SUM($G$4:G283))</f>
        <v>-93</v>
      </c>
      <c r="I283" s="23"/>
      <c r="J283" s="23"/>
      <c r="K283" s="24"/>
      <c r="L283" s="24"/>
      <c r="M283" s="24"/>
      <c r="N283" s="5">
        <f t="shared" ref="N283:O283" si="1362">IF(N281+N282=2,1,0)</f>
        <v>0</v>
      </c>
      <c r="O283" s="5">
        <f t="shared" si="1362"/>
        <v>0</v>
      </c>
      <c r="P283" s="5">
        <f t="shared" ref="P283" si="1363">IF(P281+P282=2,1,0)</f>
        <v>0</v>
      </c>
      <c r="Q283" s="5">
        <f t="shared" ref="Q283" si="1364">IF(Q281+Q282=2,1,0)</f>
        <v>1</v>
      </c>
      <c r="S283" s="34">
        <f t="shared" ref="S283" si="1365">IF(D283="L",S280+1,IF(D283="W",0))</f>
        <v>0</v>
      </c>
    </row>
    <row r="284" spans="2:19">
      <c r="B284" s="17">
        <v>20</v>
      </c>
      <c r="C284" s="17">
        <f>IF(B284="","",VLOOKUP(B284,Tabelle2!$A$2:$B$38,2,0))</f>
        <v>4</v>
      </c>
      <c r="D284" s="7"/>
      <c r="E284" s="7"/>
      <c r="F284" s="7"/>
      <c r="G284" s="7"/>
      <c r="H284" s="7"/>
      <c r="I284" s="10"/>
      <c r="J284" s="10"/>
      <c r="K284" s="7"/>
      <c r="L284" s="7"/>
      <c r="M284" s="7"/>
      <c r="N284" s="3">
        <f t="shared" ref="N284:N347" si="1366">IF(OR(C284=2,C284=4,C284=6),1,0)</f>
        <v>1</v>
      </c>
      <c r="O284" s="3">
        <f t="shared" ref="O284:O347" si="1367">IF(OR(C284=1,C284=3,C284=5),1,0)</f>
        <v>0</v>
      </c>
      <c r="P284" s="3">
        <f t="shared" ref="P284:P347" si="1368">IF(OR(C284=2,C284=4,C284=6),1,0)</f>
        <v>1</v>
      </c>
      <c r="Q284" s="3">
        <f t="shared" ref="Q284:Q347" si="1369">IF(OR(C284=1,C284=3,C284=5),1,0)</f>
        <v>0</v>
      </c>
    </row>
    <row r="285" spans="2:19">
      <c r="B285" s="16">
        <v>10</v>
      </c>
      <c r="C285" s="16">
        <f>IF(B285="","",VLOOKUP(B285,Tabelle2!$A$2:$B$38,2,0))</f>
        <v>2</v>
      </c>
      <c r="D285" s="28" t="str">
        <f t="shared" ref="D285:D348" si="1370">IF(B285="","",IF(N286=1,"Bet 1,3,5",IF(O286=1,"Bet 2,4,6",IF(P286=1,"Bet 1,3,5",IF(Q286=1,"Bet 2,4,6")))))</f>
        <v>Bet 1,3,5</v>
      </c>
      <c r="E285" s="9"/>
      <c r="F285" s="9"/>
      <c r="G285" s="9"/>
      <c r="H285" s="9"/>
      <c r="I285" s="15"/>
      <c r="J285" s="15"/>
      <c r="K285" s="8" t="str">
        <f t="shared" ref="K285:K348" si="1371">IF(B285="","",IF(N286=1,"1",IF(O286=1,2,IF(P286=1,1,IF(Q286=1,2)))))</f>
        <v>1</v>
      </c>
      <c r="L285" s="8" t="str">
        <f t="shared" ref="L285:L348" si="1372">IF(B285="","",IF(N286=1,"3",IF(O286=1,4,IF(P286=1,3,IF(Q286=1,4)))))</f>
        <v>3</v>
      </c>
      <c r="M285" s="8" t="str">
        <f t="shared" ref="M285:M348" si="1373">IF(B285="","",IF(N286=1,"5",IF(O286=1,6,IF(P286=1,5,IF(Q286=1,6)))))</f>
        <v>5</v>
      </c>
      <c r="N285" s="4">
        <f t="shared" si="1366"/>
        <v>1</v>
      </c>
      <c r="O285" s="4">
        <f t="shared" si="1367"/>
        <v>0</v>
      </c>
      <c r="P285" s="4">
        <f t="shared" ref="P285:P348" si="1374">IF(OR(C285=1,C285=3,C285=5),1,0)</f>
        <v>0</v>
      </c>
      <c r="Q285" s="4">
        <f t="shared" ref="Q285:Q348" si="1375">IF(OR(C285=2,C285=4,C285=6),1,0)</f>
        <v>1</v>
      </c>
    </row>
    <row r="286" spans="2:19" ht="15.75" thickBot="1">
      <c r="B286" s="21">
        <v>10</v>
      </c>
      <c r="C286" s="21">
        <f>IF(B286="","",VLOOKUP(B286,Tabelle2!$A$2:$B$38,2,0))</f>
        <v>2</v>
      </c>
      <c r="D286" s="22" t="str">
        <f t="shared" si="1345"/>
        <v>L</v>
      </c>
      <c r="E286" s="21">
        <f t="shared" si="1314"/>
        <v>-3</v>
      </c>
      <c r="F286" s="21">
        <v>1</v>
      </c>
      <c r="G286" s="21">
        <f t="shared" ref="G286" si="1376">IF(B286="","",E286*F286)</f>
        <v>-3</v>
      </c>
      <c r="H286" s="21">
        <f>IF(B286="","",SUM($G$4:G286))</f>
        <v>-96</v>
      </c>
      <c r="I286" s="23"/>
      <c r="J286" s="23"/>
      <c r="K286" s="24"/>
      <c r="L286" s="24"/>
      <c r="M286" s="27"/>
      <c r="N286" s="5">
        <f t="shared" si="1112"/>
        <v>1</v>
      </c>
      <c r="O286" s="5">
        <f t="shared" ref="O286" si="1377">IF(O284+O285=2,1,0)</f>
        <v>0</v>
      </c>
      <c r="P286" s="5">
        <f t="shared" ref="P286" si="1378">IF(P284+P285=2,1,0)</f>
        <v>0</v>
      </c>
      <c r="Q286" s="5">
        <f t="shared" ref="Q286" si="1379">IF(Q284+Q285=2,1,0)</f>
        <v>0</v>
      </c>
      <c r="S286" s="34">
        <f t="shared" ref="S286" si="1380">IF(D286="L",S283+1,IF(D286="W",0))</f>
        <v>1</v>
      </c>
    </row>
    <row r="287" spans="2:19">
      <c r="B287" s="19">
        <v>14</v>
      </c>
      <c r="C287" s="19">
        <f>IF(B287="","",VLOOKUP(B287,Tabelle2!$A$2:$B$38,2,0))</f>
        <v>3</v>
      </c>
      <c r="D287" s="7"/>
      <c r="E287" s="7"/>
      <c r="F287" s="7"/>
      <c r="G287" s="7"/>
      <c r="H287" s="7"/>
      <c r="I287" s="10"/>
      <c r="J287" s="10"/>
      <c r="K287" s="7"/>
      <c r="L287" s="7"/>
      <c r="M287" s="7"/>
      <c r="N287" s="3">
        <f t="shared" ref="N287:N350" si="1381">IF(OR(C287=2,C287=4,C287=6),1,0)</f>
        <v>0</v>
      </c>
      <c r="O287" s="3">
        <f t="shared" ref="O287:O350" si="1382">IF(OR(C287=1,C287=3,C287=5),1,0)</f>
        <v>1</v>
      </c>
      <c r="P287" s="3">
        <f t="shared" ref="P287:P350" si="1383">IF(OR(C287=2,C287=4,C287=6),1,0)</f>
        <v>0</v>
      </c>
      <c r="Q287" s="3">
        <f t="shared" ref="Q287:Q350" si="1384">IF(OR(C287=1,C287=3,C287=5),1,0)</f>
        <v>1</v>
      </c>
    </row>
    <row r="288" spans="2:19">
      <c r="B288" s="18">
        <v>30</v>
      </c>
      <c r="C288" s="18">
        <f>IF(B288="","",VLOOKUP(B288,Tabelle2!$A$2:$B$38,2,0))</f>
        <v>5</v>
      </c>
      <c r="D288" s="29" t="str">
        <f t="shared" ref="D288:D351" si="1385">IF(B288="","",IF(N289=1,"Bet 1,3,5",IF(O289=1,"Bet 2,4,6",IF(P289=1,"Bet 1,3,5",IF(Q289=1,"Bet 2,4,6")))))</f>
        <v>Bet 2,4,6</v>
      </c>
      <c r="E288" s="9"/>
      <c r="F288" s="9"/>
      <c r="G288" s="9"/>
      <c r="H288" s="9"/>
      <c r="I288" s="20"/>
      <c r="J288" s="20"/>
      <c r="K288" s="8">
        <f t="shared" ref="K288:K351" si="1386">IF(B288="","",IF(N289=1,"1",IF(O289=1,2,IF(P289=1,1,IF(Q289=1,2)))))</f>
        <v>2</v>
      </c>
      <c r="L288" s="8">
        <f t="shared" ref="L288:L351" si="1387">IF(B288="","",IF(N289=1,"3",IF(O289=1,4,IF(P289=1,3,IF(Q289=1,4)))))</f>
        <v>4</v>
      </c>
      <c r="M288" s="8">
        <f t="shared" ref="M288:M351" si="1388">IF(B288="","",IF(N289=1,"5",IF(O289=1,6,IF(P289=1,5,IF(Q289=1,6)))))</f>
        <v>6</v>
      </c>
      <c r="N288" s="4">
        <f t="shared" si="1381"/>
        <v>0</v>
      </c>
      <c r="O288" s="4">
        <f t="shared" si="1382"/>
        <v>1</v>
      </c>
      <c r="P288" s="4">
        <f t="shared" ref="P288:P351" si="1389">IF(OR(C288=1,C288=3,C288=5),1,0)</f>
        <v>1</v>
      </c>
      <c r="Q288" s="4">
        <f t="shared" ref="Q288:Q351" si="1390">IF(OR(C288=2,C288=4,C288=6),1,0)</f>
        <v>0</v>
      </c>
    </row>
    <row r="289" spans="2:19" ht="15.75" thickBot="1">
      <c r="B289" s="25">
        <v>30</v>
      </c>
      <c r="C289" s="25">
        <f>IF(B289="","",VLOOKUP(B289,Tabelle2!$A$2:$B$38,2,0))</f>
        <v>5</v>
      </c>
      <c r="D289" s="26" t="str">
        <f t="shared" si="1329"/>
        <v>L</v>
      </c>
      <c r="E289" s="25">
        <f t="shared" si="1330"/>
        <v>-3</v>
      </c>
      <c r="F289" s="25">
        <v>1</v>
      </c>
      <c r="G289" s="25">
        <f t="shared" ref="G289" si="1391">IF(B289="","",E289*F289)</f>
        <v>-3</v>
      </c>
      <c r="H289" s="25">
        <f>IF(B289="","",SUM($G$4:G289))</f>
        <v>-99</v>
      </c>
      <c r="I289" s="23"/>
      <c r="J289" s="23"/>
      <c r="K289" s="24"/>
      <c r="L289" s="24"/>
      <c r="M289" s="24"/>
      <c r="N289" s="5">
        <f t="shared" si="1127"/>
        <v>0</v>
      </c>
      <c r="O289" s="5">
        <f t="shared" ref="O289" si="1392">IF(O287+O288=2,1,0)</f>
        <v>1</v>
      </c>
      <c r="P289" s="5">
        <f t="shared" ref="P289" si="1393">IF(P287+P288=2,1,0)</f>
        <v>0</v>
      </c>
      <c r="Q289" s="5">
        <f t="shared" ref="Q289" si="1394">IF(Q287+Q288=2,1,0)</f>
        <v>0</v>
      </c>
      <c r="S289" s="34">
        <f t="shared" ref="S289" si="1395">IF(D289="L",S286+1,IF(D289="W",0))</f>
        <v>2</v>
      </c>
    </row>
    <row r="290" spans="2:19">
      <c r="B290" s="17">
        <v>18</v>
      </c>
      <c r="C290" s="17">
        <f>IF(B290="","",VLOOKUP(B290,Tabelle2!$A$2:$B$38,2,0))</f>
        <v>3</v>
      </c>
      <c r="D290" s="7"/>
      <c r="E290" s="7"/>
      <c r="F290" s="7"/>
      <c r="G290" s="7"/>
      <c r="H290" s="7"/>
      <c r="I290" s="10"/>
      <c r="J290" s="10"/>
      <c r="K290" s="7"/>
      <c r="L290" s="7"/>
      <c r="M290" s="7"/>
      <c r="N290" s="3">
        <f t="shared" ref="N290:N353" si="1396">IF(OR(C290=2,C290=4,C290=6),1,0)</f>
        <v>0</v>
      </c>
      <c r="O290" s="3">
        <f t="shared" ref="O290:O353" si="1397">IF(OR(C290=1,C290=3,C290=5),1,0)</f>
        <v>1</v>
      </c>
      <c r="P290" s="3">
        <f t="shared" ref="P290:P353" si="1398">IF(OR(C290=2,C290=4,C290=6),1,0)</f>
        <v>0</v>
      </c>
      <c r="Q290" s="3">
        <f t="shared" ref="Q290:Q353" si="1399">IF(OR(C290=1,C290=3,C290=5),1,0)</f>
        <v>1</v>
      </c>
    </row>
    <row r="291" spans="2:19">
      <c r="B291" s="16">
        <v>36</v>
      </c>
      <c r="C291" s="16">
        <f>IF(B291="","",VLOOKUP(B291,Tabelle2!$A$2:$B$38,2,0))</f>
        <v>6</v>
      </c>
      <c r="D291" s="28" t="str">
        <f t="shared" ref="D291:D354" si="1400">IF(B291="","",IF(N292=1,"Bet 1,3,5",IF(O292=1,"Bet 2,4,6",IF(P292=1,"Bet 1,3,5",IF(Q292=1,"Bet 2,4,6")))))</f>
        <v>Bet 2,4,6</v>
      </c>
      <c r="E291" s="9"/>
      <c r="F291" s="9"/>
      <c r="G291" s="9"/>
      <c r="H291" s="9"/>
      <c r="I291" s="15"/>
      <c r="J291" s="15"/>
      <c r="K291" s="8">
        <f t="shared" ref="K291:K354" si="1401">IF(B291="","",IF(N292=1,"1",IF(O292=1,2,IF(P292=1,1,IF(Q292=1,2)))))</f>
        <v>2</v>
      </c>
      <c r="L291" s="8">
        <f t="shared" ref="L291:L354" si="1402">IF(B291="","",IF(N292=1,"3",IF(O292=1,4,IF(P292=1,3,IF(Q292=1,4)))))</f>
        <v>4</v>
      </c>
      <c r="M291" s="8">
        <f t="shared" ref="M291:M354" si="1403">IF(B291="","",IF(N292=1,"5",IF(O292=1,6,IF(P292=1,5,IF(Q292=1,6)))))</f>
        <v>6</v>
      </c>
      <c r="N291" s="4">
        <f t="shared" si="1396"/>
        <v>1</v>
      </c>
      <c r="O291" s="4">
        <f t="shared" si="1397"/>
        <v>0</v>
      </c>
      <c r="P291" s="4">
        <f t="shared" ref="P291:P354" si="1404">IF(OR(C291=1,C291=3,C291=5),1,0)</f>
        <v>0</v>
      </c>
      <c r="Q291" s="4">
        <f t="shared" ref="Q291:Q354" si="1405">IF(OR(C291=2,C291=4,C291=6),1,0)</f>
        <v>1</v>
      </c>
    </row>
    <row r="292" spans="2:19" ht="15.75" thickBot="1">
      <c r="B292" s="21">
        <v>1</v>
      </c>
      <c r="C292" s="21">
        <f>IF(B292="","",VLOOKUP(B292,Tabelle2!$A$2:$B$38,2,0))</f>
        <v>1</v>
      </c>
      <c r="D292" s="22" t="str">
        <f t="shared" si="1345"/>
        <v>L</v>
      </c>
      <c r="E292" s="21">
        <f t="shared" si="1314"/>
        <v>-3</v>
      </c>
      <c r="F292" s="21">
        <v>1</v>
      </c>
      <c r="G292" s="21">
        <f t="shared" ref="G292" si="1406">IF(B292="","",E292*F292)</f>
        <v>-3</v>
      </c>
      <c r="H292" s="21">
        <f>IF(B292="","",SUM($G$4:G292))</f>
        <v>-102</v>
      </c>
      <c r="I292" s="23"/>
      <c r="J292" s="23"/>
      <c r="K292" s="24"/>
      <c r="L292" s="24"/>
      <c r="M292" s="27"/>
      <c r="N292" s="5">
        <f t="shared" ref="N292:O292" si="1407">IF(N290+N291=2,1,0)</f>
        <v>0</v>
      </c>
      <c r="O292" s="5">
        <f t="shared" si="1407"/>
        <v>0</v>
      </c>
      <c r="P292" s="5">
        <f t="shared" ref="P292" si="1408">IF(P290+P291=2,1,0)</f>
        <v>0</v>
      </c>
      <c r="Q292" s="5">
        <f t="shared" ref="Q292" si="1409">IF(Q290+Q291=2,1,0)</f>
        <v>1</v>
      </c>
      <c r="S292" s="34">
        <f t="shared" ref="S292" si="1410">IF(D292="L",S289+1,IF(D292="W",0))</f>
        <v>3</v>
      </c>
    </row>
    <row r="293" spans="2:19">
      <c r="B293" s="19">
        <v>20</v>
      </c>
      <c r="C293" s="19">
        <f>IF(B293="","",VLOOKUP(B293,Tabelle2!$A$2:$B$38,2,0))</f>
        <v>4</v>
      </c>
      <c r="D293" s="7"/>
      <c r="E293" s="7"/>
      <c r="F293" s="7"/>
      <c r="G293" s="7"/>
      <c r="H293" s="7"/>
      <c r="I293" s="10"/>
      <c r="J293" s="10"/>
      <c r="K293" s="7"/>
      <c r="L293" s="7"/>
      <c r="M293" s="7"/>
      <c r="N293" s="3">
        <f t="shared" si="1366"/>
        <v>1</v>
      </c>
      <c r="O293" s="3">
        <f t="shared" ref="O293:O356" si="1411">IF(OR(C293=1,C293=3,C293=5),1,0)</f>
        <v>0</v>
      </c>
      <c r="P293" s="3">
        <f t="shared" ref="P293:P356" si="1412">IF(OR(C293=2,C293=4,C293=6),1,0)</f>
        <v>1</v>
      </c>
      <c r="Q293" s="3">
        <f t="shared" ref="Q293:Q356" si="1413">IF(OR(C293=1,C293=3,C293=5),1,0)</f>
        <v>0</v>
      </c>
    </row>
    <row r="294" spans="2:19">
      <c r="B294" s="18">
        <v>20</v>
      </c>
      <c r="C294" s="18">
        <f>IF(B294="","",VLOOKUP(B294,Tabelle2!$A$2:$B$38,2,0))</f>
        <v>4</v>
      </c>
      <c r="D294" s="29" t="str">
        <f t="shared" ref="D294:D357" si="1414">IF(B294="","",IF(N295=1,"Bet 1,3,5",IF(O295=1,"Bet 2,4,6",IF(P295=1,"Bet 1,3,5",IF(Q295=1,"Bet 2,4,6")))))</f>
        <v>Bet 1,3,5</v>
      </c>
      <c r="E294" s="9"/>
      <c r="F294" s="9"/>
      <c r="G294" s="9"/>
      <c r="H294" s="9"/>
      <c r="I294" s="20"/>
      <c r="J294" s="20"/>
      <c r="K294" s="8" t="str">
        <f t="shared" ref="K294:K357" si="1415">IF(B294="","",IF(N295=1,"1",IF(O295=1,2,IF(P295=1,1,IF(Q295=1,2)))))</f>
        <v>1</v>
      </c>
      <c r="L294" s="8" t="str">
        <f t="shared" ref="L294:L357" si="1416">IF(B294="","",IF(N295=1,"3",IF(O295=1,4,IF(P295=1,3,IF(Q295=1,4)))))</f>
        <v>3</v>
      </c>
      <c r="M294" s="8" t="str">
        <f t="shared" ref="M294:M357" si="1417">IF(B294="","",IF(N295=1,"5",IF(O295=1,6,IF(P295=1,5,IF(Q295=1,6)))))</f>
        <v>5</v>
      </c>
      <c r="N294" s="4">
        <f t="shared" si="1366"/>
        <v>1</v>
      </c>
      <c r="O294" s="4">
        <f t="shared" si="1411"/>
        <v>0</v>
      </c>
      <c r="P294" s="4">
        <f t="shared" ref="P294:P357" si="1418">IF(OR(C294=1,C294=3,C294=5),1,0)</f>
        <v>0</v>
      </c>
      <c r="Q294" s="4">
        <f t="shared" ref="Q294:Q357" si="1419">IF(OR(C294=2,C294=4,C294=6),1,0)</f>
        <v>1</v>
      </c>
    </row>
    <row r="295" spans="2:19" ht="15.75" thickBot="1">
      <c r="B295" s="25">
        <v>10</v>
      </c>
      <c r="C295" s="25">
        <f>IF(B295="","",VLOOKUP(B295,Tabelle2!$A$2:$B$38,2,0))</f>
        <v>2</v>
      </c>
      <c r="D295" s="26" t="str">
        <f t="shared" si="1329"/>
        <v>L</v>
      </c>
      <c r="E295" s="25">
        <f t="shared" si="1330"/>
        <v>-3</v>
      </c>
      <c r="F295" s="25">
        <v>1</v>
      </c>
      <c r="G295" s="25">
        <f t="shared" ref="G295" si="1420">IF(B295="","",E295*F295)</f>
        <v>-3</v>
      </c>
      <c r="H295" s="25">
        <f>IF(B295="","",SUM($G$4:G295))</f>
        <v>-105</v>
      </c>
      <c r="I295" s="23"/>
      <c r="J295" s="23"/>
      <c r="K295" s="24"/>
      <c r="L295" s="24"/>
      <c r="M295" s="24"/>
      <c r="N295" s="5">
        <f t="shared" si="1112"/>
        <v>1</v>
      </c>
      <c r="O295" s="5">
        <f t="shared" ref="O295" si="1421">IF(O293+O294=2,1,0)</f>
        <v>0</v>
      </c>
      <c r="P295" s="5">
        <f t="shared" ref="P295" si="1422">IF(P293+P294=2,1,0)</f>
        <v>0</v>
      </c>
      <c r="Q295" s="5">
        <f t="shared" ref="Q295" si="1423">IF(Q293+Q294=2,1,0)</f>
        <v>0</v>
      </c>
      <c r="S295" s="34">
        <f t="shared" ref="S295" si="1424">IF(D295="L",S292+1,IF(D295="W",0))</f>
        <v>4</v>
      </c>
    </row>
    <row r="296" spans="2:19">
      <c r="B296" s="17">
        <v>33</v>
      </c>
      <c r="C296" s="17">
        <f>IF(B296="","",VLOOKUP(B296,Tabelle2!$A$2:$B$38,2,0))</f>
        <v>6</v>
      </c>
      <c r="D296" s="7"/>
      <c r="E296" s="7"/>
      <c r="F296" s="7"/>
      <c r="G296" s="7"/>
      <c r="H296" s="7"/>
      <c r="I296" s="10"/>
      <c r="J296" s="10"/>
      <c r="K296" s="7"/>
      <c r="L296" s="7"/>
      <c r="M296" s="7"/>
      <c r="N296" s="3">
        <f t="shared" si="1381"/>
        <v>1</v>
      </c>
      <c r="O296" s="3">
        <f t="shared" ref="O296:O359" si="1425">IF(OR(C296=1,C296=3,C296=5),1,0)</f>
        <v>0</v>
      </c>
      <c r="P296" s="3">
        <f t="shared" ref="P296:P359" si="1426">IF(OR(C296=2,C296=4,C296=6),1,0)</f>
        <v>1</v>
      </c>
      <c r="Q296" s="3">
        <f t="shared" ref="Q296:Q359" si="1427">IF(OR(C296=1,C296=3,C296=5),1,0)</f>
        <v>0</v>
      </c>
    </row>
    <row r="297" spans="2:19">
      <c r="B297" s="16">
        <v>33</v>
      </c>
      <c r="C297" s="16">
        <f>IF(B297="","",VLOOKUP(B297,Tabelle2!$A$2:$B$38,2,0))</f>
        <v>6</v>
      </c>
      <c r="D297" s="28" t="str">
        <f t="shared" ref="D297:D360" si="1428">IF(B297="","",IF(N298=1,"Bet 1,3,5",IF(O298=1,"Bet 2,4,6",IF(P298=1,"Bet 1,3,5",IF(Q298=1,"Bet 2,4,6")))))</f>
        <v>Bet 1,3,5</v>
      </c>
      <c r="E297" s="9"/>
      <c r="F297" s="9"/>
      <c r="G297" s="9"/>
      <c r="H297" s="9"/>
      <c r="I297" s="15"/>
      <c r="J297" s="15"/>
      <c r="K297" s="8" t="str">
        <f t="shared" ref="K297:K360" si="1429">IF(B297="","",IF(N298=1,"1",IF(O298=1,2,IF(P298=1,1,IF(Q298=1,2)))))</f>
        <v>1</v>
      </c>
      <c r="L297" s="8" t="str">
        <f t="shared" ref="L297:L360" si="1430">IF(B297="","",IF(N298=1,"3",IF(O298=1,4,IF(P298=1,3,IF(Q298=1,4)))))</f>
        <v>3</v>
      </c>
      <c r="M297" s="8" t="str">
        <f t="shared" ref="M297:M360" si="1431">IF(B297="","",IF(N298=1,"5",IF(O298=1,6,IF(P298=1,5,IF(Q298=1,6)))))</f>
        <v>5</v>
      </c>
      <c r="N297" s="4">
        <f t="shared" si="1381"/>
        <v>1</v>
      </c>
      <c r="O297" s="4">
        <f t="shared" si="1425"/>
        <v>0</v>
      </c>
      <c r="P297" s="4">
        <f t="shared" ref="P297:P360" si="1432">IF(OR(C297=1,C297=3,C297=5),1,0)</f>
        <v>0</v>
      </c>
      <c r="Q297" s="4">
        <f t="shared" ref="Q297:Q360" si="1433">IF(OR(C297=2,C297=4,C297=6),1,0)</f>
        <v>1</v>
      </c>
    </row>
    <row r="298" spans="2:19" ht="15.75" thickBot="1">
      <c r="B298" s="21">
        <v>21</v>
      </c>
      <c r="C298" s="21">
        <f>IF(B298="","",VLOOKUP(B298,Tabelle2!$A$2:$B$38,2,0))</f>
        <v>4</v>
      </c>
      <c r="D298" s="22" t="str">
        <f t="shared" si="1345"/>
        <v>L</v>
      </c>
      <c r="E298" s="21">
        <f t="shared" si="1314"/>
        <v>-3</v>
      </c>
      <c r="F298" s="21">
        <v>1</v>
      </c>
      <c r="G298" s="21">
        <f t="shared" ref="G298" si="1434">IF(B298="","",E298*F298)</f>
        <v>-3</v>
      </c>
      <c r="H298" s="21">
        <f>IF(B298="","",SUM($G$4:G298))</f>
        <v>-108</v>
      </c>
      <c r="I298" s="23"/>
      <c r="J298" s="23"/>
      <c r="K298" s="24"/>
      <c r="L298" s="24"/>
      <c r="M298" s="27"/>
      <c r="N298" s="5">
        <f t="shared" si="1127"/>
        <v>1</v>
      </c>
      <c r="O298" s="5">
        <f t="shared" ref="O298" si="1435">IF(O296+O297=2,1,0)</f>
        <v>0</v>
      </c>
      <c r="P298" s="5">
        <f t="shared" ref="P298" si="1436">IF(P296+P297=2,1,0)</f>
        <v>0</v>
      </c>
      <c r="Q298" s="5">
        <f t="shared" ref="Q298" si="1437">IF(Q296+Q297=2,1,0)</f>
        <v>0</v>
      </c>
      <c r="S298" s="34">
        <f t="shared" ref="S298" si="1438">IF(D298="L",S295+1,IF(D298="W",0))</f>
        <v>5</v>
      </c>
    </row>
    <row r="299" spans="2:19">
      <c r="B299" s="19">
        <v>3</v>
      </c>
      <c r="C299" s="19">
        <f>IF(B299="","",VLOOKUP(B299,Tabelle2!$A$2:$B$38,2,0))</f>
        <v>1</v>
      </c>
      <c r="D299" s="7"/>
      <c r="E299" s="7"/>
      <c r="F299" s="7"/>
      <c r="G299" s="7"/>
      <c r="H299" s="7"/>
      <c r="I299" s="10"/>
      <c r="J299" s="10"/>
      <c r="K299" s="7"/>
      <c r="L299" s="7"/>
      <c r="M299" s="7"/>
      <c r="N299" s="3">
        <f t="shared" ref="N299:N362" si="1439">IF(OR(C299=2,C299=4,C299=6),1,0)</f>
        <v>0</v>
      </c>
      <c r="O299" s="3">
        <f t="shared" ref="O299:O362" si="1440">IF(OR(C299=1,C299=3,C299=5),1,0)</f>
        <v>1</v>
      </c>
      <c r="P299" s="3">
        <f t="shared" ref="P299:P362" si="1441">IF(OR(C299=2,C299=4,C299=6),1,0)</f>
        <v>0</v>
      </c>
      <c r="Q299" s="3">
        <f t="shared" ref="Q299:Q362" si="1442">IF(OR(C299=1,C299=3,C299=5),1,0)</f>
        <v>1</v>
      </c>
    </row>
    <row r="300" spans="2:19">
      <c r="B300" s="18">
        <v>3</v>
      </c>
      <c r="C300" s="18">
        <f>IF(B300="","",VLOOKUP(B300,Tabelle2!$A$2:$B$38,2,0))</f>
        <v>1</v>
      </c>
      <c r="D300" s="29" t="str">
        <f t="shared" ref="D300:D363" si="1443">IF(B300="","",IF(N301=1,"Bet 1,3,5",IF(O301=1,"Bet 2,4,6",IF(P301=1,"Bet 1,3,5",IF(Q301=1,"Bet 2,4,6")))))</f>
        <v>Bet 2,4,6</v>
      </c>
      <c r="E300" s="9"/>
      <c r="F300" s="9"/>
      <c r="G300" s="9"/>
      <c r="H300" s="9"/>
      <c r="I300" s="20"/>
      <c r="J300" s="20"/>
      <c r="K300" s="8">
        <f t="shared" ref="K300:K363" si="1444">IF(B300="","",IF(N301=1,"1",IF(O301=1,2,IF(P301=1,1,IF(Q301=1,2)))))</f>
        <v>2</v>
      </c>
      <c r="L300" s="8">
        <f t="shared" ref="L300:L363" si="1445">IF(B300="","",IF(N301=1,"3",IF(O301=1,4,IF(P301=1,3,IF(Q301=1,4)))))</f>
        <v>4</v>
      </c>
      <c r="M300" s="8">
        <f t="shared" ref="M300:M363" si="1446">IF(B300="","",IF(N301=1,"5",IF(O301=1,6,IF(P301=1,5,IF(Q301=1,6)))))</f>
        <v>6</v>
      </c>
      <c r="N300" s="4">
        <f t="shared" si="1439"/>
        <v>0</v>
      </c>
      <c r="O300" s="4">
        <f t="shared" si="1440"/>
        <v>1</v>
      </c>
      <c r="P300" s="4">
        <f t="shared" ref="P300:P363" si="1447">IF(OR(C300=1,C300=3,C300=5),1,0)</f>
        <v>1</v>
      </c>
      <c r="Q300" s="4">
        <f t="shared" ref="Q300:Q363" si="1448">IF(OR(C300=2,C300=4,C300=6),1,0)</f>
        <v>0</v>
      </c>
    </row>
    <row r="301" spans="2:19" ht="15.75" thickBot="1">
      <c r="B301" s="25">
        <v>33</v>
      </c>
      <c r="C301" s="25">
        <f>IF(B301="","",VLOOKUP(B301,Tabelle2!$A$2:$B$38,2,0))</f>
        <v>6</v>
      </c>
      <c r="D301" s="26" t="str">
        <f t="shared" si="1329"/>
        <v>W</v>
      </c>
      <c r="E301" s="25">
        <f t="shared" si="1330"/>
        <v>3</v>
      </c>
      <c r="F301" s="25">
        <v>1</v>
      </c>
      <c r="G301" s="25">
        <f t="shared" ref="G301" si="1449">IF(B301="","",E301*F301)</f>
        <v>3</v>
      </c>
      <c r="H301" s="25">
        <f>IF(B301="","",SUM($G$4:G301))</f>
        <v>-105</v>
      </c>
      <c r="I301" s="23"/>
      <c r="J301" s="23"/>
      <c r="K301" s="24"/>
      <c r="L301" s="24"/>
      <c r="M301" s="24"/>
      <c r="N301" s="5">
        <f t="shared" ref="N301:O301" si="1450">IF(N299+N300=2,1,0)</f>
        <v>0</v>
      </c>
      <c r="O301" s="5">
        <f t="shared" si="1450"/>
        <v>1</v>
      </c>
      <c r="P301" s="5">
        <f t="shared" ref="P301" si="1451">IF(P299+P300=2,1,0)</f>
        <v>0</v>
      </c>
      <c r="Q301" s="5">
        <f t="shared" ref="Q301" si="1452">IF(Q299+Q300=2,1,0)</f>
        <v>0</v>
      </c>
      <c r="S301" s="34">
        <f t="shared" ref="S301" si="1453">IF(D301="L",S298+1,IF(D301="W",0))</f>
        <v>0</v>
      </c>
    </row>
    <row r="302" spans="2:19">
      <c r="B302" s="17">
        <v>4</v>
      </c>
      <c r="C302" s="17">
        <f>IF(B302="","",VLOOKUP(B302,Tabelle2!$A$2:$B$38,2,0))</f>
        <v>1</v>
      </c>
      <c r="D302" s="7"/>
      <c r="E302" s="7"/>
      <c r="F302" s="7"/>
      <c r="G302" s="7"/>
      <c r="H302" s="7"/>
      <c r="I302" s="10"/>
      <c r="J302" s="10"/>
      <c r="K302" s="7"/>
      <c r="L302" s="7"/>
      <c r="M302" s="7"/>
      <c r="N302" s="3">
        <f t="shared" si="1366"/>
        <v>0</v>
      </c>
      <c r="O302" s="3">
        <f t="shared" ref="O302:O365" si="1454">IF(OR(C302=1,C302=3,C302=5),1,0)</f>
        <v>1</v>
      </c>
      <c r="P302" s="3">
        <f t="shared" ref="P302:P365" si="1455">IF(OR(C302=2,C302=4,C302=6),1,0)</f>
        <v>0</v>
      </c>
      <c r="Q302" s="3">
        <f t="shared" ref="Q302:Q365" si="1456">IF(OR(C302=1,C302=3,C302=5),1,0)</f>
        <v>1</v>
      </c>
    </row>
    <row r="303" spans="2:19">
      <c r="B303" s="16">
        <v>33</v>
      </c>
      <c r="C303" s="16">
        <f>IF(B303="","",VLOOKUP(B303,Tabelle2!$A$2:$B$38,2,0))</f>
        <v>6</v>
      </c>
      <c r="D303" s="28" t="str">
        <f t="shared" ref="D303:D366" si="1457">IF(B303="","",IF(N304=1,"Bet 1,3,5",IF(O304=1,"Bet 2,4,6",IF(P304=1,"Bet 1,3,5",IF(Q304=1,"Bet 2,4,6")))))</f>
        <v>Bet 2,4,6</v>
      </c>
      <c r="E303" s="9"/>
      <c r="F303" s="9"/>
      <c r="G303" s="9"/>
      <c r="H303" s="9"/>
      <c r="I303" s="15"/>
      <c r="J303" s="15"/>
      <c r="K303" s="8">
        <f t="shared" ref="K303:K366" si="1458">IF(B303="","",IF(N304=1,"1",IF(O304=1,2,IF(P304=1,1,IF(Q304=1,2)))))</f>
        <v>2</v>
      </c>
      <c r="L303" s="8">
        <f t="shared" ref="L303:L366" si="1459">IF(B303="","",IF(N304=1,"3",IF(O304=1,4,IF(P304=1,3,IF(Q304=1,4)))))</f>
        <v>4</v>
      </c>
      <c r="M303" s="8">
        <f t="shared" ref="M303:M366" si="1460">IF(B303="","",IF(N304=1,"5",IF(O304=1,6,IF(P304=1,5,IF(Q304=1,6)))))</f>
        <v>6</v>
      </c>
      <c r="N303" s="4">
        <f t="shared" si="1366"/>
        <v>1</v>
      </c>
      <c r="O303" s="4">
        <f t="shared" si="1454"/>
        <v>0</v>
      </c>
      <c r="P303" s="4">
        <f t="shared" ref="P303:P366" si="1461">IF(OR(C303=1,C303=3,C303=5),1,0)</f>
        <v>0</v>
      </c>
      <c r="Q303" s="4">
        <f t="shared" ref="Q303:Q366" si="1462">IF(OR(C303=2,C303=4,C303=6),1,0)</f>
        <v>1</v>
      </c>
    </row>
    <row r="304" spans="2:19" ht="15.75" thickBot="1">
      <c r="B304" s="21">
        <v>0</v>
      </c>
      <c r="C304" s="21">
        <f>IF(B304="","",VLOOKUP(B304,Tabelle2!$A$2:$B$38,2,0))</f>
        <v>0</v>
      </c>
      <c r="D304" s="22" t="str">
        <f t="shared" si="1345"/>
        <v>L</v>
      </c>
      <c r="E304" s="21">
        <f t="shared" si="1314"/>
        <v>-3</v>
      </c>
      <c r="F304" s="21">
        <v>1</v>
      </c>
      <c r="G304" s="21">
        <f t="shared" ref="G304" si="1463">IF(B304="","",E304*F304)</f>
        <v>-3</v>
      </c>
      <c r="H304" s="21">
        <f>IF(B304="","",SUM($G$4:G304))</f>
        <v>-108</v>
      </c>
      <c r="I304" s="23"/>
      <c r="J304" s="23"/>
      <c r="K304" s="24"/>
      <c r="L304" s="24"/>
      <c r="M304" s="27"/>
      <c r="N304" s="5">
        <f t="shared" ref="N304:N367" si="1464">IF(N302+N303=2,1,0)</f>
        <v>0</v>
      </c>
      <c r="O304" s="5">
        <f t="shared" ref="O304" si="1465">IF(O302+O303=2,1,0)</f>
        <v>0</v>
      </c>
      <c r="P304" s="5">
        <f t="shared" ref="P304" si="1466">IF(P302+P303=2,1,0)</f>
        <v>0</v>
      </c>
      <c r="Q304" s="5">
        <f t="shared" ref="Q304" si="1467">IF(Q302+Q303=2,1,0)</f>
        <v>1</v>
      </c>
      <c r="S304" s="34">
        <f t="shared" ref="S304" si="1468">IF(D304="L",S301+1,IF(D304="W",0))</f>
        <v>1</v>
      </c>
    </row>
    <row r="305" spans="2:19">
      <c r="B305" s="19">
        <v>8</v>
      </c>
      <c r="C305" s="19">
        <f>IF(B305="","",VLOOKUP(B305,Tabelle2!$A$2:$B$38,2,0))</f>
        <v>2</v>
      </c>
      <c r="D305" s="7"/>
      <c r="E305" s="7"/>
      <c r="F305" s="7"/>
      <c r="G305" s="7"/>
      <c r="H305" s="7"/>
      <c r="I305" s="10"/>
      <c r="J305" s="10"/>
      <c r="K305" s="7"/>
      <c r="L305" s="7"/>
      <c r="M305" s="7"/>
      <c r="N305" s="3">
        <f t="shared" si="1381"/>
        <v>1</v>
      </c>
      <c r="O305" s="3">
        <f t="shared" ref="O305:O368" si="1469">IF(OR(C305=1,C305=3,C305=5),1,0)</f>
        <v>0</v>
      </c>
      <c r="P305" s="3">
        <f t="shared" ref="P305:P368" si="1470">IF(OR(C305=2,C305=4,C305=6),1,0)</f>
        <v>1</v>
      </c>
      <c r="Q305" s="3">
        <f t="shared" ref="Q305:Q368" si="1471">IF(OR(C305=1,C305=3,C305=5),1,0)</f>
        <v>0</v>
      </c>
    </row>
    <row r="306" spans="2:19">
      <c r="B306" s="18">
        <v>8</v>
      </c>
      <c r="C306" s="18">
        <f>IF(B306="","",VLOOKUP(B306,Tabelle2!$A$2:$B$38,2,0))</f>
        <v>2</v>
      </c>
      <c r="D306" s="29" t="str">
        <f t="shared" ref="D306:D369" si="1472">IF(B306="","",IF(N307=1,"Bet 1,3,5",IF(O307=1,"Bet 2,4,6",IF(P307=1,"Bet 1,3,5",IF(Q307=1,"Bet 2,4,6")))))</f>
        <v>Bet 1,3,5</v>
      </c>
      <c r="E306" s="9"/>
      <c r="F306" s="9"/>
      <c r="G306" s="9"/>
      <c r="H306" s="9"/>
      <c r="I306" s="20"/>
      <c r="J306" s="20"/>
      <c r="K306" s="8" t="str">
        <f t="shared" ref="K306:K369" si="1473">IF(B306="","",IF(N307=1,"1",IF(O307=1,2,IF(P307=1,1,IF(Q307=1,2)))))</f>
        <v>1</v>
      </c>
      <c r="L306" s="8" t="str">
        <f t="shared" ref="L306:L369" si="1474">IF(B306="","",IF(N307=1,"3",IF(O307=1,4,IF(P307=1,3,IF(Q307=1,4)))))</f>
        <v>3</v>
      </c>
      <c r="M306" s="8" t="str">
        <f t="shared" ref="M306:M369" si="1475">IF(B306="","",IF(N307=1,"5",IF(O307=1,6,IF(P307=1,5,IF(Q307=1,6)))))</f>
        <v>5</v>
      </c>
      <c r="N306" s="4">
        <f t="shared" si="1381"/>
        <v>1</v>
      </c>
      <c r="O306" s="4">
        <f t="shared" si="1469"/>
        <v>0</v>
      </c>
      <c r="P306" s="4">
        <f t="shared" ref="P306:P369" si="1476">IF(OR(C306=1,C306=3,C306=5),1,0)</f>
        <v>0</v>
      </c>
      <c r="Q306" s="4">
        <f t="shared" ref="Q306:Q369" si="1477">IF(OR(C306=2,C306=4,C306=6),1,0)</f>
        <v>1</v>
      </c>
    </row>
    <row r="307" spans="2:19" ht="15.75" thickBot="1">
      <c r="B307" s="25">
        <v>20</v>
      </c>
      <c r="C307" s="25">
        <f>IF(B307="","",VLOOKUP(B307,Tabelle2!$A$2:$B$38,2,0))</f>
        <v>4</v>
      </c>
      <c r="D307" s="26" t="str">
        <f t="shared" si="1329"/>
        <v>L</v>
      </c>
      <c r="E307" s="25">
        <f t="shared" si="1330"/>
        <v>-3</v>
      </c>
      <c r="F307" s="25">
        <v>1</v>
      </c>
      <c r="G307" s="25">
        <f t="shared" ref="G307" si="1478">IF(B307="","",E307*F307)</f>
        <v>-3</v>
      </c>
      <c r="H307" s="25">
        <f>IF(B307="","",SUM($G$4:G307))</f>
        <v>-111</v>
      </c>
      <c r="I307" s="23"/>
      <c r="J307" s="23"/>
      <c r="K307" s="24"/>
      <c r="L307" s="24"/>
      <c r="M307" s="24"/>
      <c r="N307" s="5">
        <f t="shared" ref="N307:N370" si="1479">IF(N305+N306=2,1,0)</f>
        <v>1</v>
      </c>
      <c r="O307" s="5">
        <f t="shared" ref="O307" si="1480">IF(O305+O306=2,1,0)</f>
        <v>0</v>
      </c>
      <c r="P307" s="5">
        <f t="shared" ref="P307" si="1481">IF(P305+P306=2,1,0)</f>
        <v>0</v>
      </c>
      <c r="Q307" s="5">
        <f t="shared" ref="Q307" si="1482">IF(Q305+Q306=2,1,0)</f>
        <v>0</v>
      </c>
      <c r="S307" s="34">
        <f t="shared" ref="S307" si="1483">IF(D307="L",S304+1,IF(D307="W",0))</f>
        <v>2</v>
      </c>
    </row>
    <row r="308" spans="2:19">
      <c r="B308" s="17">
        <v>19</v>
      </c>
      <c r="C308" s="17">
        <f>IF(B308="","",VLOOKUP(B308,Tabelle2!$A$2:$B$38,2,0))</f>
        <v>4</v>
      </c>
      <c r="D308" s="7"/>
      <c r="E308" s="7"/>
      <c r="F308" s="7"/>
      <c r="G308" s="7"/>
      <c r="H308" s="7"/>
      <c r="I308" s="10"/>
      <c r="J308" s="10"/>
      <c r="K308" s="7"/>
      <c r="L308" s="7"/>
      <c r="M308" s="7"/>
      <c r="N308" s="3">
        <f t="shared" ref="N308:N371" si="1484">IF(OR(C308=2,C308=4,C308=6),1,0)</f>
        <v>1</v>
      </c>
      <c r="O308" s="3">
        <f t="shared" ref="O308:O371" si="1485">IF(OR(C308=1,C308=3,C308=5),1,0)</f>
        <v>0</v>
      </c>
      <c r="P308" s="3">
        <f t="shared" ref="P308:P371" si="1486">IF(OR(C308=2,C308=4,C308=6),1,0)</f>
        <v>1</v>
      </c>
      <c r="Q308" s="3">
        <f t="shared" ref="Q308:Q371" si="1487">IF(OR(C308=1,C308=3,C308=5),1,0)</f>
        <v>0</v>
      </c>
    </row>
    <row r="309" spans="2:19">
      <c r="B309" s="16">
        <v>19</v>
      </c>
      <c r="C309" s="16">
        <f>IF(B309="","",VLOOKUP(B309,Tabelle2!$A$2:$B$38,2,0))</f>
        <v>4</v>
      </c>
      <c r="D309" s="28" t="str">
        <f t="shared" ref="D309:D372" si="1488">IF(B309="","",IF(N310=1,"Bet 1,3,5",IF(O310=1,"Bet 2,4,6",IF(P310=1,"Bet 1,3,5",IF(Q310=1,"Bet 2,4,6")))))</f>
        <v>Bet 1,3,5</v>
      </c>
      <c r="E309" s="9"/>
      <c r="F309" s="9"/>
      <c r="G309" s="9"/>
      <c r="H309" s="9"/>
      <c r="I309" s="15"/>
      <c r="J309" s="15"/>
      <c r="K309" s="8" t="str">
        <f t="shared" ref="K309:K372" si="1489">IF(B309="","",IF(N310=1,"1",IF(O310=1,2,IF(P310=1,1,IF(Q310=1,2)))))</f>
        <v>1</v>
      </c>
      <c r="L309" s="8" t="str">
        <f t="shared" ref="L309:L372" si="1490">IF(B309="","",IF(N310=1,"3",IF(O310=1,4,IF(P310=1,3,IF(Q310=1,4)))))</f>
        <v>3</v>
      </c>
      <c r="M309" s="8" t="str">
        <f t="shared" ref="M309:M372" si="1491">IF(B309="","",IF(N310=1,"5",IF(O310=1,6,IF(P310=1,5,IF(Q310=1,6)))))</f>
        <v>5</v>
      </c>
      <c r="N309" s="4">
        <f t="shared" si="1484"/>
        <v>1</v>
      </c>
      <c r="O309" s="4">
        <f t="shared" si="1485"/>
        <v>0</v>
      </c>
      <c r="P309" s="4">
        <f t="shared" ref="P309:P372" si="1492">IF(OR(C309=1,C309=3,C309=5),1,0)</f>
        <v>0</v>
      </c>
      <c r="Q309" s="4">
        <f t="shared" ref="Q309:Q372" si="1493">IF(OR(C309=2,C309=4,C309=6),1,0)</f>
        <v>1</v>
      </c>
    </row>
    <row r="310" spans="2:19" ht="15.75" thickBot="1">
      <c r="B310" s="21">
        <v>10</v>
      </c>
      <c r="C310" s="21">
        <f>IF(B310="","",VLOOKUP(B310,Tabelle2!$A$2:$B$38,2,0))</f>
        <v>2</v>
      </c>
      <c r="D310" s="22" t="str">
        <f t="shared" si="1345"/>
        <v>L</v>
      </c>
      <c r="E310" s="21">
        <f t="shared" si="1314"/>
        <v>-3</v>
      </c>
      <c r="F310" s="21">
        <v>1</v>
      </c>
      <c r="G310" s="21">
        <f t="shared" ref="G310" si="1494">IF(B310="","",E310*F310)</f>
        <v>-3</v>
      </c>
      <c r="H310" s="21">
        <f>IF(B310="","",SUM($G$4:G310))</f>
        <v>-114</v>
      </c>
      <c r="I310" s="23"/>
      <c r="J310" s="23"/>
      <c r="K310" s="24"/>
      <c r="L310" s="24"/>
      <c r="M310" s="27"/>
      <c r="N310" s="5">
        <f t="shared" ref="N310:O310" si="1495">IF(N308+N309=2,1,0)</f>
        <v>1</v>
      </c>
      <c r="O310" s="5">
        <f t="shared" si="1495"/>
        <v>0</v>
      </c>
      <c r="P310" s="5">
        <f t="shared" ref="P310" si="1496">IF(P308+P309=2,1,0)</f>
        <v>0</v>
      </c>
      <c r="Q310" s="5">
        <f t="shared" ref="Q310" si="1497">IF(Q308+Q309=2,1,0)</f>
        <v>0</v>
      </c>
      <c r="S310" s="34">
        <f t="shared" ref="S310" si="1498">IF(D310="L",S307+1,IF(D310="W",0))</f>
        <v>3</v>
      </c>
    </row>
    <row r="311" spans="2:19">
      <c r="B311" s="19">
        <v>32</v>
      </c>
      <c r="C311" s="19">
        <f>IF(B311="","",VLOOKUP(B311,Tabelle2!$A$2:$B$38,2,0))</f>
        <v>6</v>
      </c>
      <c r="D311" s="7"/>
      <c r="E311" s="7"/>
      <c r="F311" s="7"/>
      <c r="G311" s="7"/>
      <c r="H311" s="7"/>
      <c r="I311" s="10"/>
      <c r="J311" s="10"/>
      <c r="K311" s="7"/>
      <c r="L311" s="7"/>
      <c r="M311" s="7"/>
      <c r="N311" s="3">
        <f t="shared" si="1366"/>
        <v>1</v>
      </c>
      <c r="O311" s="3">
        <f t="shared" ref="O311:O374" si="1499">IF(OR(C311=1,C311=3,C311=5),1,0)</f>
        <v>0</v>
      </c>
      <c r="P311" s="3">
        <f t="shared" ref="P311:P374" si="1500">IF(OR(C311=2,C311=4,C311=6),1,0)</f>
        <v>1</v>
      </c>
      <c r="Q311" s="3">
        <f t="shared" ref="Q311:Q374" si="1501">IF(OR(C311=1,C311=3,C311=5),1,0)</f>
        <v>0</v>
      </c>
    </row>
    <row r="312" spans="2:19">
      <c r="B312" s="18">
        <v>14</v>
      </c>
      <c r="C312" s="18">
        <f>IF(B312="","",VLOOKUP(B312,Tabelle2!$A$2:$B$38,2,0))</f>
        <v>3</v>
      </c>
      <c r="D312" s="29" t="str">
        <f t="shared" ref="D312:D375" si="1502">IF(B312="","",IF(N313=1,"Bet 1,3,5",IF(O313=1,"Bet 2,4,6",IF(P313=1,"Bet 1,3,5",IF(Q313=1,"Bet 2,4,6")))))</f>
        <v>Bet 1,3,5</v>
      </c>
      <c r="E312" s="9"/>
      <c r="F312" s="9"/>
      <c r="G312" s="9"/>
      <c r="H312" s="9"/>
      <c r="I312" s="20"/>
      <c r="J312" s="20"/>
      <c r="K312" s="8">
        <f t="shared" ref="K312:K375" si="1503">IF(B312="","",IF(N313=1,"1",IF(O313=1,2,IF(P313=1,1,IF(Q313=1,2)))))</f>
        <v>1</v>
      </c>
      <c r="L312" s="8">
        <f t="shared" ref="L312:L375" si="1504">IF(B312="","",IF(N313=1,"3",IF(O313=1,4,IF(P313=1,3,IF(Q313=1,4)))))</f>
        <v>3</v>
      </c>
      <c r="M312" s="8">
        <f t="shared" ref="M312:M375" si="1505">IF(B312="","",IF(N313=1,"5",IF(O313=1,6,IF(P313=1,5,IF(Q313=1,6)))))</f>
        <v>5</v>
      </c>
      <c r="N312" s="4">
        <f t="shared" si="1366"/>
        <v>0</v>
      </c>
      <c r="O312" s="4">
        <f t="shared" si="1499"/>
        <v>1</v>
      </c>
      <c r="P312" s="4">
        <f t="shared" ref="P312:P375" si="1506">IF(OR(C312=1,C312=3,C312=5),1,0)</f>
        <v>1</v>
      </c>
      <c r="Q312" s="4">
        <f t="shared" ref="Q312:Q375" si="1507">IF(OR(C312=2,C312=4,C312=6),1,0)</f>
        <v>0</v>
      </c>
    </row>
    <row r="313" spans="2:19" ht="15.75" thickBot="1">
      <c r="B313" s="25">
        <v>14</v>
      </c>
      <c r="C313" s="25">
        <f>IF(B313="","",VLOOKUP(B313,Tabelle2!$A$2:$B$38,2,0))</f>
        <v>3</v>
      </c>
      <c r="D313" s="26" t="str">
        <f t="shared" si="1329"/>
        <v>W</v>
      </c>
      <c r="E313" s="25">
        <f t="shared" si="1330"/>
        <v>3</v>
      </c>
      <c r="F313" s="25">
        <v>1</v>
      </c>
      <c r="G313" s="25">
        <f t="shared" ref="G313" si="1508">IF(B313="","",E313*F313)</f>
        <v>3</v>
      </c>
      <c r="H313" s="25">
        <f>IF(B313="","",SUM($G$4:G313))</f>
        <v>-111</v>
      </c>
      <c r="I313" s="23"/>
      <c r="J313" s="23"/>
      <c r="K313" s="24"/>
      <c r="L313" s="24"/>
      <c r="M313" s="24"/>
      <c r="N313" s="5">
        <f t="shared" si="1464"/>
        <v>0</v>
      </c>
      <c r="O313" s="5">
        <f t="shared" ref="O313" si="1509">IF(O311+O312=2,1,0)</f>
        <v>0</v>
      </c>
      <c r="P313" s="5">
        <f t="shared" ref="P313" si="1510">IF(P311+P312=2,1,0)</f>
        <v>1</v>
      </c>
      <c r="Q313" s="5">
        <f t="shared" ref="Q313" si="1511">IF(Q311+Q312=2,1,0)</f>
        <v>0</v>
      </c>
      <c r="S313" s="34">
        <f t="shared" ref="S313" si="1512">IF(D313="L",S310+1,IF(D313="W",0))</f>
        <v>0</v>
      </c>
    </row>
    <row r="314" spans="2:19">
      <c r="B314" s="17">
        <v>29</v>
      </c>
      <c r="C314" s="17">
        <f>IF(B314="","",VLOOKUP(B314,Tabelle2!$A$2:$B$38,2,0))</f>
        <v>5</v>
      </c>
      <c r="D314" s="7"/>
      <c r="E314" s="7"/>
      <c r="F314" s="7"/>
      <c r="G314" s="7"/>
      <c r="H314" s="7"/>
      <c r="I314" s="10"/>
      <c r="J314" s="10"/>
      <c r="K314" s="7"/>
      <c r="L314" s="7"/>
      <c r="M314" s="7"/>
      <c r="N314" s="3">
        <f t="shared" si="1381"/>
        <v>0</v>
      </c>
      <c r="O314" s="3">
        <f t="shared" ref="O314:O377" si="1513">IF(OR(C314=1,C314=3,C314=5),1,0)</f>
        <v>1</v>
      </c>
      <c r="P314" s="3">
        <f t="shared" ref="P314:P377" si="1514">IF(OR(C314=2,C314=4,C314=6),1,0)</f>
        <v>0</v>
      </c>
      <c r="Q314" s="3">
        <f t="shared" ref="Q314:Q377" si="1515">IF(OR(C314=1,C314=3,C314=5),1,0)</f>
        <v>1</v>
      </c>
    </row>
    <row r="315" spans="2:19">
      <c r="B315" s="16">
        <v>21</v>
      </c>
      <c r="C315" s="16">
        <f>IF(B315="","",VLOOKUP(B315,Tabelle2!$A$2:$B$38,2,0))</f>
        <v>4</v>
      </c>
      <c r="D315" s="28" t="str">
        <f t="shared" ref="D315:D378" si="1516">IF(B315="","",IF(N316=1,"Bet 1,3,5",IF(O316=1,"Bet 2,4,6",IF(P316=1,"Bet 1,3,5",IF(Q316=1,"Bet 2,4,6")))))</f>
        <v>Bet 2,4,6</v>
      </c>
      <c r="E315" s="9"/>
      <c r="F315" s="9"/>
      <c r="G315" s="9"/>
      <c r="H315" s="9"/>
      <c r="I315" s="15"/>
      <c r="J315" s="15"/>
      <c r="K315" s="8">
        <f t="shared" ref="K315:K378" si="1517">IF(B315="","",IF(N316=1,"1",IF(O316=1,2,IF(P316=1,1,IF(Q316=1,2)))))</f>
        <v>2</v>
      </c>
      <c r="L315" s="8">
        <f t="shared" ref="L315:L378" si="1518">IF(B315="","",IF(N316=1,"3",IF(O316=1,4,IF(P316=1,3,IF(Q316=1,4)))))</f>
        <v>4</v>
      </c>
      <c r="M315" s="8">
        <f t="shared" ref="M315:M378" si="1519">IF(B315="","",IF(N316=1,"5",IF(O316=1,6,IF(P316=1,5,IF(Q316=1,6)))))</f>
        <v>6</v>
      </c>
      <c r="N315" s="4">
        <f t="shared" si="1381"/>
        <v>1</v>
      </c>
      <c r="O315" s="4">
        <f t="shared" si="1513"/>
        <v>0</v>
      </c>
      <c r="P315" s="4">
        <f t="shared" ref="P315:P378" si="1520">IF(OR(C315=1,C315=3,C315=5),1,0)</f>
        <v>0</v>
      </c>
      <c r="Q315" s="4">
        <f t="shared" ref="Q315:Q378" si="1521">IF(OR(C315=2,C315=4,C315=6),1,0)</f>
        <v>1</v>
      </c>
    </row>
    <row r="316" spans="2:19" ht="15.75" thickBot="1">
      <c r="B316" s="21">
        <v>21</v>
      </c>
      <c r="C316" s="21">
        <f>IF(B316="","",VLOOKUP(B316,Tabelle2!$A$2:$B$38,2,0))</f>
        <v>4</v>
      </c>
      <c r="D316" s="22" t="str">
        <f t="shared" si="1345"/>
        <v>W</v>
      </c>
      <c r="E316" s="21">
        <f t="shared" si="1314"/>
        <v>3</v>
      </c>
      <c r="F316" s="21">
        <v>1</v>
      </c>
      <c r="G316" s="21">
        <f t="shared" ref="G316" si="1522">IF(B316="","",E316*F316)</f>
        <v>3</v>
      </c>
      <c r="H316" s="21">
        <f>IF(B316="","",SUM($G$4:G316))</f>
        <v>-108</v>
      </c>
      <c r="I316" s="23"/>
      <c r="J316" s="23"/>
      <c r="K316" s="24"/>
      <c r="L316" s="24"/>
      <c r="M316" s="27"/>
      <c r="N316" s="5">
        <f t="shared" si="1479"/>
        <v>0</v>
      </c>
      <c r="O316" s="5">
        <f t="shared" ref="O316" si="1523">IF(O314+O315=2,1,0)</f>
        <v>0</v>
      </c>
      <c r="P316" s="5">
        <f t="shared" ref="P316" si="1524">IF(P314+P315=2,1,0)</f>
        <v>0</v>
      </c>
      <c r="Q316" s="5">
        <f t="shared" ref="Q316" si="1525">IF(Q314+Q315=2,1,0)</f>
        <v>1</v>
      </c>
      <c r="S316" s="34">
        <f t="shared" ref="S316" si="1526">IF(D316="L",S313+1,IF(D316="W",0))</f>
        <v>0</v>
      </c>
    </row>
    <row r="317" spans="2:19">
      <c r="B317" s="19">
        <v>11</v>
      </c>
      <c r="C317" s="19">
        <f>IF(B317="","",VLOOKUP(B317,Tabelle2!$A$2:$B$38,2,0))</f>
        <v>2</v>
      </c>
      <c r="D317" s="7"/>
      <c r="E317" s="7"/>
      <c r="F317" s="7"/>
      <c r="G317" s="7"/>
      <c r="H317" s="7"/>
      <c r="I317" s="10"/>
      <c r="J317" s="10"/>
      <c r="K317" s="7"/>
      <c r="L317" s="7"/>
      <c r="M317" s="7"/>
      <c r="N317" s="3">
        <f t="shared" ref="N317:N380" si="1527">IF(OR(C317=2,C317=4,C317=6),1,0)</f>
        <v>1</v>
      </c>
      <c r="O317" s="3">
        <f t="shared" ref="O317:O380" si="1528">IF(OR(C317=1,C317=3,C317=5),1,0)</f>
        <v>0</v>
      </c>
      <c r="P317" s="3">
        <f t="shared" ref="P317:P380" si="1529">IF(OR(C317=2,C317=4,C317=6),1,0)</f>
        <v>1</v>
      </c>
      <c r="Q317" s="3">
        <f t="shared" ref="Q317:Q380" si="1530">IF(OR(C317=1,C317=3,C317=5),1,0)</f>
        <v>0</v>
      </c>
    </row>
    <row r="318" spans="2:19">
      <c r="B318" s="18">
        <v>11</v>
      </c>
      <c r="C318" s="18">
        <f>IF(B318="","",VLOOKUP(B318,Tabelle2!$A$2:$B$38,2,0))</f>
        <v>2</v>
      </c>
      <c r="D318" s="29" t="str">
        <f t="shared" ref="D318:D381" si="1531">IF(B318="","",IF(N319=1,"Bet 1,3,5",IF(O319=1,"Bet 2,4,6",IF(P319=1,"Bet 1,3,5",IF(Q319=1,"Bet 2,4,6")))))</f>
        <v>Bet 1,3,5</v>
      </c>
      <c r="E318" s="9"/>
      <c r="F318" s="9"/>
      <c r="G318" s="9"/>
      <c r="H318" s="9"/>
      <c r="I318" s="20"/>
      <c r="J318" s="20"/>
      <c r="K318" s="8" t="str">
        <f t="shared" ref="K318:K381" si="1532">IF(B318="","",IF(N319=1,"1",IF(O319=1,2,IF(P319=1,1,IF(Q319=1,2)))))</f>
        <v>1</v>
      </c>
      <c r="L318" s="8" t="str">
        <f t="shared" ref="L318:L381" si="1533">IF(B318="","",IF(N319=1,"3",IF(O319=1,4,IF(P319=1,3,IF(Q319=1,4)))))</f>
        <v>3</v>
      </c>
      <c r="M318" s="8" t="str">
        <f t="shared" ref="M318:M381" si="1534">IF(B318="","",IF(N319=1,"5",IF(O319=1,6,IF(P319=1,5,IF(Q319=1,6)))))</f>
        <v>5</v>
      </c>
      <c r="N318" s="4">
        <f t="shared" si="1527"/>
        <v>1</v>
      </c>
      <c r="O318" s="4">
        <f t="shared" si="1528"/>
        <v>0</v>
      </c>
      <c r="P318" s="4">
        <f t="shared" ref="P318:P381" si="1535">IF(OR(C318=1,C318=3,C318=5),1,0)</f>
        <v>0</v>
      </c>
      <c r="Q318" s="4">
        <f t="shared" ref="Q318:Q381" si="1536">IF(OR(C318=2,C318=4,C318=6),1,0)</f>
        <v>1</v>
      </c>
    </row>
    <row r="319" spans="2:19" ht="15.75" thickBot="1">
      <c r="B319" s="25">
        <v>18</v>
      </c>
      <c r="C319" s="25">
        <f>IF(B319="","",VLOOKUP(B319,Tabelle2!$A$2:$B$38,2,0))</f>
        <v>3</v>
      </c>
      <c r="D319" s="26" t="str">
        <f t="shared" si="1329"/>
        <v>W</v>
      </c>
      <c r="E319" s="25">
        <f t="shared" si="1330"/>
        <v>3</v>
      </c>
      <c r="F319" s="25">
        <v>1</v>
      </c>
      <c r="G319" s="25">
        <f t="shared" ref="G319" si="1537">IF(B319="","",E319*F319)</f>
        <v>3</v>
      </c>
      <c r="H319" s="25">
        <f>IF(B319="","",SUM($G$4:G319))</f>
        <v>-105</v>
      </c>
      <c r="I319" s="23"/>
      <c r="J319" s="23"/>
      <c r="K319" s="24"/>
      <c r="L319" s="24"/>
      <c r="M319" s="24"/>
      <c r="N319" s="5">
        <f t="shared" ref="N319:O319" si="1538">IF(N317+N318=2,1,0)</f>
        <v>1</v>
      </c>
      <c r="O319" s="5">
        <f t="shared" si="1538"/>
        <v>0</v>
      </c>
      <c r="P319" s="5">
        <f t="shared" ref="P319" si="1539">IF(P317+P318=2,1,0)</f>
        <v>0</v>
      </c>
      <c r="Q319" s="5">
        <f t="shared" ref="Q319" si="1540">IF(Q317+Q318=2,1,0)</f>
        <v>0</v>
      </c>
      <c r="S319" s="34">
        <f t="shared" ref="S319" si="1541">IF(D319="L",S316+1,IF(D319="W",0))</f>
        <v>0</v>
      </c>
    </row>
    <row r="320" spans="2:19">
      <c r="B320" s="17">
        <v>22</v>
      </c>
      <c r="C320" s="17">
        <f>IF(B320="","",VLOOKUP(B320,Tabelle2!$A$2:$B$38,2,0))</f>
        <v>4</v>
      </c>
      <c r="D320" s="7"/>
      <c r="E320" s="7"/>
      <c r="F320" s="7"/>
      <c r="G320" s="7"/>
      <c r="H320" s="7"/>
      <c r="I320" s="10"/>
      <c r="J320" s="10"/>
      <c r="K320" s="7"/>
      <c r="L320" s="7"/>
      <c r="M320" s="7"/>
      <c r="N320" s="3">
        <f t="shared" si="1366"/>
        <v>1</v>
      </c>
      <c r="O320" s="3">
        <f t="shared" ref="O320:O383" si="1542">IF(OR(C320=1,C320=3,C320=5),1,0)</f>
        <v>0</v>
      </c>
      <c r="P320" s="3">
        <f t="shared" ref="P320:P383" si="1543">IF(OR(C320=2,C320=4,C320=6),1,0)</f>
        <v>1</v>
      </c>
      <c r="Q320" s="3">
        <f t="shared" ref="Q320:Q383" si="1544">IF(OR(C320=1,C320=3,C320=5),1,0)</f>
        <v>0</v>
      </c>
    </row>
    <row r="321" spans="2:19">
      <c r="B321" s="16">
        <v>22</v>
      </c>
      <c r="C321" s="16">
        <f>IF(B321="","",VLOOKUP(B321,Tabelle2!$A$2:$B$38,2,0))</f>
        <v>4</v>
      </c>
      <c r="D321" s="28" t="str">
        <f t="shared" ref="D321:D384" si="1545">IF(B321="","",IF(N322=1,"Bet 1,3,5",IF(O322=1,"Bet 2,4,6",IF(P322=1,"Bet 1,3,5",IF(Q322=1,"Bet 2,4,6")))))</f>
        <v>Bet 1,3,5</v>
      </c>
      <c r="E321" s="9"/>
      <c r="F321" s="9"/>
      <c r="G321" s="9"/>
      <c r="H321" s="9"/>
      <c r="I321" s="15"/>
      <c r="J321" s="15"/>
      <c r="K321" s="8" t="str">
        <f t="shared" ref="K321:K384" si="1546">IF(B321="","",IF(N322=1,"1",IF(O322=1,2,IF(P322=1,1,IF(Q322=1,2)))))</f>
        <v>1</v>
      </c>
      <c r="L321" s="8" t="str">
        <f t="shared" ref="L321:L384" si="1547">IF(B321="","",IF(N322=1,"3",IF(O322=1,4,IF(P322=1,3,IF(Q322=1,4)))))</f>
        <v>3</v>
      </c>
      <c r="M321" s="8" t="str">
        <f t="shared" ref="M321:M384" si="1548">IF(B321="","",IF(N322=1,"5",IF(O322=1,6,IF(P322=1,5,IF(Q322=1,6)))))</f>
        <v>5</v>
      </c>
      <c r="N321" s="4">
        <f t="shared" si="1366"/>
        <v>1</v>
      </c>
      <c r="O321" s="4">
        <f t="shared" si="1542"/>
        <v>0</v>
      </c>
      <c r="P321" s="4">
        <f t="shared" ref="P321:P384" si="1549">IF(OR(C321=1,C321=3,C321=5),1,0)</f>
        <v>0</v>
      </c>
      <c r="Q321" s="4">
        <f t="shared" ref="Q321:Q384" si="1550">IF(OR(C321=2,C321=4,C321=6),1,0)</f>
        <v>1</v>
      </c>
    </row>
    <row r="322" spans="2:19" ht="15.75" thickBot="1">
      <c r="B322" s="21">
        <v>23</v>
      </c>
      <c r="C322" s="21">
        <f>IF(B322="","",VLOOKUP(B322,Tabelle2!$A$2:$B$38,2,0))</f>
        <v>4</v>
      </c>
      <c r="D322" s="22" t="str">
        <f t="shared" si="1345"/>
        <v>L</v>
      </c>
      <c r="E322" s="21">
        <f t="shared" si="1314"/>
        <v>-3</v>
      </c>
      <c r="F322" s="21">
        <v>1</v>
      </c>
      <c r="G322" s="21">
        <f t="shared" ref="G322" si="1551">IF(B322="","",E322*F322)</f>
        <v>-3</v>
      </c>
      <c r="H322" s="21">
        <f>IF(B322="","",SUM($G$4:G322))</f>
        <v>-108</v>
      </c>
      <c r="I322" s="23"/>
      <c r="J322" s="23"/>
      <c r="K322" s="24"/>
      <c r="L322" s="24"/>
      <c r="M322" s="27"/>
      <c r="N322" s="5">
        <f t="shared" si="1464"/>
        <v>1</v>
      </c>
      <c r="O322" s="5">
        <f t="shared" ref="O322" si="1552">IF(O320+O321=2,1,0)</f>
        <v>0</v>
      </c>
      <c r="P322" s="5">
        <f t="shared" ref="P322" si="1553">IF(P320+P321=2,1,0)</f>
        <v>0</v>
      </c>
      <c r="Q322" s="5">
        <f t="shared" ref="Q322" si="1554">IF(Q320+Q321=2,1,0)</f>
        <v>0</v>
      </c>
      <c r="S322" s="34">
        <f t="shared" ref="S322" si="1555">IF(D322="L",S319+1,IF(D322="W",0))</f>
        <v>1</v>
      </c>
    </row>
    <row r="323" spans="2:19">
      <c r="B323" s="19">
        <v>23</v>
      </c>
      <c r="C323" s="19">
        <f>IF(B323="","",VLOOKUP(B323,Tabelle2!$A$2:$B$38,2,0))</f>
        <v>4</v>
      </c>
      <c r="D323" s="7"/>
      <c r="E323" s="7"/>
      <c r="F323" s="7"/>
      <c r="G323" s="7"/>
      <c r="H323" s="7"/>
      <c r="I323" s="10"/>
      <c r="J323" s="10"/>
      <c r="K323" s="7"/>
      <c r="L323" s="7"/>
      <c r="M323" s="7"/>
      <c r="N323" s="3">
        <f t="shared" si="1381"/>
        <v>1</v>
      </c>
      <c r="O323" s="3">
        <f t="shared" ref="O323:O386" si="1556">IF(OR(C323=1,C323=3,C323=5),1,0)</f>
        <v>0</v>
      </c>
      <c r="P323" s="3">
        <f t="shared" ref="P323:P386" si="1557">IF(OR(C323=2,C323=4,C323=6),1,0)</f>
        <v>1</v>
      </c>
      <c r="Q323" s="3">
        <f t="shared" ref="Q323:Q386" si="1558">IF(OR(C323=1,C323=3,C323=5),1,0)</f>
        <v>0</v>
      </c>
    </row>
    <row r="324" spans="2:19">
      <c r="B324" s="18">
        <v>24</v>
      </c>
      <c r="C324" s="18">
        <f>IF(B324="","",VLOOKUP(B324,Tabelle2!$A$2:$B$38,2,0))</f>
        <v>4</v>
      </c>
      <c r="D324" s="29" t="str">
        <f t="shared" ref="D324:D387" si="1559">IF(B324="","",IF(N325=1,"Bet 1,3,5",IF(O325=1,"Bet 2,4,6",IF(P325=1,"Bet 1,3,5",IF(Q325=1,"Bet 2,4,6")))))</f>
        <v>Bet 1,3,5</v>
      </c>
      <c r="E324" s="9"/>
      <c r="F324" s="9"/>
      <c r="G324" s="9"/>
      <c r="H324" s="9"/>
      <c r="I324" s="20"/>
      <c r="J324" s="20"/>
      <c r="K324" s="8" t="str">
        <f t="shared" ref="K324:K387" si="1560">IF(B324="","",IF(N325=1,"1",IF(O325=1,2,IF(P325=1,1,IF(Q325=1,2)))))</f>
        <v>1</v>
      </c>
      <c r="L324" s="8" t="str">
        <f t="shared" ref="L324:L387" si="1561">IF(B324="","",IF(N325=1,"3",IF(O325=1,4,IF(P325=1,3,IF(Q325=1,4)))))</f>
        <v>3</v>
      </c>
      <c r="M324" s="8" t="str">
        <f t="shared" ref="M324:M387" si="1562">IF(B324="","",IF(N325=1,"5",IF(O325=1,6,IF(P325=1,5,IF(Q325=1,6)))))</f>
        <v>5</v>
      </c>
      <c r="N324" s="4">
        <f t="shared" si="1381"/>
        <v>1</v>
      </c>
      <c r="O324" s="4">
        <f t="shared" si="1556"/>
        <v>0</v>
      </c>
      <c r="P324" s="4">
        <f t="shared" ref="P324:P387" si="1563">IF(OR(C324=1,C324=3,C324=5),1,0)</f>
        <v>0</v>
      </c>
      <c r="Q324" s="4">
        <f t="shared" ref="Q324:Q387" si="1564">IF(OR(C324=2,C324=4,C324=6),1,0)</f>
        <v>1</v>
      </c>
    </row>
    <row r="325" spans="2:19" ht="15.75" thickBot="1">
      <c r="B325" s="25">
        <v>24</v>
      </c>
      <c r="C325" s="25">
        <f>IF(B325="","",VLOOKUP(B325,Tabelle2!$A$2:$B$38,2,0))</f>
        <v>4</v>
      </c>
      <c r="D325" s="26" t="str">
        <f t="shared" si="1329"/>
        <v>L</v>
      </c>
      <c r="E325" s="25">
        <f t="shared" si="1330"/>
        <v>-3</v>
      </c>
      <c r="F325" s="25">
        <v>1</v>
      </c>
      <c r="G325" s="25">
        <f t="shared" ref="G325" si="1565">IF(B325="","",E325*F325)</f>
        <v>-3</v>
      </c>
      <c r="H325" s="25">
        <f>IF(B325="","",SUM($G$4:G325))</f>
        <v>-111</v>
      </c>
      <c r="I325" s="23"/>
      <c r="J325" s="23"/>
      <c r="K325" s="24"/>
      <c r="L325" s="24"/>
      <c r="M325" s="24"/>
      <c r="N325" s="5">
        <f t="shared" si="1479"/>
        <v>1</v>
      </c>
      <c r="O325" s="5">
        <f t="shared" ref="O325" si="1566">IF(O323+O324=2,1,0)</f>
        <v>0</v>
      </c>
      <c r="P325" s="5">
        <f t="shared" ref="P325" si="1567">IF(P323+P324=2,1,0)</f>
        <v>0</v>
      </c>
      <c r="Q325" s="5">
        <f t="shared" ref="Q325" si="1568">IF(Q323+Q324=2,1,0)</f>
        <v>0</v>
      </c>
      <c r="S325" s="34">
        <f t="shared" ref="S325" si="1569">IF(D325="L",S322+1,IF(D325="W",0))</f>
        <v>2</v>
      </c>
    </row>
    <row r="326" spans="2:19">
      <c r="B326" s="17">
        <v>19</v>
      </c>
      <c r="C326" s="17">
        <f>IF(B326="","",VLOOKUP(B326,Tabelle2!$A$2:$B$38,2,0))</f>
        <v>4</v>
      </c>
      <c r="D326" s="7"/>
      <c r="E326" s="7"/>
      <c r="F326" s="7"/>
      <c r="G326" s="7"/>
      <c r="H326" s="7"/>
      <c r="I326" s="10"/>
      <c r="J326" s="10"/>
      <c r="K326" s="7"/>
      <c r="L326" s="7"/>
      <c r="M326" s="7"/>
      <c r="N326" s="3">
        <f t="shared" ref="N326:N389" si="1570">IF(OR(C326=2,C326=4,C326=6),1,0)</f>
        <v>1</v>
      </c>
      <c r="O326" s="3">
        <f t="shared" ref="O326:O389" si="1571">IF(OR(C326=1,C326=3,C326=5),1,0)</f>
        <v>0</v>
      </c>
      <c r="P326" s="3">
        <f t="shared" ref="P326:P389" si="1572">IF(OR(C326=2,C326=4,C326=6),1,0)</f>
        <v>1</v>
      </c>
      <c r="Q326" s="3">
        <f t="shared" ref="Q326:Q389" si="1573">IF(OR(C326=1,C326=3,C326=5),1,0)</f>
        <v>0</v>
      </c>
    </row>
    <row r="327" spans="2:19">
      <c r="B327" s="16">
        <v>19</v>
      </c>
      <c r="C327" s="16">
        <f>IF(B327="","",VLOOKUP(B327,Tabelle2!$A$2:$B$38,2,0))</f>
        <v>4</v>
      </c>
      <c r="D327" s="28" t="str">
        <f t="shared" ref="D327:D390" si="1574">IF(B327="","",IF(N328=1,"Bet 1,3,5",IF(O328=1,"Bet 2,4,6",IF(P328=1,"Bet 1,3,5",IF(Q328=1,"Bet 2,4,6")))))</f>
        <v>Bet 1,3,5</v>
      </c>
      <c r="E327" s="9"/>
      <c r="F327" s="9"/>
      <c r="G327" s="9"/>
      <c r="H327" s="9"/>
      <c r="I327" s="15"/>
      <c r="J327" s="15"/>
      <c r="K327" s="8" t="str">
        <f t="shared" ref="K327:K390" si="1575">IF(B327="","",IF(N328=1,"1",IF(O328=1,2,IF(P328=1,1,IF(Q328=1,2)))))</f>
        <v>1</v>
      </c>
      <c r="L327" s="8" t="str">
        <f t="shared" ref="L327:L390" si="1576">IF(B327="","",IF(N328=1,"3",IF(O328=1,4,IF(P328=1,3,IF(Q328=1,4)))))</f>
        <v>3</v>
      </c>
      <c r="M327" s="8" t="str">
        <f t="shared" ref="M327:M390" si="1577">IF(B327="","",IF(N328=1,"5",IF(O328=1,6,IF(P328=1,5,IF(Q328=1,6)))))</f>
        <v>5</v>
      </c>
      <c r="N327" s="4">
        <f t="shared" si="1570"/>
        <v>1</v>
      </c>
      <c r="O327" s="4">
        <f t="shared" si="1571"/>
        <v>0</v>
      </c>
      <c r="P327" s="4">
        <f t="shared" ref="P327:P390" si="1578">IF(OR(C327=1,C327=3,C327=5),1,0)</f>
        <v>0</v>
      </c>
      <c r="Q327" s="4">
        <f t="shared" ref="Q327:Q390" si="1579">IF(OR(C327=2,C327=4,C327=6),1,0)</f>
        <v>1</v>
      </c>
    </row>
    <row r="328" spans="2:19" ht="15.75" thickBot="1">
      <c r="B328" s="21">
        <v>21</v>
      </c>
      <c r="C328" s="21">
        <f>IF(B328="","",VLOOKUP(B328,Tabelle2!$A$2:$B$38,2,0))</f>
        <v>4</v>
      </c>
      <c r="D328" s="22" t="str">
        <f t="shared" si="1345"/>
        <v>L</v>
      </c>
      <c r="E328" s="21">
        <f t="shared" si="1314"/>
        <v>-3</v>
      </c>
      <c r="F328" s="21">
        <v>1</v>
      </c>
      <c r="G328" s="21">
        <f t="shared" ref="G328" si="1580">IF(B328="","",E328*F328)</f>
        <v>-3</v>
      </c>
      <c r="H328" s="21">
        <f>IF(B328="","",SUM($G$4:G328))</f>
        <v>-114</v>
      </c>
      <c r="I328" s="23"/>
      <c r="J328" s="23"/>
      <c r="K328" s="24"/>
      <c r="L328" s="24"/>
      <c r="M328" s="27"/>
      <c r="N328" s="5">
        <f t="shared" ref="N328:O328" si="1581">IF(N326+N327=2,1,0)</f>
        <v>1</v>
      </c>
      <c r="O328" s="5">
        <f t="shared" si="1581"/>
        <v>0</v>
      </c>
      <c r="P328" s="5">
        <f t="shared" ref="P328" si="1582">IF(P326+P327=2,1,0)</f>
        <v>0</v>
      </c>
      <c r="Q328" s="5">
        <f t="shared" ref="Q328" si="1583">IF(Q326+Q327=2,1,0)</f>
        <v>0</v>
      </c>
      <c r="S328" s="34">
        <f t="shared" ref="S328" si="1584">IF(D328="L",S325+1,IF(D328="W",0))</f>
        <v>3</v>
      </c>
    </row>
    <row r="329" spans="2:19">
      <c r="B329" s="19">
        <v>28</v>
      </c>
      <c r="C329" s="19">
        <f>IF(B329="","",VLOOKUP(B329,Tabelle2!$A$2:$B$38,2,0))</f>
        <v>5</v>
      </c>
      <c r="D329" s="7"/>
      <c r="E329" s="7"/>
      <c r="F329" s="7"/>
      <c r="G329" s="7"/>
      <c r="H329" s="7"/>
      <c r="I329" s="10"/>
      <c r="J329" s="10"/>
      <c r="K329" s="7"/>
      <c r="L329" s="7"/>
      <c r="M329" s="7"/>
      <c r="N329" s="3">
        <f t="shared" si="1366"/>
        <v>0</v>
      </c>
      <c r="O329" s="3">
        <f t="shared" ref="O329:O392" si="1585">IF(OR(C329=1,C329=3,C329=5),1,0)</f>
        <v>1</v>
      </c>
      <c r="P329" s="3">
        <f t="shared" ref="P329:P392" si="1586">IF(OR(C329=2,C329=4,C329=6),1,0)</f>
        <v>0</v>
      </c>
      <c r="Q329" s="3">
        <f t="shared" ref="Q329:Q392" si="1587">IF(OR(C329=1,C329=3,C329=5),1,0)</f>
        <v>1</v>
      </c>
    </row>
    <row r="330" spans="2:19">
      <c r="B330" s="18">
        <v>28</v>
      </c>
      <c r="C330" s="18">
        <f>IF(B330="","",VLOOKUP(B330,Tabelle2!$A$2:$B$38,2,0))</f>
        <v>5</v>
      </c>
      <c r="D330" s="29" t="str">
        <f t="shared" ref="D330:D393" si="1588">IF(B330="","",IF(N331=1,"Bet 1,3,5",IF(O331=1,"Bet 2,4,6",IF(P331=1,"Bet 1,3,5",IF(Q331=1,"Bet 2,4,6")))))</f>
        <v>Bet 2,4,6</v>
      </c>
      <c r="E330" s="9"/>
      <c r="F330" s="9"/>
      <c r="G330" s="9"/>
      <c r="H330" s="9"/>
      <c r="I330" s="20"/>
      <c r="J330" s="20"/>
      <c r="K330" s="8">
        <f t="shared" ref="K330:K393" si="1589">IF(B330="","",IF(N331=1,"1",IF(O331=1,2,IF(P331=1,1,IF(Q331=1,2)))))</f>
        <v>2</v>
      </c>
      <c r="L330" s="8">
        <f t="shared" ref="L330:L393" si="1590">IF(B330="","",IF(N331=1,"3",IF(O331=1,4,IF(P331=1,3,IF(Q331=1,4)))))</f>
        <v>4</v>
      </c>
      <c r="M330" s="8">
        <f t="shared" ref="M330:M393" si="1591">IF(B330="","",IF(N331=1,"5",IF(O331=1,6,IF(P331=1,5,IF(Q331=1,6)))))</f>
        <v>6</v>
      </c>
      <c r="N330" s="4">
        <f t="shared" si="1366"/>
        <v>0</v>
      </c>
      <c r="O330" s="4">
        <f t="shared" si="1585"/>
        <v>1</v>
      </c>
      <c r="P330" s="4">
        <f t="shared" ref="P330:P393" si="1592">IF(OR(C330=1,C330=3,C330=5),1,0)</f>
        <v>1</v>
      </c>
      <c r="Q330" s="4">
        <f t="shared" ref="Q330:Q393" si="1593">IF(OR(C330=2,C330=4,C330=6),1,0)</f>
        <v>0</v>
      </c>
    </row>
    <row r="331" spans="2:19" ht="15.75" thickBot="1">
      <c r="B331" s="25">
        <v>5</v>
      </c>
      <c r="C331" s="25">
        <f>IF(B331="","",VLOOKUP(B331,Tabelle2!$A$2:$B$38,2,0))</f>
        <v>1</v>
      </c>
      <c r="D331" s="26" t="str">
        <f t="shared" si="1329"/>
        <v>L</v>
      </c>
      <c r="E331" s="25">
        <f t="shared" si="1330"/>
        <v>-3</v>
      </c>
      <c r="F331" s="25">
        <v>1</v>
      </c>
      <c r="G331" s="25">
        <f t="shared" ref="G331" si="1594">IF(B331="","",E331*F331)</f>
        <v>-3</v>
      </c>
      <c r="H331" s="25">
        <f>IF(B331="","",SUM($G$4:G331))</f>
        <v>-117</v>
      </c>
      <c r="I331" s="23"/>
      <c r="J331" s="23"/>
      <c r="K331" s="24"/>
      <c r="L331" s="24"/>
      <c r="M331" s="24"/>
      <c r="N331" s="5">
        <f t="shared" si="1464"/>
        <v>0</v>
      </c>
      <c r="O331" s="5">
        <f t="shared" ref="O331" si="1595">IF(O329+O330=2,1,0)</f>
        <v>1</v>
      </c>
      <c r="P331" s="5">
        <f t="shared" ref="P331" si="1596">IF(P329+P330=2,1,0)</f>
        <v>0</v>
      </c>
      <c r="Q331" s="5">
        <f t="shared" ref="Q331" si="1597">IF(Q329+Q330=2,1,0)</f>
        <v>0</v>
      </c>
      <c r="S331" s="34">
        <f t="shared" ref="S331" si="1598">IF(D331="L",S328+1,IF(D331="W",0))</f>
        <v>4</v>
      </c>
    </row>
    <row r="332" spans="2:19">
      <c r="B332" s="17">
        <v>11</v>
      </c>
      <c r="C332" s="17">
        <f>IF(B332="","",VLOOKUP(B332,Tabelle2!$A$2:$B$38,2,0))</f>
        <v>2</v>
      </c>
      <c r="D332" s="7"/>
      <c r="E332" s="7"/>
      <c r="F332" s="7"/>
      <c r="G332" s="7"/>
      <c r="H332" s="7"/>
      <c r="I332" s="10"/>
      <c r="J332" s="10"/>
      <c r="K332" s="7"/>
      <c r="L332" s="7"/>
      <c r="M332" s="7"/>
      <c r="N332" s="3">
        <f t="shared" si="1381"/>
        <v>1</v>
      </c>
      <c r="O332" s="3">
        <f t="shared" ref="O332:O395" si="1599">IF(OR(C332=1,C332=3,C332=5),1,0)</f>
        <v>0</v>
      </c>
      <c r="P332" s="3">
        <f t="shared" ref="P332:P395" si="1600">IF(OR(C332=2,C332=4,C332=6),1,0)</f>
        <v>1</v>
      </c>
      <c r="Q332" s="3">
        <f t="shared" ref="Q332:Q395" si="1601">IF(OR(C332=1,C332=3,C332=5),1,0)</f>
        <v>0</v>
      </c>
    </row>
    <row r="333" spans="2:19">
      <c r="B333" s="16">
        <v>11</v>
      </c>
      <c r="C333" s="16">
        <f>IF(B333="","",VLOOKUP(B333,Tabelle2!$A$2:$B$38,2,0))</f>
        <v>2</v>
      </c>
      <c r="D333" s="28" t="str">
        <f t="shared" ref="D333:D396" si="1602">IF(B333="","",IF(N334=1,"Bet 1,3,5",IF(O334=1,"Bet 2,4,6",IF(P334=1,"Bet 1,3,5",IF(Q334=1,"Bet 2,4,6")))))</f>
        <v>Bet 1,3,5</v>
      </c>
      <c r="E333" s="9"/>
      <c r="F333" s="9"/>
      <c r="G333" s="9"/>
      <c r="H333" s="9"/>
      <c r="I333" s="15"/>
      <c r="J333" s="15"/>
      <c r="K333" s="8" t="str">
        <f t="shared" ref="K333:K396" si="1603">IF(B333="","",IF(N334=1,"1",IF(O334=1,2,IF(P334=1,1,IF(Q334=1,2)))))</f>
        <v>1</v>
      </c>
      <c r="L333" s="8" t="str">
        <f t="shared" ref="L333:L396" si="1604">IF(B333="","",IF(N334=1,"3",IF(O334=1,4,IF(P334=1,3,IF(Q334=1,4)))))</f>
        <v>3</v>
      </c>
      <c r="M333" s="8" t="str">
        <f t="shared" ref="M333:M396" si="1605">IF(B333="","",IF(N334=1,"5",IF(O334=1,6,IF(P334=1,5,IF(Q334=1,6)))))</f>
        <v>5</v>
      </c>
      <c r="N333" s="4">
        <f t="shared" si="1381"/>
        <v>1</v>
      </c>
      <c r="O333" s="4">
        <f t="shared" si="1599"/>
        <v>0</v>
      </c>
      <c r="P333" s="4">
        <f t="shared" ref="P333:P396" si="1606">IF(OR(C333=1,C333=3,C333=5),1,0)</f>
        <v>0</v>
      </c>
      <c r="Q333" s="4">
        <f t="shared" ref="Q333:Q396" si="1607">IF(OR(C333=2,C333=4,C333=6),1,0)</f>
        <v>1</v>
      </c>
    </row>
    <row r="334" spans="2:19" ht="15.75" thickBot="1">
      <c r="B334" s="21">
        <v>32</v>
      </c>
      <c r="C334" s="21">
        <f>IF(B334="","",VLOOKUP(B334,Tabelle2!$A$2:$B$38,2,0))</f>
        <v>6</v>
      </c>
      <c r="D334" s="22" t="str">
        <f t="shared" si="1345"/>
        <v>L</v>
      </c>
      <c r="E334" s="21">
        <f t="shared" si="1314"/>
        <v>-3</v>
      </c>
      <c r="F334" s="21">
        <v>1</v>
      </c>
      <c r="G334" s="21">
        <f t="shared" ref="G334" si="1608">IF(B334="","",E334*F334)</f>
        <v>-3</v>
      </c>
      <c r="H334" s="21">
        <f>IF(B334="","",SUM($G$4:G334))</f>
        <v>-120</v>
      </c>
      <c r="I334" s="23"/>
      <c r="J334" s="23"/>
      <c r="K334" s="24"/>
      <c r="L334" s="24"/>
      <c r="M334" s="27"/>
      <c r="N334" s="5">
        <f t="shared" si="1479"/>
        <v>1</v>
      </c>
      <c r="O334" s="5">
        <f t="shared" ref="O334" si="1609">IF(O332+O333=2,1,0)</f>
        <v>0</v>
      </c>
      <c r="P334" s="5">
        <f t="shared" ref="P334" si="1610">IF(P332+P333=2,1,0)</f>
        <v>0</v>
      </c>
      <c r="Q334" s="5">
        <f t="shared" ref="Q334" si="1611">IF(Q332+Q333=2,1,0)</f>
        <v>0</v>
      </c>
      <c r="S334" s="34">
        <f t="shared" ref="S334" si="1612">IF(D334="L",S331+1,IF(D334="W",0))</f>
        <v>5</v>
      </c>
    </row>
    <row r="335" spans="2:19">
      <c r="B335" s="19">
        <v>9</v>
      </c>
      <c r="C335" s="19">
        <f>IF(B335="","",VLOOKUP(B335,Tabelle2!$A$2:$B$38,2,0))</f>
        <v>2</v>
      </c>
      <c r="D335" s="7"/>
      <c r="E335" s="7"/>
      <c r="F335" s="7"/>
      <c r="G335" s="7"/>
      <c r="H335" s="7"/>
      <c r="I335" s="10"/>
      <c r="J335" s="10"/>
      <c r="K335" s="7"/>
      <c r="L335" s="7"/>
      <c r="M335" s="7"/>
      <c r="N335" s="3">
        <f t="shared" ref="N335:N398" si="1613">IF(OR(C335=2,C335=4,C335=6),1,0)</f>
        <v>1</v>
      </c>
      <c r="O335" s="3">
        <f t="shared" ref="O335:O398" si="1614">IF(OR(C335=1,C335=3,C335=5),1,0)</f>
        <v>0</v>
      </c>
      <c r="P335" s="3">
        <f t="shared" ref="P335:P398" si="1615">IF(OR(C335=2,C335=4,C335=6),1,0)</f>
        <v>1</v>
      </c>
      <c r="Q335" s="3">
        <f t="shared" ref="Q335:Q398" si="1616">IF(OR(C335=1,C335=3,C335=5),1,0)</f>
        <v>0</v>
      </c>
    </row>
    <row r="336" spans="2:19">
      <c r="B336" s="18">
        <v>14</v>
      </c>
      <c r="C336" s="18">
        <f>IF(B336="","",VLOOKUP(B336,Tabelle2!$A$2:$B$38,2,0))</f>
        <v>3</v>
      </c>
      <c r="D336" s="29" t="str">
        <f t="shared" ref="D336:D399" si="1617">IF(B336="","",IF(N337=1,"Bet 1,3,5",IF(O337=1,"Bet 2,4,6",IF(P337=1,"Bet 1,3,5",IF(Q337=1,"Bet 2,4,6")))))</f>
        <v>Bet 1,3,5</v>
      </c>
      <c r="E336" s="9"/>
      <c r="F336" s="9"/>
      <c r="G336" s="9"/>
      <c r="H336" s="9"/>
      <c r="I336" s="20"/>
      <c r="J336" s="20"/>
      <c r="K336" s="8">
        <f t="shared" ref="K336:K399" si="1618">IF(B336="","",IF(N337=1,"1",IF(O337=1,2,IF(P337=1,1,IF(Q337=1,2)))))</f>
        <v>1</v>
      </c>
      <c r="L336" s="8">
        <f t="shared" ref="L336:L399" si="1619">IF(B336="","",IF(N337=1,"3",IF(O337=1,4,IF(P337=1,3,IF(Q337=1,4)))))</f>
        <v>3</v>
      </c>
      <c r="M336" s="8">
        <f t="shared" ref="M336:M399" si="1620">IF(B336="","",IF(N337=1,"5",IF(O337=1,6,IF(P337=1,5,IF(Q337=1,6)))))</f>
        <v>5</v>
      </c>
      <c r="N336" s="4">
        <f t="shared" si="1613"/>
        <v>0</v>
      </c>
      <c r="O336" s="4">
        <f t="shared" si="1614"/>
        <v>1</v>
      </c>
      <c r="P336" s="4">
        <f t="shared" ref="P336:P399" si="1621">IF(OR(C336=1,C336=3,C336=5),1,0)</f>
        <v>1</v>
      </c>
      <c r="Q336" s="4">
        <f t="shared" ref="Q336:Q399" si="1622">IF(OR(C336=2,C336=4,C336=6),1,0)</f>
        <v>0</v>
      </c>
    </row>
    <row r="337" spans="2:19" ht="15.75" thickBot="1">
      <c r="B337" s="25">
        <v>12</v>
      </c>
      <c r="C337" s="25">
        <f>IF(B337="","",VLOOKUP(B337,Tabelle2!$A$2:$B$38,2,0))</f>
        <v>2</v>
      </c>
      <c r="D337" s="26" t="str">
        <f t="shared" si="1329"/>
        <v>L</v>
      </c>
      <c r="E337" s="25">
        <f t="shared" si="1330"/>
        <v>-3</v>
      </c>
      <c r="F337" s="25">
        <v>1</v>
      </c>
      <c r="G337" s="25">
        <f t="shared" ref="G337" si="1623">IF(B337="","",E337*F337)</f>
        <v>-3</v>
      </c>
      <c r="H337" s="25">
        <f>IF(B337="","",SUM($G$4:G337))</f>
        <v>-123</v>
      </c>
      <c r="I337" s="23"/>
      <c r="J337" s="23"/>
      <c r="K337" s="24"/>
      <c r="L337" s="24"/>
      <c r="M337" s="24"/>
      <c r="N337" s="5">
        <f t="shared" ref="N337:O337" si="1624">IF(N335+N336=2,1,0)</f>
        <v>0</v>
      </c>
      <c r="O337" s="5">
        <f t="shared" si="1624"/>
        <v>0</v>
      </c>
      <c r="P337" s="5">
        <f t="shared" ref="P337" si="1625">IF(P335+P336=2,1,0)</f>
        <v>1</v>
      </c>
      <c r="Q337" s="5">
        <f t="shared" ref="Q337" si="1626">IF(Q335+Q336=2,1,0)</f>
        <v>0</v>
      </c>
      <c r="S337" s="34">
        <f t="shared" ref="S337" si="1627">IF(D337="L",S334+1,IF(D337="W",0))</f>
        <v>6</v>
      </c>
    </row>
    <row r="338" spans="2:19">
      <c r="B338" s="17">
        <v>12</v>
      </c>
      <c r="C338" s="17">
        <f>IF(B338="","",VLOOKUP(B338,Tabelle2!$A$2:$B$38,2,0))</f>
        <v>2</v>
      </c>
      <c r="D338" s="7"/>
      <c r="E338" s="7"/>
      <c r="F338" s="7"/>
      <c r="G338" s="7"/>
      <c r="H338" s="7"/>
      <c r="I338" s="10"/>
      <c r="J338" s="10"/>
      <c r="K338" s="7"/>
      <c r="L338" s="7"/>
      <c r="M338" s="7"/>
      <c r="N338" s="3">
        <f t="shared" si="1366"/>
        <v>1</v>
      </c>
      <c r="O338" s="3">
        <f t="shared" ref="O338:O401" si="1628">IF(OR(C338=1,C338=3,C338=5),1,0)</f>
        <v>0</v>
      </c>
      <c r="P338" s="3">
        <f t="shared" ref="P338:P401" si="1629">IF(OR(C338=2,C338=4,C338=6),1,0)</f>
        <v>1</v>
      </c>
      <c r="Q338" s="3">
        <f t="shared" ref="Q338:Q401" si="1630">IF(OR(C338=1,C338=3,C338=5),1,0)</f>
        <v>0</v>
      </c>
    </row>
    <row r="339" spans="2:19">
      <c r="B339" s="16">
        <v>18</v>
      </c>
      <c r="C339" s="16">
        <f>IF(B339="","",VLOOKUP(B339,Tabelle2!$A$2:$B$38,2,0))</f>
        <v>3</v>
      </c>
      <c r="D339" s="28" t="str">
        <f t="shared" ref="D339:D402" si="1631">IF(B339="","",IF(N340=1,"Bet 1,3,5",IF(O340=1,"Bet 2,4,6",IF(P340=1,"Bet 1,3,5",IF(Q340=1,"Bet 2,4,6")))))</f>
        <v>Bet 1,3,5</v>
      </c>
      <c r="E339" s="9"/>
      <c r="F339" s="9"/>
      <c r="G339" s="9"/>
      <c r="H339" s="9"/>
      <c r="I339" s="15"/>
      <c r="J339" s="15"/>
      <c r="K339" s="8">
        <f t="shared" ref="K339:K402" si="1632">IF(B339="","",IF(N340=1,"1",IF(O340=1,2,IF(P340=1,1,IF(Q340=1,2)))))</f>
        <v>1</v>
      </c>
      <c r="L339" s="8">
        <f t="shared" ref="L339:L402" si="1633">IF(B339="","",IF(N340=1,"3",IF(O340=1,4,IF(P340=1,3,IF(Q340=1,4)))))</f>
        <v>3</v>
      </c>
      <c r="M339" s="8">
        <f t="shared" ref="M339:M402" si="1634">IF(B339="","",IF(N340=1,"5",IF(O340=1,6,IF(P340=1,5,IF(Q340=1,6)))))</f>
        <v>5</v>
      </c>
      <c r="N339" s="4">
        <f t="shared" si="1366"/>
        <v>0</v>
      </c>
      <c r="O339" s="4">
        <f t="shared" si="1628"/>
        <v>1</v>
      </c>
      <c r="P339" s="4">
        <f t="shared" ref="P339:P402" si="1635">IF(OR(C339=1,C339=3,C339=5),1,0)</f>
        <v>1</v>
      </c>
      <c r="Q339" s="4">
        <f t="shared" ref="Q339:Q402" si="1636">IF(OR(C339=2,C339=4,C339=6),1,0)</f>
        <v>0</v>
      </c>
    </row>
    <row r="340" spans="2:19" ht="15.75" thickBot="1">
      <c r="B340" s="21">
        <v>31</v>
      </c>
      <c r="C340" s="21">
        <f>IF(B340="","",VLOOKUP(B340,Tabelle2!$A$2:$B$38,2,0))</f>
        <v>6</v>
      </c>
      <c r="D340" s="22" t="str">
        <f t="shared" si="1345"/>
        <v>L</v>
      </c>
      <c r="E340" s="21">
        <f t="shared" ref="E340:E400" si="1637">IF(D340="L",-3,IF(D340="W",3,""))</f>
        <v>-3</v>
      </c>
      <c r="F340" s="21">
        <v>1</v>
      </c>
      <c r="G340" s="21">
        <f t="shared" ref="G340" si="1638">IF(B340="","",E340*F340)</f>
        <v>-3</v>
      </c>
      <c r="H340" s="21">
        <f>IF(B340="","",SUM($G$4:G340))</f>
        <v>-126</v>
      </c>
      <c r="I340" s="23"/>
      <c r="J340" s="23"/>
      <c r="K340" s="24"/>
      <c r="L340" s="24"/>
      <c r="M340" s="27"/>
      <c r="N340" s="5">
        <f t="shared" si="1464"/>
        <v>0</v>
      </c>
      <c r="O340" s="5">
        <f t="shared" ref="O340" si="1639">IF(O338+O339=2,1,0)</f>
        <v>0</v>
      </c>
      <c r="P340" s="5">
        <f t="shared" ref="P340" si="1640">IF(P338+P339=2,1,0)</f>
        <v>1</v>
      </c>
      <c r="Q340" s="5">
        <f t="shared" ref="Q340" si="1641">IF(Q338+Q339=2,1,0)</f>
        <v>0</v>
      </c>
      <c r="S340" s="34">
        <f t="shared" ref="S340" si="1642">IF(D340="L",S337+1,IF(D340="W",0))</f>
        <v>7</v>
      </c>
    </row>
    <row r="341" spans="2:19">
      <c r="B341" s="19">
        <v>23</v>
      </c>
      <c r="C341" s="19">
        <f>IF(B341="","",VLOOKUP(B341,Tabelle2!$A$2:$B$38,2,0))</f>
        <v>4</v>
      </c>
      <c r="D341" s="7"/>
      <c r="E341" s="7"/>
      <c r="F341" s="7"/>
      <c r="G341" s="7"/>
      <c r="H341" s="7"/>
      <c r="I341" s="10"/>
      <c r="J341" s="10"/>
      <c r="K341" s="7"/>
      <c r="L341" s="7"/>
      <c r="M341" s="7"/>
      <c r="N341" s="3">
        <f t="shared" si="1381"/>
        <v>1</v>
      </c>
      <c r="O341" s="3">
        <f t="shared" ref="O341:O404" si="1643">IF(OR(C341=1,C341=3,C341=5),1,0)</f>
        <v>0</v>
      </c>
      <c r="P341" s="3">
        <f t="shared" ref="P341:P404" si="1644">IF(OR(C341=2,C341=4,C341=6),1,0)</f>
        <v>1</v>
      </c>
      <c r="Q341" s="3">
        <f t="shared" ref="Q341:Q404" si="1645">IF(OR(C341=1,C341=3,C341=5),1,0)</f>
        <v>0</v>
      </c>
    </row>
    <row r="342" spans="2:19">
      <c r="B342" s="18">
        <v>4</v>
      </c>
      <c r="C342" s="18">
        <f>IF(B342="","",VLOOKUP(B342,Tabelle2!$A$2:$B$38,2,0))</f>
        <v>1</v>
      </c>
      <c r="D342" s="29" t="str">
        <f t="shared" ref="D342:D405" si="1646">IF(B342="","",IF(N343=1,"Bet 1,3,5",IF(O343=1,"Bet 2,4,6",IF(P343=1,"Bet 1,3,5",IF(Q343=1,"Bet 2,4,6")))))</f>
        <v>Bet 1,3,5</v>
      </c>
      <c r="E342" s="9"/>
      <c r="F342" s="9"/>
      <c r="G342" s="9"/>
      <c r="H342" s="9"/>
      <c r="I342" s="20"/>
      <c r="J342" s="20"/>
      <c r="K342" s="8">
        <f t="shared" ref="K342:K405" si="1647">IF(B342="","",IF(N343=1,"1",IF(O343=1,2,IF(P343=1,1,IF(Q343=1,2)))))</f>
        <v>1</v>
      </c>
      <c r="L342" s="8">
        <f t="shared" ref="L342:L405" si="1648">IF(B342="","",IF(N343=1,"3",IF(O343=1,4,IF(P343=1,3,IF(Q343=1,4)))))</f>
        <v>3</v>
      </c>
      <c r="M342" s="8">
        <f t="shared" ref="M342:M405" si="1649">IF(B342="","",IF(N343=1,"5",IF(O343=1,6,IF(P343=1,5,IF(Q343=1,6)))))</f>
        <v>5</v>
      </c>
      <c r="N342" s="4">
        <f t="shared" si="1381"/>
        <v>0</v>
      </c>
      <c r="O342" s="4">
        <f t="shared" si="1643"/>
        <v>1</v>
      </c>
      <c r="P342" s="4">
        <f t="shared" ref="P342:P405" si="1650">IF(OR(C342=1,C342=3,C342=5),1,0)</f>
        <v>1</v>
      </c>
      <c r="Q342" s="4">
        <f t="shared" ref="Q342:Q405" si="1651">IF(OR(C342=2,C342=4,C342=6),1,0)</f>
        <v>0</v>
      </c>
    </row>
    <row r="343" spans="2:19" ht="15.75" thickBot="1">
      <c r="B343" s="25">
        <v>4</v>
      </c>
      <c r="C343" s="25">
        <f>IF(B343="","",VLOOKUP(B343,Tabelle2!$A$2:$B$38,2,0))</f>
        <v>1</v>
      </c>
      <c r="D343" s="26" t="str">
        <f t="shared" ref="D343:D403" si="1652">IF(B343="","",IF(COUNTIF(K342:M342,C343)=1,"W","L"))</f>
        <v>W</v>
      </c>
      <c r="E343" s="25">
        <f t="shared" ref="E343:E403" si="1653">IF(D343="L",-3,IF(D343="W",3,""))</f>
        <v>3</v>
      </c>
      <c r="F343" s="25">
        <v>1</v>
      </c>
      <c r="G343" s="25">
        <f t="shared" ref="G343" si="1654">IF(B343="","",E343*F343)</f>
        <v>3</v>
      </c>
      <c r="H343" s="25">
        <f>IF(B343="","",SUM($G$4:G343))</f>
        <v>-123</v>
      </c>
      <c r="I343" s="23"/>
      <c r="J343" s="23"/>
      <c r="K343" s="24"/>
      <c r="L343" s="24"/>
      <c r="M343" s="24"/>
      <c r="N343" s="5">
        <f t="shared" si="1479"/>
        <v>0</v>
      </c>
      <c r="O343" s="5">
        <f t="shared" ref="O343" si="1655">IF(O341+O342=2,1,0)</f>
        <v>0</v>
      </c>
      <c r="P343" s="5">
        <f t="shared" ref="P343" si="1656">IF(P341+P342=2,1,0)</f>
        <v>1</v>
      </c>
      <c r="Q343" s="5">
        <f t="shared" ref="Q343" si="1657">IF(Q341+Q342=2,1,0)</f>
        <v>0</v>
      </c>
      <c r="S343" s="34">
        <f t="shared" ref="S343" si="1658">IF(D343="L",S340+1,IF(D343="W",0))</f>
        <v>0</v>
      </c>
    </row>
    <row r="344" spans="2:19">
      <c r="B344" s="17">
        <v>32</v>
      </c>
      <c r="C344" s="17">
        <f>IF(B344="","",VLOOKUP(B344,Tabelle2!$A$2:$B$38,2,0))</f>
        <v>6</v>
      </c>
      <c r="D344" s="7"/>
      <c r="E344" s="7"/>
      <c r="F344" s="7"/>
      <c r="G344" s="7"/>
      <c r="H344" s="7"/>
      <c r="I344" s="10"/>
      <c r="J344" s="10"/>
      <c r="K344" s="7"/>
      <c r="L344" s="7"/>
      <c r="M344" s="7"/>
      <c r="N344" s="3">
        <f t="shared" ref="N344:N407" si="1659">IF(OR(C344=2,C344=4,C344=6),1,0)</f>
        <v>1</v>
      </c>
      <c r="O344" s="3">
        <f t="shared" ref="O344:O407" si="1660">IF(OR(C344=1,C344=3,C344=5),1,0)</f>
        <v>0</v>
      </c>
      <c r="P344" s="3">
        <f t="shared" ref="P344:P407" si="1661">IF(OR(C344=2,C344=4,C344=6),1,0)</f>
        <v>1</v>
      </c>
      <c r="Q344" s="3">
        <f t="shared" ref="Q344:Q407" si="1662">IF(OR(C344=1,C344=3,C344=5),1,0)</f>
        <v>0</v>
      </c>
    </row>
    <row r="345" spans="2:19">
      <c r="B345" s="16">
        <v>8</v>
      </c>
      <c r="C345" s="16">
        <f>IF(B345="","",VLOOKUP(B345,Tabelle2!$A$2:$B$38,2,0))</f>
        <v>2</v>
      </c>
      <c r="D345" s="28" t="str">
        <f t="shared" ref="D345:D408" si="1663">IF(B345="","",IF(N346=1,"Bet 1,3,5",IF(O346=1,"Bet 2,4,6",IF(P346=1,"Bet 1,3,5",IF(Q346=1,"Bet 2,4,6")))))</f>
        <v>Bet 1,3,5</v>
      </c>
      <c r="E345" s="9"/>
      <c r="F345" s="9"/>
      <c r="G345" s="9"/>
      <c r="H345" s="9"/>
      <c r="I345" s="15"/>
      <c r="J345" s="15"/>
      <c r="K345" s="8" t="str">
        <f t="shared" ref="K345:K408" si="1664">IF(B345="","",IF(N346=1,"1",IF(O346=1,2,IF(P346=1,1,IF(Q346=1,2)))))</f>
        <v>1</v>
      </c>
      <c r="L345" s="8" t="str">
        <f t="shared" ref="L345:L408" si="1665">IF(B345="","",IF(N346=1,"3",IF(O346=1,4,IF(P346=1,3,IF(Q346=1,4)))))</f>
        <v>3</v>
      </c>
      <c r="M345" s="8" t="str">
        <f t="shared" ref="M345:M408" si="1666">IF(B345="","",IF(N346=1,"5",IF(O346=1,6,IF(P346=1,5,IF(Q346=1,6)))))</f>
        <v>5</v>
      </c>
      <c r="N345" s="4">
        <f t="shared" si="1659"/>
        <v>1</v>
      </c>
      <c r="O345" s="4">
        <f t="shared" si="1660"/>
        <v>0</v>
      </c>
      <c r="P345" s="4">
        <f t="shared" ref="P345:P408" si="1667">IF(OR(C345=1,C345=3,C345=5),1,0)</f>
        <v>0</v>
      </c>
      <c r="Q345" s="4">
        <f t="shared" ref="Q345:Q408" si="1668">IF(OR(C345=2,C345=4,C345=6),1,0)</f>
        <v>1</v>
      </c>
    </row>
    <row r="346" spans="2:19" ht="15.75" thickBot="1">
      <c r="B346" s="21">
        <v>22</v>
      </c>
      <c r="C346" s="21">
        <f>IF(B346="","",VLOOKUP(B346,Tabelle2!$A$2:$B$38,2,0))</f>
        <v>4</v>
      </c>
      <c r="D346" s="22" t="str">
        <f t="shared" ref="D346:D406" si="1669">IF(B346="","",IF(COUNTIF(K345:M345,C346)=1,"W","L"))</f>
        <v>L</v>
      </c>
      <c r="E346" s="21">
        <f t="shared" si="1637"/>
        <v>-3</v>
      </c>
      <c r="F346" s="21">
        <v>1</v>
      </c>
      <c r="G346" s="21">
        <f t="shared" ref="G346" si="1670">IF(B346="","",E346*F346)</f>
        <v>-3</v>
      </c>
      <c r="H346" s="21">
        <f>IF(B346="","",SUM($G$4:G346))</f>
        <v>-126</v>
      </c>
      <c r="I346" s="23"/>
      <c r="J346" s="23"/>
      <c r="K346" s="24"/>
      <c r="L346" s="24"/>
      <c r="M346" s="27"/>
      <c r="N346" s="5">
        <f t="shared" ref="N346:O346" si="1671">IF(N344+N345=2,1,0)</f>
        <v>1</v>
      </c>
      <c r="O346" s="5">
        <f t="shared" si="1671"/>
        <v>0</v>
      </c>
      <c r="P346" s="5">
        <f t="shared" ref="P346" si="1672">IF(P344+P345=2,1,0)</f>
        <v>0</v>
      </c>
      <c r="Q346" s="5">
        <f t="shared" ref="Q346" si="1673">IF(Q344+Q345=2,1,0)</f>
        <v>0</v>
      </c>
      <c r="S346" s="34">
        <f t="shared" ref="S346" si="1674">IF(D346="L",S343+1,IF(D346="W",0))</f>
        <v>1</v>
      </c>
    </row>
    <row r="347" spans="2:19">
      <c r="B347" s="19">
        <v>11</v>
      </c>
      <c r="C347" s="19">
        <f>IF(B347="","",VLOOKUP(B347,Tabelle2!$A$2:$B$38,2,0))</f>
        <v>2</v>
      </c>
      <c r="D347" s="7"/>
      <c r="E347" s="7"/>
      <c r="F347" s="7"/>
      <c r="G347" s="7"/>
      <c r="H347" s="7"/>
      <c r="I347" s="10"/>
      <c r="J347" s="10"/>
      <c r="K347" s="7"/>
      <c r="L347" s="7"/>
      <c r="M347" s="7"/>
      <c r="N347" s="3">
        <f t="shared" si="1366"/>
        <v>1</v>
      </c>
      <c r="O347" s="3">
        <f t="shared" ref="O347:O410" si="1675">IF(OR(C347=1,C347=3,C347=5),1,0)</f>
        <v>0</v>
      </c>
      <c r="P347" s="3">
        <f t="shared" ref="P347:P410" si="1676">IF(OR(C347=2,C347=4,C347=6),1,0)</f>
        <v>1</v>
      </c>
      <c r="Q347" s="3">
        <f t="shared" ref="Q347:Q410" si="1677">IF(OR(C347=1,C347=3,C347=5),1,0)</f>
        <v>0</v>
      </c>
    </row>
    <row r="348" spans="2:19">
      <c r="B348" s="18">
        <v>11</v>
      </c>
      <c r="C348" s="18">
        <f>IF(B348="","",VLOOKUP(B348,Tabelle2!$A$2:$B$38,2,0))</f>
        <v>2</v>
      </c>
      <c r="D348" s="29" t="str">
        <f t="shared" ref="D348:D411" si="1678">IF(B348="","",IF(N349=1,"Bet 1,3,5",IF(O349=1,"Bet 2,4,6",IF(P349=1,"Bet 1,3,5",IF(Q349=1,"Bet 2,4,6")))))</f>
        <v>Bet 1,3,5</v>
      </c>
      <c r="E348" s="9"/>
      <c r="F348" s="9"/>
      <c r="G348" s="9"/>
      <c r="H348" s="9"/>
      <c r="I348" s="20"/>
      <c r="J348" s="20"/>
      <c r="K348" s="8" t="str">
        <f t="shared" ref="K348:K411" si="1679">IF(B348="","",IF(N349=1,"1",IF(O349=1,2,IF(P349=1,1,IF(Q349=1,2)))))</f>
        <v>1</v>
      </c>
      <c r="L348" s="8" t="str">
        <f t="shared" ref="L348:L411" si="1680">IF(B348="","",IF(N349=1,"3",IF(O349=1,4,IF(P349=1,3,IF(Q349=1,4)))))</f>
        <v>3</v>
      </c>
      <c r="M348" s="8" t="str">
        <f t="shared" ref="M348:M411" si="1681">IF(B348="","",IF(N349=1,"5",IF(O349=1,6,IF(P349=1,5,IF(Q349=1,6)))))</f>
        <v>5</v>
      </c>
      <c r="N348" s="4">
        <f t="shared" ref="N348:N411" si="1682">IF(OR(C348=2,C348=4,C348=6),1,0)</f>
        <v>1</v>
      </c>
      <c r="O348" s="4">
        <f t="shared" si="1675"/>
        <v>0</v>
      </c>
      <c r="P348" s="4">
        <f t="shared" ref="P348:P411" si="1683">IF(OR(C348=1,C348=3,C348=5),1,0)</f>
        <v>0</v>
      </c>
      <c r="Q348" s="4">
        <f t="shared" ref="Q348:Q411" si="1684">IF(OR(C348=2,C348=4,C348=6),1,0)</f>
        <v>1</v>
      </c>
    </row>
    <row r="349" spans="2:19" ht="15.75" thickBot="1">
      <c r="B349" s="25">
        <v>21</v>
      </c>
      <c r="C349" s="25">
        <f>IF(B349="","",VLOOKUP(B349,Tabelle2!$A$2:$B$38,2,0))</f>
        <v>4</v>
      </c>
      <c r="D349" s="26" t="str">
        <f t="shared" si="1652"/>
        <v>L</v>
      </c>
      <c r="E349" s="25">
        <f t="shared" si="1653"/>
        <v>-3</v>
      </c>
      <c r="F349" s="25">
        <v>1</v>
      </c>
      <c r="G349" s="25">
        <f t="shared" ref="G349" si="1685">IF(B349="","",E349*F349)</f>
        <v>-3</v>
      </c>
      <c r="H349" s="25">
        <f>IF(B349="","",SUM($G$4:G349))</f>
        <v>-129</v>
      </c>
      <c r="I349" s="23"/>
      <c r="J349" s="23"/>
      <c r="K349" s="24"/>
      <c r="L349" s="24"/>
      <c r="M349" s="24"/>
      <c r="N349" s="5">
        <f t="shared" si="1464"/>
        <v>1</v>
      </c>
      <c r="O349" s="5">
        <f t="shared" ref="O349" si="1686">IF(O347+O348=2,1,0)</f>
        <v>0</v>
      </c>
      <c r="P349" s="5">
        <f t="shared" ref="P349" si="1687">IF(P347+P348=2,1,0)</f>
        <v>0</v>
      </c>
      <c r="Q349" s="5">
        <f t="shared" ref="Q349" si="1688">IF(Q347+Q348=2,1,0)</f>
        <v>0</v>
      </c>
      <c r="S349" s="34">
        <f t="shared" ref="S349" si="1689">IF(D349="L",S346+1,IF(D349="W",0))</f>
        <v>2</v>
      </c>
    </row>
    <row r="350" spans="2:19">
      <c r="B350" s="17">
        <v>21</v>
      </c>
      <c r="C350" s="17">
        <f>IF(B350="","",VLOOKUP(B350,Tabelle2!$A$2:$B$38,2,0))</f>
        <v>4</v>
      </c>
      <c r="D350" s="7"/>
      <c r="E350" s="7"/>
      <c r="F350" s="7"/>
      <c r="G350" s="7"/>
      <c r="H350" s="7"/>
      <c r="I350" s="10"/>
      <c r="J350" s="10"/>
      <c r="K350" s="7"/>
      <c r="L350" s="7"/>
      <c r="M350" s="7"/>
      <c r="N350" s="3">
        <f t="shared" si="1381"/>
        <v>1</v>
      </c>
      <c r="O350" s="3">
        <f t="shared" ref="O350:O413" si="1690">IF(OR(C350=1,C350=3,C350=5),1,0)</f>
        <v>0</v>
      </c>
      <c r="P350" s="3">
        <f t="shared" ref="P350:P413" si="1691">IF(OR(C350=2,C350=4,C350=6),1,0)</f>
        <v>1</v>
      </c>
      <c r="Q350" s="3">
        <f t="shared" ref="Q350:Q413" si="1692">IF(OR(C350=1,C350=3,C350=5),1,0)</f>
        <v>0</v>
      </c>
    </row>
    <row r="351" spans="2:19">
      <c r="B351" s="16">
        <v>8</v>
      </c>
      <c r="C351" s="16">
        <f>IF(B351="","",VLOOKUP(B351,Tabelle2!$A$2:$B$38,2,0))</f>
        <v>2</v>
      </c>
      <c r="D351" s="28" t="str">
        <f t="shared" ref="D351:D414" si="1693">IF(B351="","",IF(N352=1,"Bet 1,3,5",IF(O352=1,"Bet 2,4,6",IF(P352=1,"Bet 1,3,5",IF(Q352=1,"Bet 2,4,6")))))</f>
        <v>Bet 1,3,5</v>
      </c>
      <c r="E351" s="9"/>
      <c r="F351" s="9"/>
      <c r="G351" s="9"/>
      <c r="H351" s="9"/>
      <c r="I351" s="15"/>
      <c r="J351" s="15"/>
      <c r="K351" s="8" t="str">
        <f t="shared" ref="K351:K414" si="1694">IF(B351="","",IF(N352=1,"1",IF(O352=1,2,IF(P352=1,1,IF(Q352=1,2)))))</f>
        <v>1</v>
      </c>
      <c r="L351" s="8" t="str">
        <f t="shared" ref="L351:L414" si="1695">IF(B351="","",IF(N352=1,"3",IF(O352=1,4,IF(P352=1,3,IF(Q352=1,4)))))</f>
        <v>3</v>
      </c>
      <c r="M351" s="8" t="str">
        <f t="shared" ref="M351:M414" si="1696">IF(B351="","",IF(N352=1,"5",IF(O352=1,6,IF(P352=1,5,IF(Q352=1,6)))))</f>
        <v>5</v>
      </c>
      <c r="N351" s="4">
        <f t="shared" ref="N351:N414" si="1697">IF(OR(C351=2,C351=4,C351=6),1,0)</f>
        <v>1</v>
      </c>
      <c r="O351" s="4">
        <f t="shared" si="1690"/>
        <v>0</v>
      </c>
      <c r="P351" s="4">
        <f t="shared" ref="P351:P414" si="1698">IF(OR(C351=1,C351=3,C351=5),1,0)</f>
        <v>0</v>
      </c>
      <c r="Q351" s="4">
        <f t="shared" ref="Q351:Q414" si="1699">IF(OR(C351=2,C351=4,C351=6),1,0)</f>
        <v>1</v>
      </c>
    </row>
    <row r="352" spans="2:19" ht="15.75" thickBot="1">
      <c r="B352" s="21">
        <v>15</v>
      </c>
      <c r="C352" s="21">
        <f>IF(B352="","",VLOOKUP(B352,Tabelle2!$A$2:$B$38,2,0))</f>
        <v>3</v>
      </c>
      <c r="D352" s="22" t="str">
        <f t="shared" si="1669"/>
        <v>W</v>
      </c>
      <c r="E352" s="21">
        <f t="shared" si="1637"/>
        <v>3</v>
      </c>
      <c r="F352" s="21">
        <v>1</v>
      </c>
      <c r="G352" s="21">
        <f t="shared" ref="G352" si="1700">IF(B352="","",E352*F352)</f>
        <v>3</v>
      </c>
      <c r="H352" s="21">
        <f>IF(B352="","",SUM($G$4:G352))</f>
        <v>-126</v>
      </c>
      <c r="I352" s="23"/>
      <c r="J352" s="23"/>
      <c r="K352" s="24"/>
      <c r="L352" s="24"/>
      <c r="M352" s="27"/>
      <c r="N352" s="5">
        <f t="shared" si="1479"/>
        <v>1</v>
      </c>
      <c r="O352" s="5">
        <f t="shared" ref="O352" si="1701">IF(O350+O351=2,1,0)</f>
        <v>0</v>
      </c>
      <c r="P352" s="5">
        <f t="shared" ref="P352" si="1702">IF(P350+P351=2,1,0)</f>
        <v>0</v>
      </c>
      <c r="Q352" s="5">
        <f t="shared" ref="Q352" si="1703">IF(Q350+Q351=2,1,0)</f>
        <v>0</v>
      </c>
      <c r="S352" s="34">
        <f t="shared" ref="S352" si="1704">IF(D352="L",S349+1,IF(D352="W",0))</f>
        <v>0</v>
      </c>
    </row>
    <row r="353" spans="2:19">
      <c r="B353" s="19">
        <v>15</v>
      </c>
      <c r="C353" s="19">
        <f>IF(B353="","",VLOOKUP(B353,Tabelle2!$A$2:$B$38,2,0))</f>
        <v>3</v>
      </c>
      <c r="D353" s="7"/>
      <c r="E353" s="7"/>
      <c r="F353" s="7"/>
      <c r="G353" s="7"/>
      <c r="H353" s="7"/>
      <c r="I353" s="10"/>
      <c r="J353" s="10"/>
      <c r="K353" s="7"/>
      <c r="L353" s="7"/>
      <c r="M353" s="7"/>
      <c r="N353" s="3">
        <f t="shared" ref="N353:N416" si="1705">IF(OR(C353=2,C353=4,C353=6),1,0)</f>
        <v>0</v>
      </c>
      <c r="O353" s="3">
        <f t="shared" ref="O353:O416" si="1706">IF(OR(C353=1,C353=3,C353=5),1,0)</f>
        <v>1</v>
      </c>
      <c r="P353" s="3">
        <f t="shared" ref="P353:P416" si="1707">IF(OR(C353=2,C353=4,C353=6),1,0)</f>
        <v>0</v>
      </c>
      <c r="Q353" s="3">
        <f t="shared" ref="Q353:Q416" si="1708">IF(OR(C353=1,C353=3,C353=5),1,0)</f>
        <v>1</v>
      </c>
    </row>
    <row r="354" spans="2:19">
      <c r="B354" s="18">
        <v>3</v>
      </c>
      <c r="C354" s="18">
        <f>IF(B354="","",VLOOKUP(B354,Tabelle2!$A$2:$B$38,2,0))</f>
        <v>1</v>
      </c>
      <c r="D354" s="29" t="str">
        <f t="shared" ref="D354:D417" si="1709">IF(B354="","",IF(N355=1,"Bet 1,3,5",IF(O355=1,"Bet 2,4,6",IF(P355=1,"Bet 1,3,5",IF(Q355=1,"Bet 2,4,6")))))</f>
        <v>Bet 2,4,6</v>
      </c>
      <c r="E354" s="9"/>
      <c r="F354" s="9"/>
      <c r="G354" s="9"/>
      <c r="H354" s="9"/>
      <c r="I354" s="20"/>
      <c r="J354" s="20"/>
      <c r="K354" s="8">
        <f t="shared" ref="K354:K417" si="1710">IF(B354="","",IF(N355=1,"1",IF(O355=1,2,IF(P355=1,1,IF(Q355=1,2)))))</f>
        <v>2</v>
      </c>
      <c r="L354" s="8">
        <f t="shared" ref="L354:L417" si="1711">IF(B354="","",IF(N355=1,"3",IF(O355=1,4,IF(P355=1,3,IF(Q355=1,4)))))</f>
        <v>4</v>
      </c>
      <c r="M354" s="8">
        <f t="shared" ref="M354:M417" si="1712">IF(B354="","",IF(N355=1,"5",IF(O355=1,6,IF(P355=1,5,IF(Q355=1,6)))))</f>
        <v>6</v>
      </c>
      <c r="N354" s="4">
        <f t="shared" si="1705"/>
        <v>0</v>
      </c>
      <c r="O354" s="4">
        <f t="shared" si="1706"/>
        <v>1</v>
      </c>
      <c r="P354" s="4">
        <f t="shared" ref="P354:P417" si="1713">IF(OR(C354=1,C354=3,C354=5),1,0)</f>
        <v>1</v>
      </c>
      <c r="Q354" s="4">
        <f t="shared" ref="Q354:Q417" si="1714">IF(OR(C354=2,C354=4,C354=6),1,0)</f>
        <v>0</v>
      </c>
    </row>
    <row r="355" spans="2:19" ht="15.75" thickBot="1">
      <c r="B355" s="25">
        <v>3</v>
      </c>
      <c r="C355" s="25">
        <f>IF(B355="","",VLOOKUP(B355,Tabelle2!$A$2:$B$38,2,0))</f>
        <v>1</v>
      </c>
      <c r="D355" s="26" t="str">
        <f t="shared" si="1652"/>
        <v>L</v>
      </c>
      <c r="E355" s="25">
        <f t="shared" si="1653"/>
        <v>-3</v>
      </c>
      <c r="F355" s="25">
        <v>1</v>
      </c>
      <c r="G355" s="25">
        <f t="shared" ref="G355" si="1715">IF(B355="","",E355*F355)</f>
        <v>-3</v>
      </c>
      <c r="H355" s="25">
        <f>IF(B355="","",SUM($G$4:G355))</f>
        <v>-129</v>
      </c>
      <c r="I355" s="23"/>
      <c r="J355" s="23"/>
      <c r="K355" s="24"/>
      <c r="L355" s="24"/>
      <c r="M355" s="24"/>
      <c r="N355" s="5">
        <f t="shared" ref="N355:O355" si="1716">IF(N353+N354=2,1,0)</f>
        <v>0</v>
      </c>
      <c r="O355" s="5">
        <f t="shared" si="1716"/>
        <v>1</v>
      </c>
      <c r="P355" s="5">
        <f t="shared" ref="P355" si="1717">IF(P353+P354=2,1,0)</f>
        <v>0</v>
      </c>
      <c r="Q355" s="5">
        <f t="shared" ref="Q355" si="1718">IF(Q353+Q354=2,1,0)</f>
        <v>0</v>
      </c>
      <c r="S355" s="34">
        <f t="shared" ref="S355" si="1719">IF(D355="L",S352+1,IF(D355="W",0))</f>
        <v>1</v>
      </c>
    </row>
    <row r="356" spans="2:19">
      <c r="B356" s="17">
        <v>13</v>
      </c>
      <c r="C356" s="17">
        <f>IF(B356="","",VLOOKUP(B356,Tabelle2!$A$2:$B$38,2,0))</f>
        <v>3</v>
      </c>
      <c r="D356" s="7"/>
      <c r="E356" s="7"/>
      <c r="F356" s="7"/>
      <c r="G356" s="7"/>
      <c r="H356" s="7"/>
      <c r="I356" s="10"/>
      <c r="J356" s="10"/>
      <c r="K356" s="7"/>
      <c r="L356" s="7"/>
      <c r="M356" s="7"/>
      <c r="N356" s="3">
        <f t="shared" si="1682"/>
        <v>0</v>
      </c>
      <c r="O356" s="3">
        <f t="shared" ref="O356:O419" si="1720">IF(OR(C356=1,C356=3,C356=5),1,0)</f>
        <v>1</v>
      </c>
      <c r="P356" s="3">
        <f t="shared" ref="P356:P419" si="1721">IF(OR(C356=2,C356=4,C356=6),1,0)</f>
        <v>0</v>
      </c>
      <c r="Q356" s="3">
        <f t="shared" ref="Q356:Q419" si="1722">IF(OR(C356=1,C356=3,C356=5),1,0)</f>
        <v>1</v>
      </c>
    </row>
    <row r="357" spans="2:19">
      <c r="B357" s="16">
        <v>0</v>
      </c>
      <c r="C357" s="16">
        <f>IF(B357="","",VLOOKUP(B357,Tabelle2!$A$2:$B$38,2,0))</f>
        <v>0</v>
      </c>
      <c r="D357" s="28" t="b">
        <f t="shared" ref="D357:D420" si="1723">IF(B357="","",IF(N358=1,"Bet 1,3,5",IF(O358=1,"Bet 2,4,6",IF(P358=1,"Bet 1,3,5",IF(Q358=1,"Bet 2,4,6")))))</f>
        <v>0</v>
      </c>
      <c r="E357" s="9"/>
      <c r="F357" s="9"/>
      <c r="G357" s="9"/>
      <c r="H357" s="9"/>
      <c r="I357" s="15"/>
      <c r="J357" s="15"/>
      <c r="K357" s="8" t="b">
        <f t="shared" ref="K357:K420" si="1724">IF(B357="","",IF(N358=1,"1",IF(O358=1,2,IF(P358=1,1,IF(Q358=1,2)))))</f>
        <v>0</v>
      </c>
      <c r="L357" s="8" t="b">
        <f t="shared" ref="L357:L420" si="1725">IF(B357="","",IF(N358=1,"3",IF(O358=1,4,IF(P358=1,3,IF(Q358=1,4)))))</f>
        <v>0</v>
      </c>
      <c r="M357" s="8" t="b">
        <f t="shared" ref="M357:M420" si="1726">IF(B357="","",IF(N358=1,"5",IF(O358=1,6,IF(P358=1,5,IF(Q358=1,6)))))</f>
        <v>0</v>
      </c>
      <c r="N357" s="4">
        <f t="shared" si="1682"/>
        <v>0</v>
      </c>
      <c r="O357" s="4">
        <f t="shared" si="1720"/>
        <v>0</v>
      </c>
      <c r="P357" s="4">
        <f t="shared" ref="P357:P420" si="1727">IF(OR(C357=1,C357=3,C357=5),1,0)</f>
        <v>0</v>
      </c>
      <c r="Q357" s="4">
        <f t="shared" ref="Q357:Q420" si="1728">IF(OR(C357=2,C357=4,C357=6),1,0)</f>
        <v>0</v>
      </c>
    </row>
    <row r="358" spans="2:19" ht="15.75" thickBot="1">
      <c r="B358" s="21">
        <v>0</v>
      </c>
      <c r="C358" s="21">
        <f>IF(B358="","",VLOOKUP(B358,Tabelle2!$A$2:$B$38,2,0))</f>
        <v>0</v>
      </c>
      <c r="D358" s="22" t="str">
        <f t="shared" si="1669"/>
        <v>L</v>
      </c>
      <c r="E358" s="21">
        <f t="shared" si="1637"/>
        <v>-3</v>
      </c>
      <c r="F358" s="21">
        <v>1</v>
      </c>
      <c r="G358" s="21">
        <f t="shared" ref="G358" si="1729">IF(B358="","",E358*F358)</f>
        <v>-3</v>
      </c>
      <c r="H358" s="21">
        <f>IF(B358="","",SUM($G$4:G358))</f>
        <v>-132</v>
      </c>
      <c r="I358" s="23"/>
      <c r="J358" s="23"/>
      <c r="K358" s="24"/>
      <c r="L358" s="24"/>
      <c r="M358" s="27"/>
      <c r="N358" s="5">
        <f t="shared" si="1464"/>
        <v>0</v>
      </c>
      <c r="O358" s="5">
        <f t="shared" ref="O358" si="1730">IF(O356+O357=2,1,0)</f>
        <v>0</v>
      </c>
      <c r="P358" s="5">
        <f t="shared" ref="P358" si="1731">IF(P356+P357=2,1,0)</f>
        <v>0</v>
      </c>
      <c r="Q358" s="5">
        <f t="shared" ref="Q358" si="1732">IF(Q356+Q357=2,1,0)</f>
        <v>0</v>
      </c>
      <c r="S358" s="34">
        <f t="shared" ref="S358" si="1733">IF(D358="L",S355+1,IF(D358="W",0))</f>
        <v>2</v>
      </c>
    </row>
    <row r="359" spans="2:19">
      <c r="B359" s="19">
        <v>8</v>
      </c>
      <c r="C359" s="19">
        <f>IF(B359="","",VLOOKUP(B359,Tabelle2!$A$2:$B$38,2,0))</f>
        <v>2</v>
      </c>
      <c r="D359" s="7"/>
      <c r="E359" s="7"/>
      <c r="F359" s="7"/>
      <c r="G359" s="7"/>
      <c r="H359" s="7"/>
      <c r="I359" s="10"/>
      <c r="J359" s="10"/>
      <c r="K359" s="7"/>
      <c r="L359" s="7"/>
      <c r="M359" s="7"/>
      <c r="N359" s="3">
        <f t="shared" si="1697"/>
        <v>1</v>
      </c>
      <c r="O359" s="3">
        <f t="shared" ref="O359:O422" si="1734">IF(OR(C359=1,C359=3,C359=5),1,0)</f>
        <v>0</v>
      </c>
      <c r="P359" s="3">
        <f t="shared" ref="P359:P422" si="1735">IF(OR(C359=2,C359=4,C359=6),1,0)</f>
        <v>1</v>
      </c>
      <c r="Q359" s="3">
        <f t="shared" ref="Q359:Q422" si="1736">IF(OR(C359=1,C359=3,C359=5),1,0)</f>
        <v>0</v>
      </c>
    </row>
    <row r="360" spans="2:19">
      <c r="B360" s="18">
        <v>8</v>
      </c>
      <c r="C360" s="18">
        <f>IF(B360="","",VLOOKUP(B360,Tabelle2!$A$2:$B$38,2,0))</f>
        <v>2</v>
      </c>
      <c r="D360" s="29" t="str">
        <f t="shared" ref="D360:D423" si="1737">IF(B360="","",IF(N361=1,"Bet 1,3,5",IF(O361=1,"Bet 2,4,6",IF(P361=1,"Bet 1,3,5",IF(Q361=1,"Bet 2,4,6")))))</f>
        <v>Bet 1,3,5</v>
      </c>
      <c r="E360" s="9"/>
      <c r="F360" s="9"/>
      <c r="G360" s="9"/>
      <c r="H360" s="9"/>
      <c r="I360" s="20"/>
      <c r="J360" s="20"/>
      <c r="K360" s="8" t="str">
        <f t="shared" ref="K360:K423" si="1738">IF(B360="","",IF(N361=1,"1",IF(O361=1,2,IF(P361=1,1,IF(Q361=1,2)))))</f>
        <v>1</v>
      </c>
      <c r="L360" s="8" t="str">
        <f t="shared" ref="L360:L423" si="1739">IF(B360="","",IF(N361=1,"3",IF(O361=1,4,IF(P361=1,3,IF(Q361=1,4)))))</f>
        <v>3</v>
      </c>
      <c r="M360" s="8" t="str">
        <f t="shared" ref="M360:M423" si="1740">IF(B360="","",IF(N361=1,"5",IF(O361=1,6,IF(P361=1,5,IF(Q361=1,6)))))</f>
        <v>5</v>
      </c>
      <c r="N360" s="4">
        <f t="shared" si="1697"/>
        <v>1</v>
      </c>
      <c r="O360" s="4">
        <f t="shared" si="1734"/>
        <v>0</v>
      </c>
      <c r="P360" s="4">
        <f t="shared" ref="P360:P423" si="1741">IF(OR(C360=1,C360=3,C360=5),1,0)</f>
        <v>0</v>
      </c>
      <c r="Q360" s="4">
        <f t="shared" ref="Q360:Q423" si="1742">IF(OR(C360=2,C360=4,C360=6),1,0)</f>
        <v>1</v>
      </c>
    </row>
    <row r="361" spans="2:19" ht="15.75" thickBot="1">
      <c r="B361" s="25">
        <v>23</v>
      </c>
      <c r="C361" s="25">
        <f>IF(B361="","",VLOOKUP(B361,Tabelle2!$A$2:$B$38,2,0))</f>
        <v>4</v>
      </c>
      <c r="D361" s="26" t="str">
        <f t="shared" si="1652"/>
        <v>L</v>
      </c>
      <c r="E361" s="25">
        <f t="shared" si="1653"/>
        <v>-3</v>
      </c>
      <c r="F361" s="25">
        <v>1</v>
      </c>
      <c r="G361" s="25">
        <f t="shared" ref="G361" si="1743">IF(B361="","",E361*F361)</f>
        <v>-3</v>
      </c>
      <c r="H361" s="25">
        <f>IF(B361="","",SUM($G$4:G361))</f>
        <v>-135</v>
      </c>
      <c r="I361" s="23"/>
      <c r="J361" s="23"/>
      <c r="K361" s="24"/>
      <c r="L361" s="24"/>
      <c r="M361" s="24"/>
      <c r="N361" s="5">
        <f t="shared" si="1479"/>
        <v>1</v>
      </c>
      <c r="O361" s="5">
        <f t="shared" ref="O361" si="1744">IF(O359+O360=2,1,0)</f>
        <v>0</v>
      </c>
      <c r="P361" s="5">
        <f t="shared" ref="P361" si="1745">IF(P359+P360=2,1,0)</f>
        <v>0</v>
      </c>
      <c r="Q361" s="5">
        <f t="shared" ref="Q361" si="1746">IF(Q359+Q360=2,1,0)</f>
        <v>0</v>
      </c>
      <c r="S361" s="34">
        <f t="shared" ref="S361" si="1747">IF(D361="L",S358+1,IF(D361="W",0))</f>
        <v>3</v>
      </c>
    </row>
    <row r="362" spans="2:19">
      <c r="B362" s="17">
        <v>23</v>
      </c>
      <c r="C362" s="17">
        <f>IF(B362="","",VLOOKUP(B362,Tabelle2!$A$2:$B$38,2,0))</f>
        <v>4</v>
      </c>
      <c r="D362" s="7"/>
      <c r="E362" s="7"/>
      <c r="F362" s="7"/>
      <c r="G362" s="7"/>
      <c r="H362" s="7"/>
      <c r="I362" s="10"/>
      <c r="J362" s="10"/>
      <c r="K362" s="7"/>
      <c r="L362" s="7"/>
      <c r="M362" s="7"/>
      <c r="N362" s="3">
        <f t="shared" ref="N362:N425" si="1748">IF(OR(C362=2,C362=4,C362=6),1,0)</f>
        <v>1</v>
      </c>
      <c r="O362" s="3">
        <f t="shared" ref="O362:O425" si="1749">IF(OR(C362=1,C362=3,C362=5),1,0)</f>
        <v>0</v>
      </c>
      <c r="P362" s="3">
        <f t="shared" ref="P362:P425" si="1750">IF(OR(C362=2,C362=4,C362=6),1,0)</f>
        <v>1</v>
      </c>
      <c r="Q362" s="3">
        <f t="shared" ref="Q362:Q425" si="1751">IF(OR(C362=1,C362=3,C362=5),1,0)</f>
        <v>0</v>
      </c>
    </row>
    <row r="363" spans="2:19">
      <c r="B363" s="16">
        <v>12</v>
      </c>
      <c r="C363" s="16">
        <f>IF(B363="","",VLOOKUP(B363,Tabelle2!$A$2:$B$38,2,0))</f>
        <v>2</v>
      </c>
      <c r="D363" s="28" t="str">
        <f t="shared" ref="D363:D426" si="1752">IF(B363="","",IF(N364=1,"Bet 1,3,5",IF(O364=1,"Bet 2,4,6",IF(P364=1,"Bet 1,3,5",IF(Q364=1,"Bet 2,4,6")))))</f>
        <v>Bet 1,3,5</v>
      </c>
      <c r="E363" s="9"/>
      <c r="F363" s="9"/>
      <c r="G363" s="9"/>
      <c r="H363" s="9"/>
      <c r="I363" s="15"/>
      <c r="J363" s="15"/>
      <c r="K363" s="8" t="str">
        <f t="shared" ref="K363:K426" si="1753">IF(B363="","",IF(N364=1,"1",IF(O364=1,2,IF(P364=1,1,IF(Q364=1,2)))))</f>
        <v>1</v>
      </c>
      <c r="L363" s="8" t="str">
        <f t="shared" ref="L363:L426" si="1754">IF(B363="","",IF(N364=1,"3",IF(O364=1,4,IF(P364=1,3,IF(Q364=1,4)))))</f>
        <v>3</v>
      </c>
      <c r="M363" s="8" t="str">
        <f t="shared" ref="M363:M426" si="1755">IF(B363="","",IF(N364=1,"5",IF(O364=1,6,IF(P364=1,5,IF(Q364=1,6)))))</f>
        <v>5</v>
      </c>
      <c r="N363" s="4">
        <f t="shared" si="1748"/>
        <v>1</v>
      </c>
      <c r="O363" s="4">
        <f t="shared" si="1749"/>
        <v>0</v>
      </c>
      <c r="P363" s="4">
        <f t="shared" ref="P363:P426" si="1756">IF(OR(C363=1,C363=3,C363=5),1,0)</f>
        <v>0</v>
      </c>
      <c r="Q363" s="4">
        <f t="shared" ref="Q363:Q426" si="1757">IF(OR(C363=2,C363=4,C363=6),1,0)</f>
        <v>1</v>
      </c>
    </row>
    <row r="364" spans="2:19" ht="15.75" thickBot="1">
      <c r="B364" s="21">
        <v>12</v>
      </c>
      <c r="C364" s="21">
        <f>IF(B364="","",VLOOKUP(B364,Tabelle2!$A$2:$B$38,2,0))</f>
        <v>2</v>
      </c>
      <c r="D364" s="22" t="str">
        <f t="shared" si="1669"/>
        <v>L</v>
      </c>
      <c r="E364" s="21">
        <f t="shared" si="1637"/>
        <v>-3</v>
      </c>
      <c r="F364" s="21">
        <v>1</v>
      </c>
      <c r="G364" s="21">
        <f t="shared" ref="G364" si="1758">IF(B364="","",E364*F364)</f>
        <v>-3</v>
      </c>
      <c r="H364" s="21">
        <f>IF(B364="","",SUM($G$4:G364))</f>
        <v>-138</v>
      </c>
      <c r="I364" s="23"/>
      <c r="J364" s="23"/>
      <c r="K364" s="24"/>
      <c r="L364" s="24"/>
      <c r="M364" s="27"/>
      <c r="N364" s="5">
        <f t="shared" ref="N364:O364" si="1759">IF(N362+N363=2,1,0)</f>
        <v>1</v>
      </c>
      <c r="O364" s="5">
        <f t="shared" si="1759"/>
        <v>0</v>
      </c>
      <c r="P364" s="5">
        <f t="shared" ref="P364" si="1760">IF(P362+P363=2,1,0)</f>
        <v>0</v>
      </c>
      <c r="Q364" s="5">
        <f t="shared" ref="Q364" si="1761">IF(Q362+Q363=2,1,0)</f>
        <v>0</v>
      </c>
      <c r="S364" s="34">
        <f t="shared" ref="S364" si="1762">IF(D364="L",S361+1,IF(D364="W",0))</f>
        <v>4</v>
      </c>
    </row>
    <row r="365" spans="2:19">
      <c r="B365" s="19">
        <v>30</v>
      </c>
      <c r="C365" s="19">
        <f>IF(B365="","",VLOOKUP(B365,Tabelle2!$A$2:$B$38,2,0))</f>
        <v>5</v>
      </c>
      <c r="D365" s="7"/>
      <c r="E365" s="7"/>
      <c r="F365" s="7"/>
      <c r="G365" s="7"/>
      <c r="H365" s="7"/>
      <c r="I365" s="10"/>
      <c r="J365" s="10"/>
      <c r="K365" s="7"/>
      <c r="L365" s="7"/>
      <c r="M365" s="7"/>
      <c r="N365" s="3">
        <f t="shared" si="1682"/>
        <v>0</v>
      </c>
      <c r="O365" s="3">
        <f t="shared" ref="O365:O428" si="1763">IF(OR(C365=1,C365=3,C365=5),1,0)</f>
        <v>1</v>
      </c>
      <c r="P365" s="3">
        <f t="shared" ref="P365:P428" si="1764">IF(OR(C365=2,C365=4,C365=6),1,0)</f>
        <v>0</v>
      </c>
      <c r="Q365" s="3">
        <f t="shared" ref="Q365:Q428" si="1765">IF(OR(C365=1,C365=3,C365=5),1,0)</f>
        <v>1</v>
      </c>
    </row>
    <row r="366" spans="2:19">
      <c r="B366" s="18">
        <v>30</v>
      </c>
      <c r="C366" s="18">
        <f>IF(B366="","",VLOOKUP(B366,Tabelle2!$A$2:$B$38,2,0))</f>
        <v>5</v>
      </c>
      <c r="D366" s="29" t="str">
        <f t="shared" ref="D366:D429" si="1766">IF(B366="","",IF(N367=1,"Bet 1,3,5",IF(O367=1,"Bet 2,4,6",IF(P367=1,"Bet 1,3,5",IF(Q367=1,"Bet 2,4,6")))))</f>
        <v>Bet 2,4,6</v>
      </c>
      <c r="E366" s="9"/>
      <c r="F366" s="9"/>
      <c r="G366" s="9"/>
      <c r="H366" s="9"/>
      <c r="I366" s="20"/>
      <c r="J366" s="20"/>
      <c r="K366" s="8">
        <f t="shared" ref="K366:K429" si="1767">IF(B366="","",IF(N367=1,"1",IF(O367=1,2,IF(P367=1,1,IF(Q367=1,2)))))</f>
        <v>2</v>
      </c>
      <c r="L366" s="8">
        <f t="shared" ref="L366:L429" si="1768">IF(B366="","",IF(N367=1,"3",IF(O367=1,4,IF(P367=1,3,IF(Q367=1,4)))))</f>
        <v>4</v>
      </c>
      <c r="M366" s="8">
        <f t="shared" ref="M366:M429" si="1769">IF(B366="","",IF(N367=1,"5",IF(O367=1,6,IF(P367=1,5,IF(Q367=1,6)))))</f>
        <v>6</v>
      </c>
      <c r="N366" s="4">
        <f t="shared" si="1682"/>
        <v>0</v>
      </c>
      <c r="O366" s="4">
        <f t="shared" si="1763"/>
        <v>1</v>
      </c>
      <c r="P366" s="4">
        <f t="shared" ref="P366:P429" si="1770">IF(OR(C366=1,C366=3,C366=5),1,0)</f>
        <v>1</v>
      </c>
      <c r="Q366" s="4">
        <f t="shared" ref="Q366:Q429" si="1771">IF(OR(C366=2,C366=4,C366=6),1,0)</f>
        <v>0</v>
      </c>
    </row>
    <row r="367" spans="2:19" ht="15.75" thickBot="1">
      <c r="B367" s="25">
        <v>1</v>
      </c>
      <c r="C367" s="25">
        <f>IF(B367="","",VLOOKUP(B367,Tabelle2!$A$2:$B$38,2,0))</f>
        <v>1</v>
      </c>
      <c r="D367" s="26" t="str">
        <f t="shared" si="1652"/>
        <v>L</v>
      </c>
      <c r="E367" s="25">
        <f t="shared" si="1653"/>
        <v>-3</v>
      </c>
      <c r="F367" s="25">
        <v>1</v>
      </c>
      <c r="G367" s="25">
        <f t="shared" ref="G367" si="1772">IF(B367="","",E367*F367)</f>
        <v>-3</v>
      </c>
      <c r="H367" s="25">
        <f>IF(B367="","",SUM($G$4:G367))</f>
        <v>-141</v>
      </c>
      <c r="I367" s="23"/>
      <c r="J367" s="23"/>
      <c r="K367" s="24"/>
      <c r="L367" s="24"/>
      <c r="M367" s="24"/>
      <c r="N367" s="5">
        <f t="shared" si="1464"/>
        <v>0</v>
      </c>
      <c r="O367" s="5">
        <f t="shared" ref="O367" si="1773">IF(O365+O366=2,1,0)</f>
        <v>1</v>
      </c>
      <c r="P367" s="5">
        <f t="shared" ref="P367" si="1774">IF(P365+P366=2,1,0)</f>
        <v>0</v>
      </c>
      <c r="Q367" s="5">
        <f t="shared" ref="Q367" si="1775">IF(Q365+Q366=2,1,0)</f>
        <v>0</v>
      </c>
      <c r="S367" s="34">
        <f t="shared" ref="S367" si="1776">IF(D367="L",S364+1,IF(D367="W",0))</f>
        <v>5</v>
      </c>
    </row>
    <row r="368" spans="2:19">
      <c r="B368" s="17">
        <v>25</v>
      </c>
      <c r="C368" s="17">
        <f>IF(B368="","",VLOOKUP(B368,Tabelle2!$A$2:$B$38,2,0))</f>
        <v>5</v>
      </c>
      <c r="D368" s="7"/>
      <c r="E368" s="7"/>
      <c r="F368" s="7"/>
      <c r="G368" s="7"/>
      <c r="H368" s="7"/>
      <c r="I368" s="10"/>
      <c r="J368" s="10"/>
      <c r="K368" s="7"/>
      <c r="L368" s="7"/>
      <c r="M368" s="7"/>
      <c r="N368" s="3">
        <f t="shared" si="1697"/>
        <v>0</v>
      </c>
      <c r="O368" s="3">
        <f t="shared" ref="O368:O431" si="1777">IF(OR(C368=1,C368=3,C368=5),1,0)</f>
        <v>1</v>
      </c>
      <c r="P368" s="3">
        <f t="shared" ref="P368:P431" si="1778">IF(OR(C368=2,C368=4,C368=6),1,0)</f>
        <v>0</v>
      </c>
      <c r="Q368" s="3">
        <f t="shared" ref="Q368:Q431" si="1779">IF(OR(C368=1,C368=3,C368=5),1,0)</f>
        <v>1</v>
      </c>
    </row>
    <row r="369" spans="2:19">
      <c r="B369" s="16">
        <v>4</v>
      </c>
      <c r="C369" s="16">
        <f>IF(B369="","",VLOOKUP(B369,Tabelle2!$A$2:$B$38,2,0))</f>
        <v>1</v>
      </c>
      <c r="D369" s="28" t="str">
        <f t="shared" ref="D369:D432" si="1780">IF(B369="","",IF(N370=1,"Bet 1,3,5",IF(O370=1,"Bet 2,4,6",IF(P370=1,"Bet 1,3,5",IF(Q370=1,"Bet 2,4,6")))))</f>
        <v>Bet 2,4,6</v>
      </c>
      <c r="E369" s="9"/>
      <c r="F369" s="9"/>
      <c r="G369" s="9"/>
      <c r="H369" s="9"/>
      <c r="I369" s="15"/>
      <c r="J369" s="15"/>
      <c r="K369" s="8">
        <f t="shared" ref="K369:K432" si="1781">IF(B369="","",IF(N370=1,"1",IF(O370=1,2,IF(P370=1,1,IF(Q370=1,2)))))</f>
        <v>2</v>
      </c>
      <c r="L369" s="8">
        <f t="shared" ref="L369:L432" si="1782">IF(B369="","",IF(N370=1,"3",IF(O370=1,4,IF(P370=1,3,IF(Q370=1,4)))))</f>
        <v>4</v>
      </c>
      <c r="M369" s="8">
        <f t="shared" ref="M369:M432" si="1783">IF(B369="","",IF(N370=1,"5",IF(O370=1,6,IF(P370=1,5,IF(Q370=1,6)))))</f>
        <v>6</v>
      </c>
      <c r="N369" s="4">
        <f t="shared" si="1697"/>
        <v>0</v>
      </c>
      <c r="O369" s="4">
        <f t="shared" si="1777"/>
        <v>1</v>
      </c>
      <c r="P369" s="4">
        <f t="shared" ref="P369:P432" si="1784">IF(OR(C369=1,C369=3,C369=5),1,0)</f>
        <v>1</v>
      </c>
      <c r="Q369" s="4">
        <f t="shared" ref="Q369:Q432" si="1785">IF(OR(C369=2,C369=4,C369=6),1,0)</f>
        <v>0</v>
      </c>
    </row>
    <row r="370" spans="2:19" ht="15.75" thickBot="1">
      <c r="B370" s="21">
        <v>22</v>
      </c>
      <c r="C370" s="21">
        <f>IF(B370="","",VLOOKUP(B370,Tabelle2!$A$2:$B$38,2,0))</f>
        <v>4</v>
      </c>
      <c r="D370" s="22" t="str">
        <f t="shared" si="1669"/>
        <v>W</v>
      </c>
      <c r="E370" s="21">
        <f t="shared" si="1637"/>
        <v>3</v>
      </c>
      <c r="F370" s="21">
        <v>1</v>
      </c>
      <c r="G370" s="21">
        <f t="shared" ref="G370" si="1786">IF(B370="","",E370*F370)</f>
        <v>3</v>
      </c>
      <c r="H370" s="21">
        <f>IF(B370="","",SUM($G$4:G370))</f>
        <v>-138</v>
      </c>
      <c r="I370" s="23"/>
      <c r="J370" s="23"/>
      <c r="K370" s="24"/>
      <c r="L370" s="24"/>
      <c r="M370" s="27"/>
      <c r="N370" s="5">
        <f t="shared" si="1479"/>
        <v>0</v>
      </c>
      <c r="O370" s="5">
        <f t="shared" ref="O370" si="1787">IF(O368+O369=2,1,0)</f>
        <v>1</v>
      </c>
      <c r="P370" s="5">
        <f t="shared" ref="P370" si="1788">IF(P368+P369=2,1,0)</f>
        <v>0</v>
      </c>
      <c r="Q370" s="5">
        <f t="shared" ref="Q370" si="1789">IF(Q368+Q369=2,1,0)</f>
        <v>0</v>
      </c>
      <c r="S370" s="34">
        <f t="shared" ref="S370" si="1790">IF(D370="L",S367+1,IF(D370="W",0))</f>
        <v>0</v>
      </c>
    </row>
    <row r="371" spans="2:19">
      <c r="B371" s="19">
        <v>22</v>
      </c>
      <c r="C371" s="19">
        <f>IF(B371="","",VLOOKUP(B371,Tabelle2!$A$2:$B$38,2,0))</f>
        <v>4</v>
      </c>
      <c r="D371" s="7"/>
      <c r="E371" s="7"/>
      <c r="F371" s="7"/>
      <c r="G371" s="7"/>
      <c r="H371" s="7"/>
      <c r="I371" s="10"/>
      <c r="J371" s="10"/>
      <c r="K371" s="7"/>
      <c r="L371" s="7"/>
      <c r="M371" s="7"/>
      <c r="N371" s="3">
        <f t="shared" ref="N371:N434" si="1791">IF(OR(C371=2,C371=4,C371=6),1,0)</f>
        <v>1</v>
      </c>
      <c r="O371" s="3">
        <f t="shared" ref="O371:O434" si="1792">IF(OR(C371=1,C371=3,C371=5),1,0)</f>
        <v>0</v>
      </c>
      <c r="P371" s="3">
        <f t="shared" ref="P371:P434" si="1793">IF(OR(C371=2,C371=4,C371=6),1,0)</f>
        <v>1</v>
      </c>
      <c r="Q371" s="3">
        <f t="shared" ref="Q371:Q434" si="1794">IF(OR(C371=1,C371=3,C371=5),1,0)</f>
        <v>0</v>
      </c>
    </row>
    <row r="372" spans="2:19">
      <c r="B372" s="18">
        <v>26</v>
      </c>
      <c r="C372" s="18">
        <f>IF(B372="","",VLOOKUP(B372,Tabelle2!$A$2:$B$38,2,0))</f>
        <v>5</v>
      </c>
      <c r="D372" s="29" t="str">
        <f t="shared" ref="D372:D435" si="1795">IF(B372="","",IF(N373=1,"Bet 1,3,5",IF(O373=1,"Bet 2,4,6",IF(P373=1,"Bet 1,3,5",IF(Q373=1,"Bet 2,4,6")))))</f>
        <v>Bet 1,3,5</v>
      </c>
      <c r="E372" s="9"/>
      <c r="F372" s="9"/>
      <c r="G372" s="9"/>
      <c r="H372" s="9"/>
      <c r="I372" s="20"/>
      <c r="J372" s="20"/>
      <c r="K372" s="8">
        <f t="shared" ref="K372:K435" si="1796">IF(B372="","",IF(N373=1,"1",IF(O373=1,2,IF(P373=1,1,IF(Q373=1,2)))))</f>
        <v>1</v>
      </c>
      <c r="L372" s="8">
        <f t="shared" ref="L372:L435" si="1797">IF(B372="","",IF(N373=1,"3",IF(O373=1,4,IF(P373=1,3,IF(Q373=1,4)))))</f>
        <v>3</v>
      </c>
      <c r="M372" s="8">
        <f t="shared" ref="M372:M435" si="1798">IF(B372="","",IF(N373=1,"5",IF(O373=1,6,IF(P373=1,5,IF(Q373=1,6)))))</f>
        <v>5</v>
      </c>
      <c r="N372" s="4">
        <f t="shared" si="1791"/>
        <v>0</v>
      </c>
      <c r="O372" s="4">
        <f t="shared" si="1792"/>
        <v>1</v>
      </c>
      <c r="P372" s="4">
        <f t="shared" ref="P372:P435" si="1799">IF(OR(C372=1,C372=3,C372=5),1,0)</f>
        <v>1</v>
      </c>
      <c r="Q372" s="4">
        <f t="shared" ref="Q372:Q435" si="1800">IF(OR(C372=2,C372=4,C372=6),1,0)</f>
        <v>0</v>
      </c>
    </row>
    <row r="373" spans="2:19" ht="15.75" thickBot="1">
      <c r="B373" s="25">
        <v>34</v>
      </c>
      <c r="C373" s="25">
        <f>IF(B373="","",VLOOKUP(B373,Tabelle2!$A$2:$B$38,2,0))</f>
        <v>6</v>
      </c>
      <c r="D373" s="26" t="str">
        <f t="shared" si="1652"/>
        <v>L</v>
      </c>
      <c r="E373" s="25">
        <f t="shared" si="1653"/>
        <v>-3</v>
      </c>
      <c r="F373" s="25">
        <v>1</v>
      </c>
      <c r="G373" s="25">
        <f t="shared" ref="G373" si="1801">IF(B373="","",E373*F373)</f>
        <v>-3</v>
      </c>
      <c r="H373" s="25">
        <f>IF(B373="","",SUM($G$4:G373))</f>
        <v>-141</v>
      </c>
      <c r="I373" s="23"/>
      <c r="J373" s="23"/>
      <c r="K373" s="24"/>
      <c r="L373" s="24"/>
      <c r="M373" s="24"/>
      <c r="N373" s="5">
        <f t="shared" ref="N373:O373" si="1802">IF(N371+N372=2,1,0)</f>
        <v>0</v>
      </c>
      <c r="O373" s="5">
        <f t="shared" si="1802"/>
        <v>0</v>
      </c>
      <c r="P373" s="5">
        <f t="shared" ref="P373" si="1803">IF(P371+P372=2,1,0)</f>
        <v>1</v>
      </c>
      <c r="Q373" s="5">
        <f t="shared" ref="Q373" si="1804">IF(Q371+Q372=2,1,0)</f>
        <v>0</v>
      </c>
      <c r="S373" s="34">
        <f t="shared" ref="S373" si="1805">IF(D373="L",S370+1,IF(D373="W",0))</f>
        <v>1</v>
      </c>
    </row>
    <row r="374" spans="2:19">
      <c r="B374" s="17">
        <v>4</v>
      </c>
      <c r="C374" s="17">
        <f>IF(B374="","",VLOOKUP(B374,Tabelle2!$A$2:$B$38,2,0))</f>
        <v>1</v>
      </c>
      <c r="D374" s="7"/>
      <c r="E374" s="7"/>
      <c r="F374" s="7"/>
      <c r="G374" s="7"/>
      <c r="H374" s="7"/>
      <c r="I374" s="10"/>
      <c r="J374" s="10"/>
      <c r="K374" s="7"/>
      <c r="L374" s="7"/>
      <c r="M374" s="7"/>
      <c r="N374" s="3">
        <f t="shared" si="1682"/>
        <v>0</v>
      </c>
      <c r="O374" s="3">
        <f t="shared" ref="O374:O437" si="1806">IF(OR(C374=1,C374=3,C374=5),1,0)</f>
        <v>1</v>
      </c>
      <c r="P374" s="3">
        <f t="shared" ref="P374:P437" si="1807">IF(OR(C374=2,C374=4,C374=6),1,0)</f>
        <v>0</v>
      </c>
      <c r="Q374" s="3">
        <f t="shared" ref="Q374:Q437" si="1808">IF(OR(C374=1,C374=3,C374=5),1,0)</f>
        <v>1</v>
      </c>
    </row>
    <row r="375" spans="2:19">
      <c r="B375" s="16">
        <v>6</v>
      </c>
      <c r="C375" s="16">
        <f>IF(B375="","",VLOOKUP(B375,Tabelle2!$A$2:$B$38,2,0))</f>
        <v>1</v>
      </c>
      <c r="D375" s="28" t="str">
        <f t="shared" ref="D375:D438" si="1809">IF(B375="","",IF(N376=1,"Bet 1,3,5",IF(O376=1,"Bet 2,4,6",IF(P376=1,"Bet 1,3,5",IF(Q376=1,"Bet 2,4,6")))))</f>
        <v>Bet 2,4,6</v>
      </c>
      <c r="E375" s="9"/>
      <c r="F375" s="9"/>
      <c r="G375" s="9"/>
      <c r="H375" s="9"/>
      <c r="I375" s="15"/>
      <c r="J375" s="15"/>
      <c r="K375" s="8">
        <f t="shared" ref="K375:K438" si="1810">IF(B375="","",IF(N376=1,"1",IF(O376=1,2,IF(P376=1,1,IF(Q376=1,2)))))</f>
        <v>2</v>
      </c>
      <c r="L375" s="8">
        <f t="shared" ref="L375:L438" si="1811">IF(B375="","",IF(N376=1,"3",IF(O376=1,4,IF(P376=1,3,IF(Q376=1,4)))))</f>
        <v>4</v>
      </c>
      <c r="M375" s="8">
        <f t="shared" ref="M375:M438" si="1812">IF(B375="","",IF(N376=1,"5",IF(O376=1,6,IF(P376=1,5,IF(Q376=1,6)))))</f>
        <v>6</v>
      </c>
      <c r="N375" s="4">
        <f t="shared" si="1682"/>
        <v>0</v>
      </c>
      <c r="O375" s="4">
        <f t="shared" si="1806"/>
        <v>1</v>
      </c>
      <c r="P375" s="4">
        <f t="shared" ref="P375:P438" si="1813">IF(OR(C375=1,C375=3,C375=5),1,0)</f>
        <v>1</v>
      </c>
      <c r="Q375" s="4">
        <f t="shared" ref="Q375:Q438" si="1814">IF(OR(C375=2,C375=4,C375=6),1,0)</f>
        <v>0</v>
      </c>
    </row>
    <row r="376" spans="2:19" ht="15.75" thickBot="1">
      <c r="B376" s="21">
        <v>6</v>
      </c>
      <c r="C376" s="21">
        <f>IF(B376="","",VLOOKUP(B376,Tabelle2!$A$2:$B$38,2,0))</f>
        <v>1</v>
      </c>
      <c r="D376" s="22" t="str">
        <f t="shared" si="1669"/>
        <v>L</v>
      </c>
      <c r="E376" s="21">
        <f t="shared" si="1637"/>
        <v>-3</v>
      </c>
      <c r="F376" s="21">
        <v>1</v>
      </c>
      <c r="G376" s="21">
        <f t="shared" ref="G376" si="1815">IF(B376="","",E376*F376)</f>
        <v>-3</v>
      </c>
      <c r="H376" s="21">
        <f>IF(B376="","",SUM($G$4:G376))</f>
        <v>-144</v>
      </c>
      <c r="I376" s="23"/>
      <c r="J376" s="23"/>
      <c r="K376" s="24"/>
      <c r="L376" s="24"/>
      <c r="M376" s="27"/>
      <c r="N376" s="5">
        <f t="shared" ref="N376:N439" si="1816">IF(N374+N375=2,1,0)</f>
        <v>0</v>
      </c>
      <c r="O376" s="5">
        <f t="shared" ref="O376" si="1817">IF(O374+O375=2,1,0)</f>
        <v>1</v>
      </c>
      <c r="P376" s="5">
        <f t="shared" ref="P376" si="1818">IF(P374+P375=2,1,0)</f>
        <v>0</v>
      </c>
      <c r="Q376" s="5">
        <f t="shared" ref="Q376" si="1819">IF(Q374+Q375=2,1,0)</f>
        <v>0</v>
      </c>
      <c r="S376" s="34">
        <f t="shared" ref="S376" si="1820">IF(D376="L",S373+1,IF(D376="W",0))</f>
        <v>2</v>
      </c>
    </row>
    <row r="377" spans="2:19">
      <c r="B377" s="19">
        <v>34</v>
      </c>
      <c r="C377" s="19">
        <f>IF(B377="","",VLOOKUP(B377,Tabelle2!$A$2:$B$38,2,0))</f>
        <v>6</v>
      </c>
      <c r="D377" s="7"/>
      <c r="E377" s="7"/>
      <c r="F377" s="7"/>
      <c r="G377" s="7"/>
      <c r="H377" s="7"/>
      <c r="I377" s="10"/>
      <c r="J377" s="10"/>
      <c r="K377" s="7"/>
      <c r="L377" s="7"/>
      <c r="M377" s="7"/>
      <c r="N377" s="3">
        <f t="shared" si="1697"/>
        <v>1</v>
      </c>
      <c r="O377" s="3">
        <f t="shared" ref="O377:O440" si="1821">IF(OR(C377=1,C377=3,C377=5),1,0)</f>
        <v>0</v>
      </c>
      <c r="P377" s="3">
        <f t="shared" ref="P377:P440" si="1822">IF(OR(C377=2,C377=4,C377=6),1,0)</f>
        <v>1</v>
      </c>
      <c r="Q377" s="3">
        <f t="shared" ref="Q377:Q440" si="1823">IF(OR(C377=1,C377=3,C377=5),1,0)</f>
        <v>0</v>
      </c>
    </row>
    <row r="378" spans="2:19">
      <c r="B378" s="18">
        <v>34</v>
      </c>
      <c r="C378" s="18">
        <f>IF(B378="","",VLOOKUP(B378,Tabelle2!$A$2:$B$38,2,0))</f>
        <v>6</v>
      </c>
      <c r="D378" s="29" t="str">
        <f t="shared" ref="D378:D441" si="1824">IF(B378="","",IF(N379=1,"Bet 1,3,5",IF(O379=1,"Bet 2,4,6",IF(P379=1,"Bet 1,3,5",IF(Q379=1,"Bet 2,4,6")))))</f>
        <v>Bet 1,3,5</v>
      </c>
      <c r="E378" s="9"/>
      <c r="F378" s="9"/>
      <c r="G378" s="9"/>
      <c r="H378" s="9"/>
      <c r="I378" s="20"/>
      <c r="J378" s="20"/>
      <c r="K378" s="8" t="str">
        <f t="shared" ref="K378:K441" si="1825">IF(B378="","",IF(N379=1,"1",IF(O379=1,2,IF(P379=1,1,IF(Q379=1,2)))))</f>
        <v>1</v>
      </c>
      <c r="L378" s="8" t="str">
        <f t="shared" ref="L378:L441" si="1826">IF(B378="","",IF(N379=1,"3",IF(O379=1,4,IF(P379=1,3,IF(Q379=1,4)))))</f>
        <v>3</v>
      </c>
      <c r="M378" s="8" t="str">
        <f t="shared" ref="M378:M441" si="1827">IF(B378="","",IF(N379=1,"5",IF(O379=1,6,IF(P379=1,5,IF(Q379=1,6)))))</f>
        <v>5</v>
      </c>
      <c r="N378" s="4">
        <f t="shared" si="1697"/>
        <v>1</v>
      </c>
      <c r="O378" s="4">
        <f t="shared" si="1821"/>
        <v>0</v>
      </c>
      <c r="P378" s="4">
        <f t="shared" ref="P378:P441" si="1828">IF(OR(C378=1,C378=3,C378=5),1,0)</f>
        <v>0</v>
      </c>
      <c r="Q378" s="4">
        <f t="shared" ref="Q378:Q441" si="1829">IF(OR(C378=2,C378=4,C378=6),1,0)</f>
        <v>1</v>
      </c>
    </row>
    <row r="379" spans="2:19" ht="15.75" thickBot="1">
      <c r="B379" s="25">
        <v>21</v>
      </c>
      <c r="C379" s="25">
        <f>IF(B379="","",VLOOKUP(B379,Tabelle2!$A$2:$B$38,2,0))</f>
        <v>4</v>
      </c>
      <c r="D379" s="26" t="str">
        <f t="shared" si="1652"/>
        <v>L</v>
      </c>
      <c r="E379" s="25">
        <f t="shared" si="1653"/>
        <v>-3</v>
      </c>
      <c r="F379" s="25">
        <v>1</v>
      </c>
      <c r="G379" s="25">
        <f t="shared" ref="G379" si="1830">IF(B379="","",E379*F379)</f>
        <v>-3</v>
      </c>
      <c r="H379" s="25">
        <f>IF(B379="","",SUM($G$4:G379))</f>
        <v>-147</v>
      </c>
      <c r="I379" s="23"/>
      <c r="J379" s="23"/>
      <c r="K379" s="24"/>
      <c r="L379" s="24"/>
      <c r="M379" s="24"/>
      <c r="N379" s="5">
        <f t="shared" ref="N379:N442" si="1831">IF(N377+N378=2,1,0)</f>
        <v>1</v>
      </c>
      <c r="O379" s="5">
        <f t="shared" ref="O379" si="1832">IF(O377+O378=2,1,0)</f>
        <v>0</v>
      </c>
      <c r="P379" s="5">
        <f t="shared" ref="P379" si="1833">IF(P377+P378=2,1,0)</f>
        <v>0</v>
      </c>
      <c r="Q379" s="5">
        <f t="shared" ref="Q379" si="1834">IF(Q377+Q378=2,1,0)</f>
        <v>0</v>
      </c>
      <c r="S379" s="34">
        <f t="shared" ref="S379" si="1835">IF(D379="L",S376+1,IF(D379="W",0))</f>
        <v>3</v>
      </c>
    </row>
    <row r="380" spans="2:19">
      <c r="B380" s="17">
        <v>21</v>
      </c>
      <c r="C380" s="17">
        <f>IF(B380="","",VLOOKUP(B380,Tabelle2!$A$2:$B$38,2,0))</f>
        <v>4</v>
      </c>
      <c r="D380" s="7"/>
      <c r="E380" s="7"/>
      <c r="F380" s="7"/>
      <c r="G380" s="7"/>
      <c r="H380" s="7"/>
      <c r="I380" s="10"/>
      <c r="J380" s="10"/>
      <c r="K380" s="7"/>
      <c r="L380" s="7"/>
      <c r="M380" s="7"/>
      <c r="N380" s="3">
        <f t="shared" ref="N380:N443" si="1836">IF(OR(C380=2,C380=4,C380=6),1,0)</f>
        <v>1</v>
      </c>
      <c r="O380" s="3">
        <f t="shared" ref="O380:O443" si="1837">IF(OR(C380=1,C380=3,C380=5),1,0)</f>
        <v>0</v>
      </c>
      <c r="P380" s="3">
        <f t="shared" ref="P380:P443" si="1838">IF(OR(C380=2,C380=4,C380=6),1,0)</f>
        <v>1</v>
      </c>
      <c r="Q380" s="3">
        <f t="shared" ref="Q380:Q443" si="1839">IF(OR(C380=1,C380=3,C380=5),1,0)</f>
        <v>0</v>
      </c>
    </row>
    <row r="381" spans="2:19">
      <c r="B381" s="16">
        <v>32</v>
      </c>
      <c r="C381" s="16">
        <f>IF(B381="","",VLOOKUP(B381,Tabelle2!$A$2:$B$38,2,0))</f>
        <v>6</v>
      </c>
      <c r="D381" s="28" t="str">
        <f t="shared" ref="D381:D444" si="1840">IF(B381="","",IF(N382=1,"Bet 1,3,5",IF(O382=1,"Bet 2,4,6",IF(P382=1,"Bet 1,3,5",IF(Q382=1,"Bet 2,4,6")))))</f>
        <v>Bet 1,3,5</v>
      </c>
      <c r="E381" s="9"/>
      <c r="F381" s="9"/>
      <c r="G381" s="9"/>
      <c r="H381" s="9"/>
      <c r="I381" s="15"/>
      <c r="J381" s="15"/>
      <c r="K381" s="8" t="str">
        <f t="shared" ref="K381:K444" si="1841">IF(B381="","",IF(N382=1,"1",IF(O382=1,2,IF(P382=1,1,IF(Q382=1,2)))))</f>
        <v>1</v>
      </c>
      <c r="L381" s="8" t="str">
        <f t="shared" ref="L381:L444" si="1842">IF(B381="","",IF(N382=1,"3",IF(O382=1,4,IF(P382=1,3,IF(Q382=1,4)))))</f>
        <v>3</v>
      </c>
      <c r="M381" s="8" t="str">
        <f t="shared" ref="M381:M444" si="1843">IF(B381="","",IF(N382=1,"5",IF(O382=1,6,IF(P382=1,5,IF(Q382=1,6)))))</f>
        <v>5</v>
      </c>
      <c r="N381" s="4">
        <f t="shared" si="1836"/>
        <v>1</v>
      </c>
      <c r="O381" s="4">
        <f t="shared" si="1837"/>
        <v>0</v>
      </c>
      <c r="P381" s="4">
        <f t="shared" ref="P381:P444" si="1844">IF(OR(C381=1,C381=3,C381=5),1,0)</f>
        <v>0</v>
      </c>
      <c r="Q381" s="4">
        <f t="shared" ref="Q381:Q444" si="1845">IF(OR(C381=2,C381=4,C381=6),1,0)</f>
        <v>1</v>
      </c>
    </row>
    <row r="382" spans="2:19" ht="15.75" thickBot="1">
      <c r="B382" s="21">
        <v>8</v>
      </c>
      <c r="C382" s="21">
        <f>IF(B382="","",VLOOKUP(B382,Tabelle2!$A$2:$B$38,2,0))</f>
        <v>2</v>
      </c>
      <c r="D382" s="22" t="str">
        <f t="shared" si="1669"/>
        <v>L</v>
      </c>
      <c r="E382" s="21">
        <f t="shared" si="1637"/>
        <v>-3</v>
      </c>
      <c r="F382" s="21">
        <v>1</v>
      </c>
      <c r="G382" s="21">
        <f t="shared" ref="G382" si="1846">IF(B382="","",E382*F382)</f>
        <v>-3</v>
      </c>
      <c r="H382" s="21">
        <f>IF(B382="","",SUM($G$4:G382))</f>
        <v>-150</v>
      </c>
      <c r="I382" s="23"/>
      <c r="J382" s="23"/>
      <c r="K382" s="24"/>
      <c r="L382" s="24"/>
      <c r="M382" s="27"/>
      <c r="N382" s="5">
        <f t="shared" ref="N382:O382" si="1847">IF(N380+N381=2,1,0)</f>
        <v>1</v>
      </c>
      <c r="O382" s="5">
        <f t="shared" si="1847"/>
        <v>0</v>
      </c>
      <c r="P382" s="5">
        <f t="shared" ref="P382" si="1848">IF(P380+P381=2,1,0)</f>
        <v>0</v>
      </c>
      <c r="Q382" s="5">
        <f t="shared" ref="Q382" si="1849">IF(Q380+Q381=2,1,0)</f>
        <v>0</v>
      </c>
      <c r="S382" s="34">
        <f t="shared" ref="S382" si="1850">IF(D382="L",S379+1,IF(D382="W",0))</f>
        <v>4</v>
      </c>
    </row>
    <row r="383" spans="2:19">
      <c r="B383" s="19">
        <v>8</v>
      </c>
      <c r="C383" s="19">
        <f>IF(B383="","",VLOOKUP(B383,Tabelle2!$A$2:$B$38,2,0))</f>
        <v>2</v>
      </c>
      <c r="D383" s="7"/>
      <c r="E383" s="7"/>
      <c r="F383" s="7"/>
      <c r="G383" s="7"/>
      <c r="H383" s="7"/>
      <c r="I383" s="10"/>
      <c r="J383" s="10"/>
      <c r="K383" s="7"/>
      <c r="L383" s="7"/>
      <c r="M383" s="7"/>
      <c r="N383" s="3">
        <f t="shared" si="1682"/>
        <v>1</v>
      </c>
      <c r="O383" s="3">
        <f t="shared" ref="O383:O446" si="1851">IF(OR(C383=1,C383=3,C383=5),1,0)</f>
        <v>0</v>
      </c>
      <c r="P383" s="3">
        <f t="shared" ref="P383:P446" si="1852">IF(OR(C383=2,C383=4,C383=6),1,0)</f>
        <v>1</v>
      </c>
      <c r="Q383" s="3">
        <f t="shared" ref="Q383:Q446" si="1853">IF(OR(C383=1,C383=3,C383=5),1,0)</f>
        <v>0</v>
      </c>
    </row>
    <row r="384" spans="2:19">
      <c r="B384" s="18">
        <v>9</v>
      </c>
      <c r="C384" s="18">
        <f>IF(B384="","",VLOOKUP(B384,Tabelle2!$A$2:$B$38,2,0))</f>
        <v>2</v>
      </c>
      <c r="D384" s="29" t="str">
        <f t="shared" ref="D384:D447" si="1854">IF(B384="","",IF(N385=1,"Bet 1,3,5",IF(O385=1,"Bet 2,4,6",IF(P385=1,"Bet 1,3,5",IF(Q385=1,"Bet 2,4,6")))))</f>
        <v>Bet 1,3,5</v>
      </c>
      <c r="E384" s="9"/>
      <c r="F384" s="9"/>
      <c r="G384" s="9"/>
      <c r="H384" s="9"/>
      <c r="I384" s="20"/>
      <c r="J384" s="20"/>
      <c r="K384" s="8" t="str">
        <f t="shared" ref="K384:K447" si="1855">IF(B384="","",IF(N385=1,"1",IF(O385=1,2,IF(P385=1,1,IF(Q385=1,2)))))</f>
        <v>1</v>
      </c>
      <c r="L384" s="8" t="str">
        <f t="shared" ref="L384:L447" si="1856">IF(B384="","",IF(N385=1,"3",IF(O385=1,4,IF(P385=1,3,IF(Q385=1,4)))))</f>
        <v>3</v>
      </c>
      <c r="M384" s="8" t="str">
        <f t="shared" ref="M384:M447" si="1857">IF(B384="","",IF(N385=1,"5",IF(O385=1,6,IF(P385=1,5,IF(Q385=1,6)))))</f>
        <v>5</v>
      </c>
      <c r="N384" s="4">
        <f t="shared" si="1682"/>
        <v>1</v>
      </c>
      <c r="O384" s="4">
        <f t="shared" si="1851"/>
        <v>0</v>
      </c>
      <c r="P384" s="4">
        <f t="shared" ref="P384:P447" si="1858">IF(OR(C384=1,C384=3,C384=5),1,0)</f>
        <v>0</v>
      </c>
      <c r="Q384" s="4">
        <f t="shared" ref="Q384:Q447" si="1859">IF(OR(C384=2,C384=4,C384=6),1,0)</f>
        <v>1</v>
      </c>
    </row>
    <row r="385" spans="2:19" ht="15.75" thickBot="1">
      <c r="B385" s="25">
        <v>11</v>
      </c>
      <c r="C385" s="25">
        <f>IF(B385="","",VLOOKUP(B385,Tabelle2!$A$2:$B$38,2,0))</f>
        <v>2</v>
      </c>
      <c r="D385" s="26" t="str">
        <f t="shared" si="1652"/>
        <v>L</v>
      </c>
      <c r="E385" s="25">
        <f t="shared" si="1653"/>
        <v>-3</v>
      </c>
      <c r="F385" s="25">
        <v>1</v>
      </c>
      <c r="G385" s="25">
        <f t="shared" ref="G385" si="1860">IF(B385="","",E385*F385)</f>
        <v>-3</v>
      </c>
      <c r="H385" s="25">
        <f>IF(B385="","",SUM($G$4:G385))</f>
        <v>-153</v>
      </c>
      <c r="I385" s="23"/>
      <c r="J385" s="23"/>
      <c r="K385" s="24"/>
      <c r="L385" s="24"/>
      <c r="M385" s="24"/>
      <c r="N385" s="5">
        <f t="shared" si="1816"/>
        <v>1</v>
      </c>
      <c r="O385" s="5">
        <f t="shared" ref="O385" si="1861">IF(O383+O384=2,1,0)</f>
        <v>0</v>
      </c>
      <c r="P385" s="5">
        <f t="shared" ref="P385" si="1862">IF(P383+P384=2,1,0)</f>
        <v>0</v>
      </c>
      <c r="Q385" s="5">
        <f t="shared" ref="Q385" si="1863">IF(Q383+Q384=2,1,0)</f>
        <v>0</v>
      </c>
      <c r="S385" s="34">
        <f t="shared" ref="S385" si="1864">IF(D385="L",S382+1,IF(D385="W",0))</f>
        <v>5</v>
      </c>
    </row>
    <row r="386" spans="2:19">
      <c r="B386" s="17">
        <v>11</v>
      </c>
      <c r="C386" s="17">
        <f>IF(B386="","",VLOOKUP(B386,Tabelle2!$A$2:$B$38,2,0))</f>
        <v>2</v>
      </c>
      <c r="D386" s="7"/>
      <c r="E386" s="7"/>
      <c r="F386" s="7"/>
      <c r="G386" s="7"/>
      <c r="H386" s="7"/>
      <c r="I386" s="10"/>
      <c r="J386" s="10"/>
      <c r="K386" s="7"/>
      <c r="L386" s="7"/>
      <c r="M386" s="7"/>
      <c r="N386" s="3">
        <f t="shared" si="1697"/>
        <v>1</v>
      </c>
      <c r="O386" s="3">
        <f t="shared" ref="O386:O449" si="1865">IF(OR(C386=1,C386=3,C386=5),1,0)</f>
        <v>0</v>
      </c>
      <c r="P386" s="3">
        <f t="shared" ref="P386:P449" si="1866">IF(OR(C386=2,C386=4,C386=6),1,0)</f>
        <v>1</v>
      </c>
      <c r="Q386" s="3">
        <f t="shared" ref="Q386:Q449" si="1867">IF(OR(C386=1,C386=3,C386=5),1,0)</f>
        <v>0</v>
      </c>
    </row>
    <row r="387" spans="2:19">
      <c r="B387" s="16">
        <v>25</v>
      </c>
      <c r="C387" s="16">
        <f>IF(B387="","",VLOOKUP(B387,Tabelle2!$A$2:$B$38,2,0))</f>
        <v>5</v>
      </c>
      <c r="D387" s="28" t="str">
        <f t="shared" ref="D387:D450" si="1868">IF(B387="","",IF(N388=1,"Bet 1,3,5",IF(O388=1,"Bet 2,4,6",IF(P388=1,"Bet 1,3,5",IF(Q388=1,"Bet 2,4,6")))))</f>
        <v>Bet 1,3,5</v>
      </c>
      <c r="E387" s="9"/>
      <c r="F387" s="9"/>
      <c r="G387" s="9"/>
      <c r="H387" s="9"/>
      <c r="I387" s="15"/>
      <c r="J387" s="15"/>
      <c r="K387" s="8">
        <f t="shared" ref="K387:K450" si="1869">IF(B387="","",IF(N388=1,"1",IF(O388=1,2,IF(P388=1,1,IF(Q388=1,2)))))</f>
        <v>1</v>
      </c>
      <c r="L387" s="8">
        <f t="shared" ref="L387:L450" si="1870">IF(B387="","",IF(N388=1,"3",IF(O388=1,4,IF(P388=1,3,IF(Q388=1,4)))))</f>
        <v>3</v>
      </c>
      <c r="M387" s="8">
        <f t="shared" ref="M387:M450" si="1871">IF(B387="","",IF(N388=1,"5",IF(O388=1,6,IF(P388=1,5,IF(Q388=1,6)))))</f>
        <v>5</v>
      </c>
      <c r="N387" s="4">
        <f t="shared" si="1697"/>
        <v>0</v>
      </c>
      <c r="O387" s="4">
        <f t="shared" si="1865"/>
        <v>1</v>
      </c>
      <c r="P387" s="4">
        <f t="shared" ref="P387:P450" si="1872">IF(OR(C387=1,C387=3,C387=5),1,0)</f>
        <v>1</v>
      </c>
      <c r="Q387" s="4">
        <f t="shared" ref="Q387:Q450" si="1873">IF(OR(C387=2,C387=4,C387=6),1,0)</f>
        <v>0</v>
      </c>
    </row>
    <row r="388" spans="2:19" ht="15.75" thickBot="1">
      <c r="B388" s="21">
        <v>25</v>
      </c>
      <c r="C388" s="21">
        <f>IF(B388="","",VLOOKUP(B388,Tabelle2!$A$2:$B$38,2,0))</f>
        <v>5</v>
      </c>
      <c r="D388" s="22" t="str">
        <f t="shared" si="1669"/>
        <v>W</v>
      </c>
      <c r="E388" s="21">
        <f t="shared" si="1637"/>
        <v>3</v>
      </c>
      <c r="F388" s="21">
        <v>1</v>
      </c>
      <c r="G388" s="21">
        <f t="shared" ref="G388" si="1874">IF(B388="","",E388*F388)</f>
        <v>3</v>
      </c>
      <c r="H388" s="21">
        <f>IF(B388="","",SUM($G$4:G388))</f>
        <v>-150</v>
      </c>
      <c r="I388" s="23"/>
      <c r="J388" s="23"/>
      <c r="K388" s="24"/>
      <c r="L388" s="24"/>
      <c r="M388" s="27"/>
      <c r="N388" s="5">
        <f t="shared" si="1831"/>
        <v>0</v>
      </c>
      <c r="O388" s="5">
        <f t="shared" ref="O388" si="1875">IF(O386+O387=2,1,0)</f>
        <v>0</v>
      </c>
      <c r="P388" s="5">
        <f t="shared" ref="P388" si="1876">IF(P386+P387=2,1,0)</f>
        <v>1</v>
      </c>
      <c r="Q388" s="5">
        <f t="shared" ref="Q388" si="1877">IF(Q386+Q387=2,1,0)</f>
        <v>0</v>
      </c>
      <c r="S388" s="34">
        <f t="shared" ref="S388" si="1878">IF(D388="L",S385+1,IF(D388="W",0))</f>
        <v>0</v>
      </c>
    </row>
    <row r="389" spans="2:19">
      <c r="B389" s="19">
        <v>31</v>
      </c>
      <c r="C389" s="19">
        <f>IF(B389="","",VLOOKUP(B389,Tabelle2!$A$2:$B$38,2,0))</f>
        <v>6</v>
      </c>
      <c r="D389" s="7"/>
      <c r="E389" s="7"/>
      <c r="F389" s="7"/>
      <c r="G389" s="7"/>
      <c r="H389" s="7"/>
      <c r="I389" s="10"/>
      <c r="J389" s="10"/>
      <c r="K389" s="7"/>
      <c r="L389" s="7"/>
      <c r="M389" s="7"/>
      <c r="N389" s="3">
        <f t="shared" ref="N389:N452" si="1879">IF(OR(C389=2,C389=4,C389=6),1,0)</f>
        <v>1</v>
      </c>
      <c r="O389" s="3">
        <f t="shared" ref="O389:O452" si="1880">IF(OR(C389=1,C389=3,C389=5),1,0)</f>
        <v>0</v>
      </c>
      <c r="P389" s="3">
        <f t="shared" ref="P389:P452" si="1881">IF(OR(C389=2,C389=4,C389=6),1,0)</f>
        <v>1</v>
      </c>
      <c r="Q389" s="3">
        <f t="shared" ref="Q389:Q452" si="1882">IF(OR(C389=1,C389=3,C389=5),1,0)</f>
        <v>0</v>
      </c>
    </row>
    <row r="390" spans="2:19">
      <c r="B390" s="18">
        <v>17</v>
      </c>
      <c r="C390" s="18">
        <f>IF(B390="","",VLOOKUP(B390,Tabelle2!$A$2:$B$38,2,0))</f>
        <v>3</v>
      </c>
      <c r="D390" s="29" t="str">
        <f t="shared" ref="D390:D453" si="1883">IF(B390="","",IF(N391=1,"Bet 1,3,5",IF(O391=1,"Bet 2,4,6",IF(P391=1,"Bet 1,3,5",IF(Q391=1,"Bet 2,4,6")))))</f>
        <v>Bet 1,3,5</v>
      </c>
      <c r="E390" s="9"/>
      <c r="F390" s="9"/>
      <c r="G390" s="9"/>
      <c r="H390" s="9"/>
      <c r="I390" s="20"/>
      <c r="J390" s="20"/>
      <c r="K390" s="8">
        <f t="shared" ref="K390:K453" si="1884">IF(B390="","",IF(N391=1,"1",IF(O391=1,2,IF(P391=1,1,IF(Q391=1,2)))))</f>
        <v>1</v>
      </c>
      <c r="L390" s="8">
        <f t="shared" ref="L390:L453" si="1885">IF(B390="","",IF(N391=1,"3",IF(O391=1,4,IF(P391=1,3,IF(Q391=1,4)))))</f>
        <v>3</v>
      </c>
      <c r="M390" s="8">
        <f t="shared" ref="M390:M453" si="1886">IF(B390="","",IF(N391=1,"5",IF(O391=1,6,IF(P391=1,5,IF(Q391=1,6)))))</f>
        <v>5</v>
      </c>
      <c r="N390" s="4">
        <f t="shared" si="1879"/>
        <v>0</v>
      </c>
      <c r="O390" s="4">
        <f t="shared" si="1880"/>
        <v>1</v>
      </c>
      <c r="P390" s="4">
        <f t="shared" ref="P390:P453" si="1887">IF(OR(C390=1,C390=3,C390=5),1,0)</f>
        <v>1</v>
      </c>
      <c r="Q390" s="4">
        <f t="shared" ref="Q390:Q453" si="1888">IF(OR(C390=2,C390=4,C390=6),1,0)</f>
        <v>0</v>
      </c>
    </row>
    <row r="391" spans="2:19" ht="15.75" thickBot="1">
      <c r="B391" s="25">
        <v>34</v>
      </c>
      <c r="C391" s="25">
        <f>IF(B391="","",VLOOKUP(B391,Tabelle2!$A$2:$B$38,2,0))</f>
        <v>6</v>
      </c>
      <c r="D391" s="26" t="str">
        <f t="shared" si="1652"/>
        <v>L</v>
      </c>
      <c r="E391" s="25">
        <f t="shared" si="1653"/>
        <v>-3</v>
      </c>
      <c r="F391" s="25">
        <v>1</v>
      </c>
      <c r="G391" s="25">
        <f t="shared" ref="G391" si="1889">IF(B391="","",E391*F391)</f>
        <v>-3</v>
      </c>
      <c r="H391" s="25">
        <f>IF(B391="","",SUM($G$4:G391))</f>
        <v>-153</v>
      </c>
      <c r="I391" s="23"/>
      <c r="J391" s="23"/>
      <c r="K391" s="24"/>
      <c r="L391" s="24"/>
      <c r="M391" s="24"/>
      <c r="N391" s="5">
        <f t="shared" ref="N391:O391" si="1890">IF(N389+N390=2,1,0)</f>
        <v>0</v>
      </c>
      <c r="O391" s="5">
        <f t="shared" si="1890"/>
        <v>0</v>
      </c>
      <c r="P391" s="5">
        <f t="shared" ref="P391" si="1891">IF(P389+P390=2,1,0)</f>
        <v>1</v>
      </c>
      <c r="Q391" s="5">
        <f t="shared" ref="Q391" si="1892">IF(Q389+Q390=2,1,0)</f>
        <v>0</v>
      </c>
      <c r="S391" s="34">
        <f t="shared" ref="S391" si="1893">IF(D391="L",S388+1,IF(D391="W",0))</f>
        <v>1</v>
      </c>
    </row>
    <row r="392" spans="2:19">
      <c r="B392" s="17">
        <v>34</v>
      </c>
      <c r="C392" s="17">
        <f>IF(B392="","",VLOOKUP(B392,Tabelle2!$A$2:$B$38,2,0))</f>
        <v>6</v>
      </c>
      <c r="D392" s="7"/>
      <c r="E392" s="7"/>
      <c r="F392" s="7"/>
      <c r="G392" s="7"/>
      <c r="H392" s="7"/>
      <c r="I392" s="10"/>
      <c r="J392" s="10"/>
      <c r="K392" s="7"/>
      <c r="L392" s="7"/>
      <c r="M392" s="7"/>
      <c r="N392" s="3">
        <f t="shared" si="1682"/>
        <v>1</v>
      </c>
      <c r="O392" s="3">
        <f t="shared" ref="O392:O455" si="1894">IF(OR(C392=1,C392=3,C392=5),1,0)</f>
        <v>0</v>
      </c>
      <c r="P392" s="3">
        <f t="shared" ref="P392:P455" si="1895">IF(OR(C392=2,C392=4,C392=6),1,0)</f>
        <v>1</v>
      </c>
      <c r="Q392" s="3">
        <f t="shared" ref="Q392:Q455" si="1896">IF(OR(C392=1,C392=3,C392=5),1,0)</f>
        <v>0</v>
      </c>
    </row>
    <row r="393" spans="2:19">
      <c r="B393" s="16">
        <v>0</v>
      </c>
      <c r="C393" s="16">
        <f>IF(B393="","",VLOOKUP(B393,Tabelle2!$A$2:$B$38,2,0))</f>
        <v>0</v>
      </c>
      <c r="D393" s="28" t="b">
        <f t="shared" ref="D393:D456" si="1897">IF(B393="","",IF(N394=1,"Bet 1,3,5",IF(O394=1,"Bet 2,4,6",IF(P394=1,"Bet 1,3,5",IF(Q394=1,"Bet 2,4,6")))))</f>
        <v>0</v>
      </c>
      <c r="E393" s="9"/>
      <c r="F393" s="9"/>
      <c r="G393" s="9"/>
      <c r="H393" s="9"/>
      <c r="I393" s="15"/>
      <c r="J393" s="15"/>
      <c r="K393" s="8" t="b">
        <f t="shared" ref="K393:K456" si="1898">IF(B393="","",IF(N394=1,"1",IF(O394=1,2,IF(P394=1,1,IF(Q394=1,2)))))</f>
        <v>0</v>
      </c>
      <c r="L393" s="8" t="b">
        <f t="shared" ref="L393:L456" si="1899">IF(B393="","",IF(N394=1,"3",IF(O394=1,4,IF(P394=1,3,IF(Q394=1,4)))))</f>
        <v>0</v>
      </c>
      <c r="M393" s="8" t="b">
        <f t="shared" ref="M393:M456" si="1900">IF(B393="","",IF(N394=1,"5",IF(O394=1,6,IF(P394=1,5,IF(Q394=1,6)))))</f>
        <v>0</v>
      </c>
      <c r="N393" s="4">
        <f t="shared" si="1682"/>
        <v>0</v>
      </c>
      <c r="O393" s="4">
        <f t="shared" si="1894"/>
        <v>0</v>
      </c>
      <c r="P393" s="4">
        <f t="shared" ref="P393:P456" si="1901">IF(OR(C393=1,C393=3,C393=5),1,0)</f>
        <v>0</v>
      </c>
      <c r="Q393" s="4">
        <f t="shared" ref="Q393:Q456" si="1902">IF(OR(C393=2,C393=4,C393=6),1,0)</f>
        <v>0</v>
      </c>
    </row>
    <row r="394" spans="2:19" ht="15.75" thickBot="1">
      <c r="B394" s="21">
        <v>0</v>
      </c>
      <c r="C394" s="21">
        <f>IF(B394="","",VLOOKUP(B394,Tabelle2!$A$2:$B$38,2,0))</f>
        <v>0</v>
      </c>
      <c r="D394" s="22" t="str">
        <f t="shared" si="1669"/>
        <v>L</v>
      </c>
      <c r="E394" s="21">
        <f t="shared" si="1637"/>
        <v>-3</v>
      </c>
      <c r="F394" s="21">
        <v>1</v>
      </c>
      <c r="G394" s="21">
        <f t="shared" ref="G394" si="1903">IF(B394="","",E394*F394)</f>
        <v>-3</v>
      </c>
      <c r="H394" s="21">
        <f>IF(B394="","",SUM($G$4:G394))</f>
        <v>-156</v>
      </c>
      <c r="I394" s="23"/>
      <c r="J394" s="23"/>
      <c r="K394" s="24"/>
      <c r="L394" s="24"/>
      <c r="M394" s="27"/>
      <c r="N394" s="5">
        <f t="shared" si="1816"/>
        <v>0</v>
      </c>
      <c r="O394" s="5">
        <f t="shared" ref="O394" si="1904">IF(O392+O393=2,1,0)</f>
        <v>0</v>
      </c>
      <c r="P394" s="5">
        <f t="shared" ref="P394" si="1905">IF(P392+P393=2,1,0)</f>
        <v>0</v>
      </c>
      <c r="Q394" s="5">
        <f t="shared" ref="Q394" si="1906">IF(Q392+Q393=2,1,0)</f>
        <v>0</v>
      </c>
      <c r="S394" s="34">
        <f t="shared" ref="S394" si="1907">IF(D394="L",S391+1,IF(D394="W",0))</f>
        <v>2</v>
      </c>
    </row>
    <row r="395" spans="2:19">
      <c r="B395" s="19">
        <v>26</v>
      </c>
      <c r="C395" s="19">
        <f>IF(B395="","",VLOOKUP(B395,Tabelle2!$A$2:$B$38,2,0))</f>
        <v>5</v>
      </c>
      <c r="D395" s="7"/>
      <c r="E395" s="7"/>
      <c r="F395" s="7"/>
      <c r="G395" s="7"/>
      <c r="H395" s="7"/>
      <c r="I395" s="10"/>
      <c r="J395" s="10"/>
      <c r="K395" s="7"/>
      <c r="L395" s="7"/>
      <c r="M395" s="7"/>
      <c r="N395" s="3">
        <f t="shared" si="1697"/>
        <v>0</v>
      </c>
      <c r="O395" s="3">
        <f t="shared" ref="O395:O458" si="1908">IF(OR(C395=1,C395=3,C395=5),1,0)</f>
        <v>1</v>
      </c>
      <c r="P395" s="3">
        <f t="shared" ref="P395:P458" si="1909">IF(OR(C395=2,C395=4,C395=6),1,0)</f>
        <v>0</v>
      </c>
      <c r="Q395" s="3">
        <f t="shared" ref="Q395:Q458" si="1910">IF(OR(C395=1,C395=3,C395=5),1,0)</f>
        <v>1</v>
      </c>
    </row>
    <row r="396" spans="2:19">
      <c r="B396" s="18">
        <v>19</v>
      </c>
      <c r="C396" s="18">
        <f>IF(B396="","",VLOOKUP(B396,Tabelle2!$A$2:$B$38,2,0))</f>
        <v>4</v>
      </c>
      <c r="D396" s="29" t="str">
        <f t="shared" ref="D396:D459" si="1911">IF(B396="","",IF(N397=1,"Bet 1,3,5",IF(O397=1,"Bet 2,4,6",IF(P397=1,"Bet 1,3,5",IF(Q397=1,"Bet 2,4,6")))))</f>
        <v>Bet 2,4,6</v>
      </c>
      <c r="E396" s="9"/>
      <c r="F396" s="9"/>
      <c r="G396" s="9"/>
      <c r="H396" s="9"/>
      <c r="I396" s="20"/>
      <c r="J396" s="20"/>
      <c r="K396" s="8">
        <f t="shared" ref="K396:K459" si="1912">IF(B396="","",IF(N397=1,"1",IF(O397=1,2,IF(P397=1,1,IF(Q397=1,2)))))</f>
        <v>2</v>
      </c>
      <c r="L396" s="8">
        <f t="shared" ref="L396:L459" si="1913">IF(B396="","",IF(N397=1,"3",IF(O397=1,4,IF(P397=1,3,IF(Q397=1,4)))))</f>
        <v>4</v>
      </c>
      <c r="M396" s="8">
        <f t="shared" ref="M396:M459" si="1914">IF(B396="","",IF(N397=1,"5",IF(O397=1,6,IF(P397=1,5,IF(Q397=1,6)))))</f>
        <v>6</v>
      </c>
      <c r="N396" s="4">
        <f t="shared" si="1697"/>
        <v>1</v>
      </c>
      <c r="O396" s="4">
        <f t="shared" si="1908"/>
        <v>0</v>
      </c>
      <c r="P396" s="4">
        <f t="shared" ref="P396:P459" si="1915">IF(OR(C396=1,C396=3,C396=5),1,0)</f>
        <v>0</v>
      </c>
      <c r="Q396" s="4">
        <f t="shared" ref="Q396:Q459" si="1916">IF(OR(C396=2,C396=4,C396=6),1,0)</f>
        <v>1</v>
      </c>
    </row>
    <row r="397" spans="2:19" ht="15.75" thickBot="1">
      <c r="B397" s="25">
        <v>19</v>
      </c>
      <c r="C397" s="25">
        <f>IF(B397="","",VLOOKUP(B397,Tabelle2!$A$2:$B$38,2,0))</f>
        <v>4</v>
      </c>
      <c r="D397" s="26" t="str">
        <f t="shared" si="1652"/>
        <v>W</v>
      </c>
      <c r="E397" s="25">
        <f t="shared" si="1653"/>
        <v>3</v>
      </c>
      <c r="F397" s="25">
        <v>1</v>
      </c>
      <c r="G397" s="25">
        <f t="shared" ref="G397" si="1917">IF(B397="","",E397*F397)</f>
        <v>3</v>
      </c>
      <c r="H397" s="25">
        <f>IF(B397="","",SUM($G$4:G397))</f>
        <v>-153</v>
      </c>
      <c r="I397" s="23"/>
      <c r="J397" s="23"/>
      <c r="K397" s="24"/>
      <c r="L397" s="24"/>
      <c r="M397" s="24"/>
      <c r="N397" s="5">
        <f t="shared" si="1831"/>
        <v>0</v>
      </c>
      <c r="O397" s="5">
        <f t="shared" ref="O397" si="1918">IF(O395+O396=2,1,0)</f>
        <v>0</v>
      </c>
      <c r="P397" s="5">
        <f t="shared" ref="P397" si="1919">IF(P395+P396=2,1,0)</f>
        <v>0</v>
      </c>
      <c r="Q397" s="5">
        <f t="shared" ref="Q397" si="1920">IF(Q395+Q396=2,1,0)</f>
        <v>1</v>
      </c>
      <c r="S397" s="34">
        <f t="shared" ref="S397" si="1921">IF(D397="L",S394+1,IF(D397="W",0))</f>
        <v>0</v>
      </c>
    </row>
    <row r="398" spans="2:19">
      <c r="B398" s="17">
        <v>33</v>
      </c>
      <c r="C398" s="17">
        <f>IF(B398="","",VLOOKUP(B398,Tabelle2!$A$2:$B$38,2,0))</f>
        <v>6</v>
      </c>
      <c r="D398" s="7"/>
      <c r="E398" s="7"/>
      <c r="F398" s="7"/>
      <c r="G398" s="7"/>
      <c r="H398" s="7"/>
      <c r="I398" s="10"/>
      <c r="J398" s="10"/>
      <c r="K398" s="7"/>
      <c r="L398" s="7"/>
      <c r="M398" s="7"/>
      <c r="N398" s="3">
        <f t="shared" ref="N398:N461" si="1922">IF(OR(C398=2,C398=4,C398=6),1,0)</f>
        <v>1</v>
      </c>
      <c r="O398" s="3">
        <f t="shared" ref="O398:O461" si="1923">IF(OR(C398=1,C398=3,C398=5),1,0)</f>
        <v>0</v>
      </c>
      <c r="P398" s="3">
        <f t="shared" ref="P398:P461" si="1924">IF(OR(C398=2,C398=4,C398=6),1,0)</f>
        <v>1</v>
      </c>
      <c r="Q398" s="3">
        <f t="shared" ref="Q398:Q461" si="1925">IF(OR(C398=1,C398=3,C398=5),1,0)</f>
        <v>0</v>
      </c>
    </row>
    <row r="399" spans="2:19">
      <c r="B399" s="16">
        <v>33</v>
      </c>
      <c r="C399" s="16">
        <f>IF(B399="","",VLOOKUP(B399,Tabelle2!$A$2:$B$38,2,0))</f>
        <v>6</v>
      </c>
      <c r="D399" s="28" t="str">
        <f t="shared" ref="D399:D462" si="1926">IF(B399="","",IF(N400=1,"Bet 1,3,5",IF(O400=1,"Bet 2,4,6",IF(P400=1,"Bet 1,3,5",IF(Q400=1,"Bet 2,4,6")))))</f>
        <v>Bet 1,3,5</v>
      </c>
      <c r="E399" s="9"/>
      <c r="F399" s="9"/>
      <c r="G399" s="9"/>
      <c r="H399" s="9"/>
      <c r="I399" s="15"/>
      <c r="J399" s="15"/>
      <c r="K399" s="8" t="str">
        <f t="shared" ref="K399:K462" si="1927">IF(B399="","",IF(N400=1,"1",IF(O400=1,2,IF(P400=1,1,IF(Q400=1,2)))))</f>
        <v>1</v>
      </c>
      <c r="L399" s="8" t="str">
        <f t="shared" ref="L399:L462" si="1928">IF(B399="","",IF(N400=1,"3",IF(O400=1,4,IF(P400=1,3,IF(Q400=1,4)))))</f>
        <v>3</v>
      </c>
      <c r="M399" s="8" t="str">
        <f t="shared" ref="M399:M462" si="1929">IF(B399="","",IF(N400=1,"5",IF(O400=1,6,IF(P400=1,5,IF(Q400=1,6)))))</f>
        <v>5</v>
      </c>
      <c r="N399" s="4">
        <f t="shared" si="1922"/>
        <v>1</v>
      </c>
      <c r="O399" s="4">
        <f t="shared" si="1923"/>
        <v>0</v>
      </c>
      <c r="P399" s="4">
        <f t="shared" ref="P399:P462" si="1930">IF(OR(C399=1,C399=3,C399=5),1,0)</f>
        <v>0</v>
      </c>
      <c r="Q399" s="4">
        <f t="shared" ref="Q399:Q462" si="1931">IF(OR(C399=2,C399=4,C399=6),1,0)</f>
        <v>1</v>
      </c>
    </row>
    <row r="400" spans="2:19" ht="15.75" thickBot="1">
      <c r="B400" s="21">
        <v>16</v>
      </c>
      <c r="C400" s="21">
        <f>IF(B400="","",VLOOKUP(B400,Tabelle2!$A$2:$B$38,2,0))</f>
        <v>3</v>
      </c>
      <c r="D400" s="22" t="str">
        <f t="shared" si="1669"/>
        <v>W</v>
      </c>
      <c r="E400" s="21">
        <f t="shared" si="1637"/>
        <v>3</v>
      </c>
      <c r="F400" s="21">
        <v>1</v>
      </c>
      <c r="G400" s="21">
        <f t="shared" ref="G400" si="1932">IF(B400="","",E400*F400)</f>
        <v>3</v>
      </c>
      <c r="H400" s="21">
        <f>IF(B400="","",SUM($G$4:G400))</f>
        <v>-150</v>
      </c>
      <c r="I400" s="23"/>
      <c r="J400" s="23"/>
      <c r="K400" s="24"/>
      <c r="L400" s="24"/>
      <c r="M400" s="27"/>
      <c r="N400" s="5">
        <f t="shared" ref="N400:O400" si="1933">IF(N398+N399=2,1,0)</f>
        <v>1</v>
      </c>
      <c r="O400" s="5">
        <f t="shared" si="1933"/>
        <v>0</v>
      </c>
      <c r="P400" s="5">
        <f t="shared" ref="P400" si="1934">IF(P398+P399=2,1,0)</f>
        <v>0</v>
      </c>
      <c r="Q400" s="5">
        <f t="shared" ref="Q400" si="1935">IF(Q398+Q399=2,1,0)</f>
        <v>0</v>
      </c>
      <c r="S400" s="34">
        <f t="shared" ref="S400" si="1936">IF(D400="L",S397+1,IF(D400="W",0))</f>
        <v>0</v>
      </c>
    </row>
    <row r="401" spans="2:19">
      <c r="B401" s="19">
        <v>11</v>
      </c>
      <c r="C401" s="19">
        <f>IF(B401="","",VLOOKUP(B401,Tabelle2!$A$2:$B$38,2,0))</f>
        <v>2</v>
      </c>
      <c r="D401" s="7"/>
      <c r="E401" s="7"/>
      <c r="F401" s="7"/>
      <c r="G401" s="7"/>
      <c r="H401" s="7"/>
      <c r="I401" s="10"/>
      <c r="J401" s="10"/>
      <c r="K401" s="7"/>
      <c r="L401" s="7"/>
      <c r="M401" s="7"/>
      <c r="N401" s="3">
        <f t="shared" si="1682"/>
        <v>1</v>
      </c>
      <c r="O401" s="3">
        <f t="shared" ref="O401:O464" si="1937">IF(OR(C401=1,C401=3,C401=5),1,0)</f>
        <v>0</v>
      </c>
      <c r="P401" s="3">
        <f t="shared" ref="P401:P464" si="1938">IF(OR(C401=2,C401=4,C401=6),1,0)</f>
        <v>1</v>
      </c>
      <c r="Q401" s="3">
        <f t="shared" ref="Q401:Q464" si="1939">IF(OR(C401=1,C401=3,C401=5),1,0)</f>
        <v>0</v>
      </c>
    </row>
    <row r="402" spans="2:19">
      <c r="B402" s="18">
        <v>11</v>
      </c>
      <c r="C402" s="18">
        <f>IF(B402="","",VLOOKUP(B402,Tabelle2!$A$2:$B$38,2,0))</f>
        <v>2</v>
      </c>
      <c r="D402" s="29" t="str">
        <f t="shared" ref="D402:D433" si="1940">IF(B402="","",IF(N403=1,"Bet 1,3,5",IF(O403=1,"Bet 2,4,6",IF(P403=1,"Bet 1,3,5",IF(Q403=1,"Bet 2,4,6")))))</f>
        <v>Bet 1,3,5</v>
      </c>
      <c r="E402" s="9"/>
      <c r="F402" s="9"/>
      <c r="G402" s="9"/>
      <c r="H402" s="9"/>
      <c r="I402" s="20"/>
      <c r="J402" s="20"/>
      <c r="K402" s="8" t="str">
        <f t="shared" ref="K402:K433" si="1941">IF(B402="","",IF(N403=1,"1",IF(O403=1,2,IF(P403=1,1,IF(Q403=1,2)))))</f>
        <v>1</v>
      </c>
      <c r="L402" s="8" t="str">
        <f t="shared" ref="L402:L433" si="1942">IF(B402="","",IF(N403=1,"3",IF(O403=1,4,IF(P403=1,3,IF(Q403=1,4)))))</f>
        <v>3</v>
      </c>
      <c r="M402" s="8" t="str">
        <f t="shared" ref="M402:M433" si="1943">IF(B402="","",IF(N403=1,"5",IF(O403=1,6,IF(P403=1,5,IF(Q403=1,6)))))</f>
        <v>5</v>
      </c>
      <c r="N402" s="4">
        <f t="shared" si="1682"/>
        <v>1</v>
      </c>
      <c r="O402" s="4">
        <f t="shared" si="1937"/>
        <v>0</v>
      </c>
      <c r="P402" s="4">
        <f t="shared" ref="P402:P433" si="1944">IF(OR(C402=1,C402=3,C402=5),1,0)</f>
        <v>0</v>
      </c>
      <c r="Q402" s="4">
        <f t="shared" ref="Q402:Q433" si="1945">IF(OR(C402=2,C402=4,C402=6),1,0)</f>
        <v>1</v>
      </c>
    </row>
    <row r="403" spans="2:19" ht="15.75" thickBot="1">
      <c r="B403" s="25">
        <v>8</v>
      </c>
      <c r="C403" s="25">
        <f>IF(B403="","",VLOOKUP(B403,Tabelle2!$A$2:$B$38,2,0))</f>
        <v>2</v>
      </c>
      <c r="D403" s="26" t="str">
        <f t="shared" si="1652"/>
        <v>L</v>
      </c>
      <c r="E403" s="25">
        <f t="shared" si="1653"/>
        <v>-3</v>
      </c>
      <c r="F403" s="25">
        <v>1</v>
      </c>
      <c r="G403" s="25">
        <f t="shared" ref="G403" si="1946">IF(B403="","",E403*F403)</f>
        <v>-3</v>
      </c>
      <c r="H403" s="25">
        <f>IF(B403="","",SUM($G$4:G403))</f>
        <v>-153</v>
      </c>
      <c r="I403" s="23"/>
      <c r="J403" s="23"/>
      <c r="K403" s="24"/>
      <c r="L403" s="24"/>
      <c r="M403" s="24"/>
      <c r="N403" s="5">
        <f t="shared" si="1816"/>
        <v>1</v>
      </c>
      <c r="O403" s="5">
        <f t="shared" ref="O403" si="1947">IF(O401+O402=2,1,0)</f>
        <v>0</v>
      </c>
      <c r="P403" s="5">
        <f t="shared" ref="P403" si="1948">IF(P401+P402=2,1,0)</f>
        <v>0</v>
      </c>
      <c r="Q403" s="5">
        <f t="shared" ref="Q403" si="1949">IF(Q401+Q402=2,1,0)</f>
        <v>0</v>
      </c>
      <c r="S403" s="34">
        <f t="shared" ref="S403" si="1950">IF(D403="L",S400+1,IF(D403="W",0))</f>
        <v>1</v>
      </c>
    </row>
    <row r="404" spans="2:19">
      <c r="B404" s="17">
        <v>16</v>
      </c>
      <c r="C404" s="17">
        <f>IF(B404="","",VLOOKUP(B404,Tabelle2!$A$2:$B$38,2,0))</f>
        <v>3</v>
      </c>
      <c r="D404" s="7"/>
      <c r="E404" s="7"/>
      <c r="F404" s="7"/>
      <c r="G404" s="7"/>
      <c r="H404" s="7"/>
      <c r="I404" s="10"/>
      <c r="J404" s="10"/>
      <c r="K404" s="7"/>
      <c r="L404" s="7"/>
      <c r="M404" s="7"/>
      <c r="N404" s="3">
        <f t="shared" si="1697"/>
        <v>0</v>
      </c>
      <c r="O404" s="3">
        <f t="shared" ref="O404:O435" si="1951">IF(OR(C404=1,C404=3,C404=5),1,0)</f>
        <v>1</v>
      </c>
      <c r="P404" s="3">
        <f t="shared" ref="P404:P435" si="1952">IF(OR(C404=2,C404=4,C404=6),1,0)</f>
        <v>0</v>
      </c>
      <c r="Q404" s="3">
        <f t="shared" ref="Q404:Q435" si="1953">IF(OR(C404=1,C404=3,C404=5),1,0)</f>
        <v>1</v>
      </c>
    </row>
    <row r="405" spans="2:19">
      <c r="B405" s="16">
        <v>0</v>
      </c>
      <c r="C405" s="16">
        <f>IF(B405="","",VLOOKUP(B405,Tabelle2!$A$2:$B$38,2,0))</f>
        <v>0</v>
      </c>
      <c r="D405" s="28" t="b">
        <f t="shared" ref="D405:D436" si="1954">IF(B405="","",IF(N406=1,"Bet 1,3,5",IF(O406=1,"Bet 2,4,6",IF(P406=1,"Bet 1,3,5",IF(Q406=1,"Bet 2,4,6")))))</f>
        <v>0</v>
      </c>
      <c r="E405" s="9"/>
      <c r="F405" s="9"/>
      <c r="G405" s="9"/>
      <c r="H405" s="9"/>
      <c r="I405" s="15"/>
      <c r="J405" s="15"/>
      <c r="K405" s="8" t="b">
        <f t="shared" ref="K405:K436" si="1955">IF(B405="","",IF(N406=1,"1",IF(O406=1,2,IF(P406=1,1,IF(Q406=1,2)))))</f>
        <v>0</v>
      </c>
      <c r="L405" s="8" t="b">
        <f t="shared" ref="L405:L436" si="1956">IF(B405="","",IF(N406=1,"3",IF(O406=1,4,IF(P406=1,3,IF(Q406=1,4)))))</f>
        <v>0</v>
      </c>
      <c r="M405" s="8" t="b">
        <f t="shared" ref="M405:M436" si="1957">IF(B405="","",IF(N406=1,"5",IF(O406=1,6,IF(P406=1,5,IF(Q406=1,6)))))</f>
        <v>0</v>
      </c>
      <c r="N405" s="4">
        <f t="shared" si="1697"/>
        <v>0</v>
      </c>
      <c r="O405" s="4">
        <f t="shared" si="1951"/>
        <v>0</v>
      </c>
      <c r="P405" s="4">
        <f t="shared" ref="P405:P436" si="1958">IF(OR(C405=1,C405=3,C405=5),1,0)</f>
        <v>0</v>
      </c>
      <c r="Q405" s="4">
        <f t="shared" ref="Q405:Q436" si="1959">IF(OR(C405=2,C405=4,C405=6),1,0)</f>
        <v>0</v>
      </c>
    </row>
    <row r="406" spans="2:19" ht="15.75" thickBot="1">
      <c r="B406" s="21">
        <v>1</v>
      </c>
      <c r="C406" s="21">
        <f>IF(B406="","",VLOOKUP(B406,Tabelle2!$A$2:$B$38,2,0))</f>
        <v>1</v>
      </c>
      <c r="D406" s="22" t="str">
        <f t="shared" si="1669"/>
        <v>L</v>
      </c>
      <c r="E406" s="21">
        <f t="shared" ref="E406:E466" si="1960">IF(D406="L",-3,IF(D406="W",3,""))</f>
        <v>-3</v>
      </c>
      <c r="F406" s="21">
        <v>1</v>
      </c>
      <c r="G406" s="21">
        <f t="shared" ref="G406" si="1961">IF(B406="","",E406*F406)</f>
        <v>-3</v>
      </c>
      <c r="H406" s="21">
        <f>IF(B406="","",SUM($G$4:G406))</f>
        <v>-156</v>
      </c>
      <c r="I406" s="23"/>
      <c r="J406" s="23"/>
      <c r="K406" s="24"/>
      <c r="L406" s="24"/>
      <c r="M406" s="27"/>
      <c r="N406" s="5">
        <f t="shared" si="1831"/>
        <v>0</v>
      </c>
      <c r="O406" s="5">
        <f t="shared" ref="O406" si="1962">IF(O404+O405=2,1,0)</f>
        <v>0</v>
      </c>
      <c r="P406" s="5">
        <f t="shared" ref="P406" si="1963">IF(P404+P405=2,1,0)</f>
        <v>0</v>
      </c>
      <c r="Q406" s="5">
        <f t="shared" ref="Q406" si="1964">IF(Q404+Q405=2,1,0)</f>
        <v>0</v>
      </c>
      <c r="S406" s="34">
        <f t="shared" ref="S406" si="1965">IF(D406="L",S403+1,IF(D406="W",0))</f>
        <v>2</v>
      </c>
    </row>
    <row r="407" spans="2:19">
      <c r="B407" s="19">
        <v>4</v>
      </c>
      <c r="C407" s="19">
        <f>IF(B407="","",VLOOKUP(B407,Tabelle2!$A$2:$B$38,2,0))</f>
        <v>1</v>
      </c>
      <c r="D407" s="7"/>
      <c r="E407" s="7"/>
      <c r="F407" s="7"/>
      <c r="G407" s="7"/>
      <c r="H407" s="7"/>
      <c r="I407" s="10"/>
      <c r="J407" s="10"/>
      <c r="K407" s="7"/>
      <c r="L407" s="7"/>
      <c r="M407" s="7"/>
      <c r="N407" s="3">
        <f t="shared" ref="N407:N438" si="1966">IF(OR(C407=2,C407=4,C407=6),1,0)</f>
        <v>0</v>
      </c>
      <c r="O407" s="3">
        <f t="shared" ref="O407:O438" si="1967">IF(OR(C407=1,C407=3,C407=5),1,0)</f>
        <v>1</v>
      </c>
      <c r="P407" s="3">
        <f t="shared" ref="P407:P438" si="1968">IF(OR(C407=2,C407=4,C407=6),1,0)</f>
        <v>0</v>
      </c>
      <c r="Q407" s="3">
        <f t="shared" ref="Q407:Q438" si="1969">IF(OR(C407=1,C407=3,C407=5),1,0)</f>
        <v>1</v>
      </c>
    </row>
    <row r="408" spans="2:19">
      <c r="B408" s="18">
        <v>12</v>
      </c>
      <c r="C408" s="18">
        <f>IF(B408="","",VLOOKUP(B408,Tabelle2!$A$2:$B$38,2,0))</f>
        <v>2</v>
      </c>
      <c r="D408" s="29" t="str">
        <f t="shared" ref="D408:D439" si="1970">IF(B408="","",IF(N409=1,"Bet 1,3,5",IF(O409=1,"Bet 2,4,6",IF(P409=1,"Bet 1,3,5",IF(Q409=1,"Bet 2,4,6")))))</f>
        <v>Bet 2,4,6</v>
      </c>
      <c r="E408" s="9"/>
      <c r="F408" s="9"/>
      <c r="G408" s="9"/>
      <c r="H408" s="9"/>
      <c r="I408" s="20"/>
      <c r="J408" s="20"/>
      <c r="K408" s="8">
        <f t="shared" ref="K408:K439" si="1971">IF(B408="","",IF(N409=1,"1",IF(O409=1,2,IF(P409=1,1,IF(Q409=1,2)))))</f>
        <v>2</v>
      </c>
      <c r="L408" s="8">
        <f t="shared" ref="L408:L439" si="1972">IF(B408="","",IF(N409=1,"3",IF(O409=1,4,IF(P409=1,3,IF(Q409=1,4)))))</f>
        <v>4</v>
      </c>
      <c r="M408" s="8">
        <f t="shared" ref="M408:M439" si="1973">IF(B408="","",IF(N409=1,"5",IF(O409=1,6,IF(P409=1,5,IF(Q409=1,6)))))</f>
        <v>6</v>
      </c>
      <c r="N408" s="4">
        <f t="shared" si="1966"/>
        <v>1</v>
      </c>
      <c r="O408" s="4">
        <f t="shared" si="1967"/>
        <v>0</v>
      </c>
      <c r="P408" s="4">
        <f t="shared" ref="P408:P439" si="1974">IF(OR(C408=1,C408=3,C408=5),1,0)</f>
        <v>0</v>
      </c>
      <c r="Q408" s="4">
        <f t="shared" ref="Q408:Q439" si="1975">IF(OR(C408=2,C408=4,C408=6),1,0)</f>
        <v>1</v>
      </c>
    </row>
    <row r="409" spans="2:19" ht="15.75" thickBot="1">
      <c r="B409" s="25">
        <v>26</v>
      </c>
      <c r="C409" s="25">
        <f>IF(B409="","",VLOOKUP(B409,Tabelle2!$A$2:$B$38,2,0))</f>
        <v>5</v>
      </c>
      <c r="D409" s="26" t="str">
        <f t="shared" ref="D409:D469" si="1976">IF(B409="","",IF(COUNTIF(K408:M408,C409)=1,"W","L"))</f>
        <v>L</v>
      </c>
      <c r="E409" s="25">
        <f t="shared" ref="E409:E469" si="1977">IF(D409="L",-3,IF(D409="W",3,""))</f>
        <v>-3</v>
      </c>
      <c r="F409" s="25">
        <v>1</v>
      </c>
      <c r="G409" s="25">
        <f t="shared" ref="G409" si="1978">IF(B409="","",E409*F409)</f>
        <v>-3</v>
      </c>
      <c r="H409" s="25">
        <f>IF(B409="","",SUM($G$4:G409))</f>
        <v>-159</v>
      </c>
      <c r="I409" s="23"/>
      <c r="J409" s="23"/>
      <c r="K409" s="24"/>
      <c r="L409" s="24"/>
      <c r="M409" s="24"/>
      <c r="N409" s="5">
        <f t="shared" ref="N409:O409" si="1979">IF(N407+N408=2,1,0)</f>
        <v>0</v>
      </c>
      <c r="O409" s="5">
        <f t="shared" si="1979"/>
        <v>0</v>
      </c>
      <c r="P409" s="5">
        <f t="shared" ref="P409" si="1980">IF(P407+P408=2,1,0)</f>
        <v>0</v>
      </c>
      <c r="Q409" s="5">
        <f t="shared" ref="Q409" si="1981">IF(Q407+Q408=2,1,0)</f>
        <v>1</v>
      </c>
      <c r="S409" s="34">
        <f t="shared" ref="S409" si="1982">IF(D409="L",S406+1,IF(D409="W",0))</f>
        <v>3</v>
      </c>
    </row>
    <row r="410" spans="2:19">
      <c r="B410" s="17">
        <v>26</v>
      </c>
      <c r="C410" s="17">
        <f>IF(B410="","",VLOOKUP(B410,Tabelle2!$A$2:$B$38,2,0))</f>
        <v>5</v>
      </c>
      <c r="D410" s="7"/>
      <c r="E410" s="7"/>
      <c r="F410" s="7"/>
      <c r="G410" s="7"/>
      <c r="H410" s="7"/>
      <c r="I410" s="10"/>
      <c r="J410" s="10"/>
      <c r="K410" s="7"/>
      <c r="L410" s="7"/>
      <c r="M410" s="7"/>
      <c r="N410" s="3">
        <f t="shared" si="1682"/>
        <v>0</v>
      </c>
      <c r="O410" s="3">
        <f t="shared" ref="O410:O441" si="1983">IF(OR(C410=1,C410=3,C410=5),1,0)</f>
        <v>1</v>
      </c>
      <c r="P410" s="3">
        <f t="shared" ref="P410:P441" si="1984">IF(OR(C410=2,C410=4,C410=6),1,0)</f>
        <v>0</v>
      </c>
      <c r="Q410" s="3">
        <f t="shared" ref="Q410:Q441" si="1985">IF(OR(C410=1,C410=3,C410=5),1,0)</f>
        <v>1</v>
      </c>
    </row>
    <row r="411" spans="2:19">
      <c r="B411" s="16">
        <v>13</v>
      </c>
      <c r="C411" s="16">
        <f>IF(B411="","",VLOOKUP(B411,Tabelle2!$A$2:$B$38,2,0))</f>
        <v>3</v>
      </c>
      <c r="D411" s="28" t="str">
        <f t="shared" ref="D411:D442" si="1986">IF(B411="","",IF(N412=1,"Bet 1,3,5",IF(O412=1,"Bet 2,4,6",IF(P412=1,"Bet 1,3,5",IF(Q412=1,"Bet 2,4,6")))))</f>
        <v>Bet 2,4,6</v>
      </c>
      <c r="E411" s="9"/>
      <c r="F411" s="9"/>
      <c r="G411" s="9"/>
      <c r="H411" s="9"/>
      <c r="I411" s="15"/>
      <c r="J411" s="15"/>
      <c r="K411" s="8">
        <f t="shared" ref="K411:K442" si="1987">IF(B411="","",IF(N412=1,"1",IF(O412=1,2,IF(P412=1,1,IF(Q412=1,2)))))</f>
        <v>2</v>
      </c>
      <c r="L411" s="8">
        <f t="shared" ref="L411:L442" si="1988">IF(B411="","",IF(N412=1,"3",IF(O412=1,4,IF(P412=1,3,IF(Q412=1,4)))))</f>
        <v>4</v>
      </c>
      <c r="M411" s="8">
        <f t="shared" ref="M411:M442" si="1989">IF(B411="","",IF(N412=1,"5",IF(O412=1,6,IF(P412=1,5,IF(Q412=1,6)))))</f>
        <v>6</v>
      </c>
      <c r="N411" s="4">
        <f t="shared" si="1682"/>
        <v>0</v>
      </c>
      <c r="O411" s="4">
        <f t="shared" si="1983"/>
        <v>1</v>
      </c>
      <c r="P411" s="4">
        <f t="shared" ref="P411:P442" si="1990">IF(OR(C411=1,C411=3,C411=5),1,0)</f>
        <v>1</v>
      </c>
      <c r="Q411" s="4">
        <f t="shared" ref="Q411:Q442" si="1991">IF(OR(C411=2,C411=4,C411=6),1,0)</f>
        <v>0</v>
      </c>
    </row>
    <row r="412" spans="2:19" ht="15.75" thickBot="1">
      <c r="B412" s="21">
        <v>13</v>
      </c>
      <c r="C412" s="21">
        <f>IF(B412="","",VLOOKUP(B412,Tabelle2!$A$2:$B$38,2,0))</f>
        <v>3</v>
      </c>
      <c r="D412" s="22" t="str">
        <f t="shared" ref="D412:D472" si="1992">IF(B412="","",IF(COUNTIF(K411:M411,C412)=1,"W","L"))</f>
        <v>L</v>
      </c>
      <c r="E412" s="21">
        <f t="shared" si="1960"/>
        <v>-3</v>
      </c>
      <c r="F412" s="21">
        <v>1</v>
      </c>
      <c r="G412" s="21">
        <f t="shared" ref="G412" si="1993">IF(B412="","",E412*F412)</f>
        <v>-3</v>
      </c>
      <c r="H412" s="21">
        <f>IF(B412="","",SUM($G$4:G412))</f>
        <v>-162</v>
      </c>
      <c r="I412" s="23"/>
      <c r="J412" s="23"/>
      <c r="K412" s="24"/>
      <c r="L412" s="24"/>
      <c r="M412" s="27"/>
      <c r="N412" s="5">
        <f t="shared" si="1816"/>
        <v>0</v>
      </c>
      <c r="O412" s="5">
        <f t="shared" ref="O412" si="1994">IF(O410+O411=2,1,0)</f>
        <v>1</v>
      </c>
      <c r="P412" s="5">
        <f t="shared" ref="P412" si="1995">IF(P410+P411=2,1,0)</f>
        <v>0</v>
      </c>
      <c r="Q412" s="5">
        <f t="shared" ref="Q412" si="1996">IF(Q410+Q411=2,1,0)</f>
        <v>0</v>
      </c>
      <c r="S412" s="34">
        <f t="shared" ref="S412" si="1997">IF(D412="L",S409+1,IF(D412="W",0))</f>
        <v>4</v>
      </c>
    </row>
    <row r="413" spans="2:19">
      <c r="B413" s="19">
        <v>28</v>
      </c>
      <c r="C413" s="19">
        <f>IF(B413="","",VLOOKUP(B413,Tabelle2!$A$2:$B$38,2,0))</f>
        <v>5</v>
      </c>
      <c r="D413" s="7"/>
      <c r="E413" s="7"/>
      <c r="F413" s="7"/>
      <c r="G413" s="7"/>
      <c r="H413" s="7"/>
      <c r="I413" s="10"/>
      <c r="J413" s="10"/>
      <c r="K413" s="7"/>
      <c r="L413" s="7"/>
      <c r="M413" s="7"/>
      <c r="N413" s="3">
        <f t="shared" si="1697"/>
        <v>0</v>
      </c>
      <c r="O413" s="3">
        <f t="shared" ref="O413:O444" si="1998">IF(OR(C413=1,C413=3,C413=5),1,0)</f>
        <v>1</v>
      </c>
      <c r="P413" s="3">
        <f t="shared" ref="P413:P444" si="1999">IF(OR(C413=2,C413=4,C413=6),1,0)</f>
        <v>0</v>
      </c>
      <c r="Q413" s="3">
        <f t="shared" ref="Q413:Q444" si="2000">IF(OR(C413=1,C413=3,C413=5),1,0)</f>
        <v>1</v>
      </c>
    </row>
    <row r="414" spans="2:19">
      <c r="B414" s="18">
        <v>28</v>
      </c>
      <c r="C414" s="18">
        <f>IF(B414="","",VLOOKUP(B414,Tabelle2!$A$2:$B$38,2,0))</f>
        <v>5</v>
      </c>
      <c r="D414" s="29" t="str">
        <f t="shared" ref="D414:D445" si="2001">IF(B414="","",IF(N415=1,"Bet 1,3,5",IF(O415=1,"Bet 2,4,6",IF(P415=1,"Bet 1,3,5",IF(Q415=1,"Bet 2,4,6")))))</f>
        <v>Bet 2,4,6</v>
      </c>
      <c r="E414" s="9"/>
      <c r="F414" s="9"/>
      <c r="G414" s="9"/>
      <c r="H414" s="9"/>
      <c r="I414" s="20"/>
      <c r="J414" s="20"/>
      <c r="K414" s="8">
        <f t="shared" ref="K414:K445" si="2002">IF(B414="","",IF(N415=1,"1",IF(O415=1,2,IF(P415=1,1,IF(Q415=1,2)))))</f>
        <v>2</v>
      </c>
      <c r="L414" s="8">
        <f t="shared" ref="L414:L445" si="2003">IF(B414="","",IF(N415=1,"3",IF(O415=1,4,IF(P415=1,3,IF(Q415=1,4)))))</f>
        <v>4</v>
      </c>
      <c r="M414" s="8">
        <f t="shared" ref="M414:M445" si="2004">IF(B414="","",IF(N415=1,"5",IF(O415=1,6,IF(P415=1,5,IF(Q415=1,6)))))</f>
        <v>6</v>
      </c>
      <c r="N414" s="4">
        <f t="shared" si="1697"/>
        <v>0</v>
      </c>
      <c r="O414" s="4">
        <f t="shared" si="1998"/>
        <v>1</v>
      </c>
      <c r="P414" s="4">
        <f t="shared" ref="P414:P445" si="2005">IF(OR(C414=1,C414=3,C414=5),1,0)</f>
        <v>1</v>
      </c>
      <c r="Q414" s="4">
        <f t="shared" ref="Q414:Q445" si="2006">IF(OR(C414=2,C414=4,C414=6),1,0)</f>
        <v>0</v>
      </c>
    </row>
    <row r="415" spans="2:19" ht="15.75" thickBot="1">
      <c r="B415" s="25">
        <v>19</v>
      </c>
      <c r="C415" s="25">
        <f>IF(B415="","",VLOOKUP(B415,Tabelle2!$A$2:$B$38,2,0))</f>
        <v>4</v>
      </c>
      <c r="D415" s="26" t="str">
        <f t="shared" si="1976"/>
        <v>W</v>
      </c>
      <c r="E415" s="25">
        <f t="shared" si="1977"/>
        <v>3</v>
      </c>
      <c r="F415" s="25">
        <v>1</v>
      </c>
      <c r="G415" s="25">
        <f t="shared" ref="G415" si="2007">IF(B415="","",E415*F415)</f>
        <v>3</v>
      </c>
      <c r="H415" s="25">
        <f>IF(B415="","",SUM($G$4:G415))</f>
        <v>-159</v>
      </c>
      <c r="I415" s="23"/>
      <c r="J415" s="23"/>
      <c r="K415" s="24"/>
      <c r="L415" s="24"/>
      <c r="M415" s="24"/>
      <c r="N415" s="5">
        <f t="shared" si="1831"/>
        <v>0</v>
      </c>
      <c r="O415" s="5">
        <f t="shared" ref="O415" si="2008">IF(O413+O414=2,1,0)</f>
        <v>1</v>
      </c>
      <c r="P415" s="5">
        <f t="shared" ref="P415" si="2009">IF(P413+P414=2,1,0)</f>
        <v>0</v>
      </c>
      <c r="Q415" s="5">
        <f t="shared" ref="Q415" si="2010">IF(Q413+Q414=2,1,0)</f>
        <v>0</v>
      </c>
      <c r="S415" s="34">
        <f t="shared" ref="S415" si="2011">IF(D415="L",S412+1,IF(D415="W",0))</f>
        <v>0</v>
      </c>
    </row>
    <row r="416" spans="2:19">
      <c r="B416" s="17">
        <v>19</v>
      </c>
      <c r="C416" s="17">
        <f>IF(B416="","",VLOOKUP(B416,Tabelle2!$A$2:$B$38,2,0))</f>
        <v>4</v>
      </c>
      <c r="D416" s="7"/>
      <c r="E416" s="7"/>
      <c r="F416" s="7"/>
      <c r="G416" s="7"/>
      <c r="H416" s="7"/>
      <c r="I416" s="10"/>
      <c r="J416" s="10"/>
      <c r="K416" s="7"/>
      <c r="L416" s="7"/>
      <c r="M416" s="7"/>
      <c r="N416" s="3">
        <f t="shared" ref="N416:N447" si="2012">IF(OR(C416=2,C416=4,C416=6),1,0)</f>
        <v>1</v>
      </c>
      <c r="O416" s="3">
        <f t="shared" ref="O416:O447" si="2013">IF(OR(C416=1,C416=3,C416=5),1,0)</f>
        <v>0</v>
      </c>
      <c r="P416" s="3">
        <f t="shared" ref="P416:P447" si="2014">IF(OR(C416=2,C416=4,C416=6),1,0)</f>
        <v>1</v>
      </c>
      <c r="Q416" s="3">
        <f t="shared" ref="Q416:Q447" si="2015">IF(OR(C416=1,C416=3,C416=5),1,0)</f>
        <v>0</v>
      </c>
    </row>
    <row r="417" spans="2:19">
      <c r="B417" s="16">
        <v>27</v>
      </c>
      <c r="C417" s="16">
        <f>IF(B417="","",VLOOKUP(B417,Tabelle2!$A$2:$B$38,2,0))</f>
        <v>5</v>
      </c>
      <c r="D417" s="28" t="str">
        <f t="shared" ref="D417:D448" si="2016">IF(B417="","",IF(N418=1,"Bet 1,3,5",IF(O418=1,"Bet 2,4,6",IF(P418=1,"Bet 1,3,5",IF(Q418=1,"Bet 2,4,6")))))</f>
        <v>Bet 1,3,5</v>
      </c>
      <c r="E417" s="9"/>
      <c r="F417" s="9"/>
      <c r="G417" s="9"/>
      <c r="H417" s="9"/>
      <c r="I417" s="15"/>
      <c r="J417" s="15"/>
      <c r="K417" s="8">
        <f t="shared" ref="K417:K448" si="2017">IF(B417="","",IF(N418=1,"1",IF(O418=1,2,IF(P418=1,1,IF(Q418=1,2)))))</f>
        <v>1</v>
      </c>
      <c r="L417" s="8">
        <f t="shared" ref="L417:L448" si="2018">IF(B417="","",IF(N418=1,"3",IF(O418=1,4,IF(P418=1,3,IF(Q418=1,4)))))</f>
        <v>3</v>
      </c>
      <c r="M417" s="8">
        <f t="shared" ref="M417:M448" si="2019">IF(B417="","",IF(N418=1,"5",IF(O418=1,6,IF(P418=1,5,IF(Q418=1,6)))))</f>
        <v>5</v>
      </c>
      <c r="N417" s="4">
        <f t="shared" si="2012"/>
        <v>0</v>
      </c>
      <c r="O417" s="4">
        <f t="shared" si="2013"/>
        <v>1</v>
      </c>
      <c r="P417" s="4">
        <f t="shared" ref="P417:P448" si="2020">IF(OR(C417=1,C417=3,C417=5),1,0)</f>
        <v>1</v>
      </c>
      <c r="Q417" s="4">
        <f t="shared" ref="Q417:Q448" si="2021">IF(OR(C417=2,C417=4,C417=6),1,0)</f>
        <v>0</v>
      </c>
    </row>
    <row r="418" spans="2:19" ht="15.75" thickBot="1">
      <c r="B418" s="21">
        <v>27</v>
      </c>
      <c r="C418" s="21">
        <f>IF(B418="","",VLOOKUP(B418,Tabelle2!$A$2:$B$38,2,0))</f>
        <v>5</v>
      </c>
      <c r="D418" s="22" t="str">
        <f t="shared" si="1992"/>
        <v>W</v>
      </c>
      <c r="E418" s="21">
        <f t="shared" si="1960"/>
        <v>3</v>
      </c>
      <c r="F418" s="21">
        <v>1</v>
      </c>
      <c r="G418" s="21">
        <f t="shared" ref="G418" si="2022">IF(B418="","",E418*F418)</f>
        <v>3</v>
      </c>
      <c r="H418" s="21">
        <f>IF(B418="","",SUM($G$4:G418))</f>
        <v>-156</v>
      </c>
      <c r="I418" s="23"/>
      <c r="J418" s="23"/>
      <c r="K418" s="24"/>
      <c r="L418" s="24"/>
      <c r="M418" s="27"/>
      <c r="N418" s="5">
        <f t="shared" ref="N418:O418" si="2023">IF(N416+N417=2,1,0)</f>
        <v>0</v>
      </c>
      <c r="O418" s="5">
        <f t="shared" si="2023"/>
        <v>0</v>
      </c>
      <c r="P418" s="5">
        <f t="shared" ref="P418" si="2024">IF(P416+P417=2,1,0)</f>
        <v>1</v>
      </c>
      <c r="Q418" s="5">
        <f t="shared" ref="Q418" si="2025">IF(Q416+Q417=2,1,0)</f>
        <v>0</v>
      </c>
      <c r="S418" s="34">
        <f t="shared" ref="S418" si="2026">IF(D418="L",S415+1,IF(D418="W",0))</f>
        <v>0</v>
      </c>
    </row>
    <row r="419" spans="2:19">
      <c r="B419" s="19">
        <v>13</v>
      </c>
      <c r="C419" s="19">
        <f>IF(B419="","",VLOOKUP(B419,Tabelle2!$A$2:$B$38,2,0))</f>
        <v>3</v>
      </c>
      <c r="D419" s="7"/>
      <c r="E419" s="7"/>
      <c r="F419" s="7"/>
      <c r="G419" s="7"/>
      <c r="H419" s="7"/>
      <c r="I419" s="10"/>
      <c r="J419" s="10"/>
      <c r="K419" s="7"/>
      <c r="L419" s="7"/>
      <c r="M419" s="7"/>
      <c r="N419" s="3">
        <f t="shared" ref="N419:N482" si="2027">IF(OR(C419=2,C419=4,C419=6),1,0)</f>
        <v>0</v>
      </c>
      <c r="O419" s="3">
        <f t="shared" ref="O419:O450" si="2028">IF(OR(C419=1,C419=3,C419=5),1,0)</f>
        <v>1</v>
      </c>
      <c r="P419" s="3">
        <f t="shared" ref="P419:P450" si="2029">IF(OR(C419=2,C419=4,C419=6),1,0)</f>
        <v>0</v>
      </c>
      <c r="Q419" s="3">
        <f t="shared" ref="Q419:Q450" si="2030">IF(OR(C419=1,C419=3,C419=5),1,0)</f>
        <v>1</v>
      </c>
    </row>
    <row r="420" spans="2:19">
      <c r="B420" s="18">
        <v>23</v>
      </c>
      <c r="C420" s="18">
        <f>IF(B420="","",VLOOKUP(B420,Tabelle2!$A$2:$B$38,2,0))</f>
        <v>4</v>
      </c>
      <c r="D420" s="29" t="str">
        <f t="shared" ref="D420:D451" si="2031">IF(B420="","",IF(N421=1,"Bet 1,3,5",IF(O421=1,"Bet 2,4,6",IF(P421=1,"Bet 1,3,5",IF(Q421=1,"Bet 2,4,6")))))</f>
        <v>Bet 2,4,6</v>
      </c>
      <c r="E420" s="9"/>
      <c r="F420" s="9"/>
      <c r="G420" s="9"/>
      <c r="H420" s="9"/>
      <c r="I420" s="20"/>
      <c r="J420" s="20"/>
      <c r="K420" s="8">
        <f t="shared" ref="K420:K451" si="2032">IF(B420="","",IF(N421=1,"1",IF(O421=1,2,IF(P421=1,1,IF(Q421=1,2)))))</f>
        <v>2</v>
      </c>
      <c r="L420" s="8">
        <f t="shared" ref="L420:L451" si="2033">IF(B420="","",IF(N421=1,"3",IF(O421=1,4,IF(P421=1,3,IF(Q421=1,4)))))</f>
        <v>4</v>
      </c>
      <c r="M420" s="8">
        <f t="shared" ref="M420:M451" si="2034">IF(B420="","",IF(N421=1,"5",IF(O421=1,6,IF(P421=1,5,IF(Q421=1,6)))))</f>
        <v>6</v>
      </c>
      <c r="N420" s="4">
        <f t="shared" si="2027"/>
        <v>1</v>
      </c>
      <c r="O420" s="4">
        <f t="shared" si="2028"/>
        <v>0</v>
      </c>
      <c r="P420" s="4">
        <f t="shared" ref="P420:P451" si="2035">IF(OR(C420=1,C420=3,C420=5),1,0)</f>
        <v>0</v>
      </c>
      <c r="Q420" s="4">
        <f t="shared" ref="Q420:Q451" si="2036">IF(OR(C420=2,C420=4,C420=6),1,0)</f>
        <v>1</v>
      </c>
    </row>
    <row r="421" spans="2:19" ht="15.75" thickBot="1">
      <c r="B421" s="25">
        <v>13</v>
      </c>
      <c r="C421" s="25">
        <f>IF(B421="","",VLOOKUP(B421,Tabelle2!$A$2:$B$38,2,0))</f>
        <v>3</v>
      </c>
      <c r="D421" s="26" t="str">
        <f t="shared" si="1976"/>
        <v>L</v>
      </c>
      <c r="E421" s="25">
        <f t="shared" si="1977"/>
        <v>-3</v>
      </c>
      <c r="F421" s="25">
        <v>1</v>
      </c>
      <c r="G421" s="25">
        <f t="shared" ref="G421" si="2037">IF(B421="","",E421*F421)</f>
        <v>-3</v>
      </c>
      <c r="H421" s="25">
        <f>IF(B421="","",SUM($G$4:G421))</f>
        <v>-159</v>
      </c>
      <c r="I421" s="23"/>
      <c r="J421" s="23"/>
      <c r="K421" s="24"/>
      <c r="L421" s="24"/>
      <c r="M421" s="24"/>
      <c r="N421" s="5">
        <f t="shared" si="1816"/>
        <v>0</v>
      </c>
      <c r="O421" s="5">
        <f t="shared" ref="O421" si="2038">IF(O419+O420=2,1,0)</f>
        <v>0</v>
      </c>
      <c r="P421" s="5">
        <f t="shared" ref="P421" si="2039">IF(P419+P420=2,1,0)</f>
        <v>0</v>
      </c>
      <c r="Q421" s="5">
        <f t="shared" ref="Q421" si="2040">IF(Q419+Q420=2,1,0)</f>
        <v>1</v>
      </c>
      <c r="S421" s="34">
        <f t="shared" ref="S421" si="2041">IF(D421="L",S418+1,IF(D421="W",0))</f>
        <v>1</v>
      </c>
    </row>
    <row r="422" spans="2:19">
      <c r="B422" s="17">
        <v>20</v>
      </c>
      <c r="C422" s="17">
        <f>IF(B422="","",VLOOKUP(B422,Tabelle2!$A$2:$B$38,2,0))</f>
        <v>4</v>
      </c>
      <c r="D422" s="7"/>
      <c r="E422" s="7"/>
      <c r="F422" s="7"/>
      <c r="G422" s="7"/>
      <c r="H422" s="7"/>
      <c r="I422" s="10"/>
      <c r="J422" s="10"/>
      <c r="K422" s="7"/>
      <c r="L422" s="7"/>
      <c r="M422" s="7"/>
      <c r="N422" s="3">
        <f t="shared" ref="N422:N485" si="2042">IF(OR(C422=2,C422=4,C422=6),1,0)</f>
        <v>1</v>
      </c>
      <c r="O422" s="3">
        <f t="shared" ref="O422:O453" si="2043">IF(OR(C422=1,C422=3,C422=5),1,0)</f>
        <v>0</v>
      </c>
      <c r="P422" s="3">
        <f t="shared" ref="P422:P453" si="2044">IF(OR(C422=2,C422=4,C422=6),1,0)</f>
        <v>1</v>
      </c>
      <c r="Q422" s="3">
        <f t="shared" ref="Q422:Q453" si="2045">IF(OR(C422=1,C422=3,C422=5),1,0)</f>
        <v>0</v>
      </c>
    </row>
    <row r="423" spans="2:19">
      <c r="B423" s="16">
        <v>20</v>
      </c>
      <c r="C423" s="16">
        <f>IF(B423="","",VLOOKUP(B423,Tabelle2!$A$2:$B$38,2,0))</f>
        <v>4</v>
      </c>
      <c r="D423" s="28" t="str">
        <f t="shared" ref="D423:D454" si="2046">IF(B423="","",IF(N424=1,"Bet 1,3,5",IF(O424=1,"Bet 2,4,6",IF(P424=1,"Bet 1,3,5",IF(Q424=1,"Bet 2,4,6")))))</f>
        <v>Bet 1,3,5</v>
      </c>
      <c r="E423" s="9"/>
      <c r="F423" s="9"/>
      <c r="G423" s="9"/>
      <c r="H423" s="9"/>
      <c r="I423" s="15"/>
      <c r="J423" s="15"/>
      <c r="K423" s="8" t="str">
        <f t="shared" ref="K423:K454" si="2047">IF(B423="","",IF(N424=1,"1",IF(O424=1,2,IF(P424=1,1,IF(Q424=1,2)))))</f>
        <v>1</v>
      </c>
      <c r="L423" s="8" t="str">
        <f t="shared" ref="L423:L454" si="2048">IF(B423="","",IF(N424=1,"3",IF(O424=1,4,IF(P424=1,3,IF(Q424=1,4)))))</f>
        <v>3</v>
      </c>
      <c r="M423" s="8" t="str">
        <f t="shared" ref="M423:M454" si="2049">IF(B423="","",IF(N424=1,"5",IF(O424=1,6,IF(P424=1,5,IF(Q424=1,6)))))</f>
        <v>5</v>
      </c>
      <c r="N423" s="4">
        <f t="shared" si="2042"/>
        <v>1</v>
      </c>
      <c r="O423" s="4">
        <f t="shared" si="2043"/>
        <v>0</v>
      </c>
      <c r="P423" s="4">
        <f t="shared" ref="P423:P454" si="2050">IF(OR(C423=1,C423=3,C423=5),1,0)</f>
        <v>0</v>
      </c>
      <c r="Q423" s="4">
        <f t="shared" ref="Q423:Q454" si="2051">IF(OR(C423=2,C423=4,C423=6),1,0)</f>
        <v>1</v>
      </c>
    </row>
    <row r="424" spans="2:19" ht="15.75" thickBot="1">
      <c r="B424" s="21">
        <v>13</v>
      </c>
      <c r="C424" s="21">
        <f>IF(B424="","",VLOOKUP(B424,Tabelle2!$A$2:$B$38,2,0))</f>
        <v>3</v>
      </c>
      <c r="D424" s="22" t="str">
        <f t="shared" si="1992"/>
        <v>W</v>
      </c>
      <c r="E424" s="21">
        <f t="shared" si="1960"/>
        <v>3</v>
      </c>
      <c r="F424" s="21">
        <v>1</v>
      </c>
      <c r="G424" s="21">
        <f t="shared" ref="G424" si="2052">IF(B424="","",E424*F424)</f>
        <v>3</v>
      </c>
      <c r="H424" s="21">
        <f>IF(B424="","",SUM($G$4:G424))</f>
        <v>-156</v>
      </c>
      <c r="I424" s="23"/>
      <c r="J424" s="23"/>
      <c r="K424" s="24"/>
      <c r="L424" s="24"/>
      <c r="M424" s="27"/>
      <c r="N424" s="5">
        <f t="shared" si="1831"/>
        <v>1</v>
      </c>
      <c r="O424" s="5">
        <f t="shared" ref="O424" si="2053">IF(O422+O423=2,1,0)</f>
        <v>0</v>
      </c>
      <c r="P424" s="5">
        <f t="shared" ref="P424" si="2054">IF(P422+P423=2,1,0)</f>
        <v>0</v>
      </c>
      <c r="Q424" s="5">
        <f t="shared" ref="Q424" si="2055">IF(Q422+Q423=2,1,0)</f>
        <v>0</v>
      </c>
      <c r="S424" s="34">
        <f t="shared" ref="S424" si="2056">IF(D424="L",S421+1,IF(D424="W",0))</f>
        <v>0</v>
      </c>
    </row>
    <row r="425" spans="2:19">
      <c r="B425" s="19">
        <v>1</v>
      </c>
      <c r="C425" s="19">
        <f>IF(B425="","",VLOOKUP(B425,Tabelle2!$A$2:$B$38,2,0))</f>
        <v>1</v>
      </c>
      <c r="D425" s="7"/>
      <c r="E425" s="7"/>
      <c r="F425" s="7"/>
      <c r="G425" s="7"/>
      <c r="H425" s="7"/>
      <c r="I425" s="10"/>
      <c r="J425" s="10"/>
      <c r="K425" s="7"/>
      <c r="L425" s="7"/>
      <c r="M425" s="7"/>
      <c r="N425" s="3">
        <f t="shared" ref="N425:N456" si="2057">IF(OR(C425=2,C425=4,C425=6),1,0)</f>
        <v>0</v>
      </c>
      <c r="O425" s="3">
        <f t="shared" ref="O425:O456" si="2058">IF(OR(C425=1,C425=3,C425=5),1,0)</f>
        <v>1</v>
      </c>
      <c r="P425" s="3">
        <f t="shared" ref="P425:P456" si="2059">IF(OR(C425=2,C425=4,C425=6),1,0)</f>
        <v>0</v>
      </c>
      <c r="Q425" s="3">
        <f t="shared" ref="Q425:Q456" si="2060">IF(OR(C425=1,C425=3,C425=5),1,0)</f>
        <v>1</v>
      </c>
    </row>
    <row r="426" spans="2:19">
      <c r="B426" s="18">
        <v>23</v>
      </c>
      <c r="C426" s="18">
        <f>IF(B426="","",VLOOKUP(B426,Tabelle2!$A$2:$B$38,2,0))</f>
        <v>4</v>
      </c>
      <c r="D426" s="29" t="str">
        <f t="shared" ref="D426:D457" si="2061">IF(B426="","",IF(N427=1,"Bet 1,3,5",IF(O427=1,"Bet 2,4,6",IF(P427=1,"Bet 1,3,5",IF(Q427=1,"Bet 2,4,6")))))</f>
        <v>Bet 2,4,6</v>
      </c>
      <c r="E426" s="9"/>
      <c r="F426" s="9"/>
      <c r="G426" s="9"/>
      <c r="H426" s="9"/>
      <c r="I426" s="20"/>
      <c r="J426" s="20"/>
      <c r="K426" s="8">
        <f t="shared" ref="K426:K457" si="2062">IF(B426="","",IF(N427=1,"1",IF(O427=1,2,IF(P427=1,1,IF(Q427=1,2)))))</f>
        <v>2</v>
      </c>
      <c r="L426" s="8">
        <f t="shared" ref="L426:L457" si="2063">IF(B426="","",IF(N427=1,"3",IF(O427=1,4,IF(P427=1,3,IF(Q427=1,4)))))</f>
        <v>4</v>
      </c>
      <c r="M426" s="8">
        <f t="shared" ref="M426:M457" si="2064">IF(B426="","",IF(N427=1,"5",IF(O427=1,6,IF(P427=1,5,IF(Q427=1,6)))))</f>
        <v>6</v>
      </c>
      <c r="N426" s="4">
        <f t="shared" si="2057"/>
        <v>1</v>
      </c>
      <c r="O426" s="4">
        <f t="shared" si="2058"/>
        <v>0</v>
      </c>
      <c r="P426" s="4">
        <f t="shared" ref="P426:P457" si="2065">IF(OR(C426=1,C426=3,C426=5),1,0)</f>
        <v>0</v>
      </c>
      <c r="Q426" s="4">
        <f t="shared" ref="Q426:Q457" si="2066">IF(OR(C426=2,C426=4,C426=6),1,0)</f>
        <v>1</v>
      </c>
    </row>
    <row r="427" spans="2:19" ht="15.75" thickBot="1">
      <c r="B427" s="25">
        <v>23</v>
      </c>
      <c r="C427" s="25">
        <f>IF(B427="","",VLOOKUP(B427,Tabelle2!$A$2:$B$38,2,0))</f>
        <v>4</v>
      </c>
      <c r="D427" s="26" t="str">
        <f t="shared" si="1976"/>
        <v>W</v>
      </c>
      <c r="E427" s="25">
        <f t="shared" si="1977"/>
        <v>3</v>
      </c>
      <c r="F427" s="25">
        <v>1</v>
      </c>
      <c r="G427" s="25">
        <f t="shared" ref="G427" si="2067">IF(B427="","",E427*F427)</f>
        <v>3</v>
      </c>
      <c r="H427" s="25">
        <f>IF(B427="","",SUM($G$4:G427))</f>
        <v>-153</v>
      </c>
      <c r="I427" s="23"/>
      <c r="J427" s="23"/>
      <c r="K427" s="24"/>
      <c r="L427" s="24"/>
      <c r="M427" s="24"/>
      <c r="N427" s="5">
        <f t="shared" ref="N427:O427" si="2068">IF(N425+N426=2,1,0)</f>
        <v>0</v>
      </c>
      <c r="O427" s="5">
        <f t="shared" si="2068"/>
        <v>0</v>
      </c>
      <c r="P427" s="5">
        <f t="shared" ref="P427" si="2069">IF(P425+P426=2,1,0)</f>
        <v>0</v>
      </c>
      <c r="Q427" s="5">
        <f t="shared" ref="Q427" si="2070">IF(Q425+Q426=2,1,0)</f>
        <v>1</v>
      </c>
      <c r="S427" s="34">
        <f t="shared" ref="S427" si="2071">IF(D427="L",S424+1,IF(D427="W",0))</f>
        <v>0</v>
      </c>
    </row>
    <row r="428" spans="2:19">
      <c r="B428" s="17">
        <v>12</v>
      </c>
      <c r="C428" s="17">
        <f>IF(B428="","",VLOOKUP(B428,Tabelle2!$A$2:$B$38,2,0))</f>
        <v>2</v>
      </c>
      <c r="D428" s="7"/>
      <c r="E428" s="7"/>
      <c r="F428" s="7"/>
      <c r="G428" s="7"/>
      <c r="H428" s="7"/>
      <c r="I428" s="10"/>
      <c r="J428" s="10"/>
      <c r="K428" s="7"/>
      <c r="L428" s="7"/>
      <c r="M428" s="7"/>
      <c r="N428" s="3">
        <f t="shared" si="2027"/>
        <v>1</v>
      </c>
      <c r="O428" s="3">
        <f t="shared" ref="O428:O459" si="2072">IF(OR(C428=1,C428=3,C428=5),1,0)</f>
        <v>0</v>
      </c>
      <c r="P428" s="3">
        <f t="shared" ref="P428:P459" si="2073">IF(OR(C428=2,C428=4,C428=6),1,0)</f>
        <v>1</v>
      </c>
      <c r="Q428" s="3">
        <f t="shared" ref="Q428:Q459" si="2074">IF(OR(C428=1,C428=3,C428=5),1,0)</f>
        <v>0</v>
      </c>
    </row>
    <row r="429" spans="2:19">
      <c r="B429" s="16">
        <v>12</v>
      </c>
      <c r="C429" s="16">
        <f>IF(B429="","",VLOOKUP(B429,Tabelle2!$A$2:$B$38,2,0))</f>
        <v>2</v>
      </c>
      <c r="D429" s="28" t="str">
        <f t="shared" ref="D429:D460" si="2075">IF(B429="","",IF(N430=1,"Bet 1,3,5",IF(O430=1,"Bet 2,4,6",IF(P430=1,"Bet 1,3,5",IF(Q430=1,"Bet 2,4,6")))))</f>
        <v>Bet 1,3,5</v>
      </c>
      <c r="E429" s="9"/>
      <c r="F429" s="9"/>
      <c r="G429" s="9"/>
      <c r="H429" s="9"/>
      <c r="I429" s="15"/>
      <c r="J429" s="15"/>
      <c r="K429" s="8" t="str">
        <f t="shared" ref="K429:K460" si="2076">IF(B429="","",IF(N430=1,"1",IF(O430=1,2,IF(P430=1,1,IF(Q430=1,2)))))</f>
        <v>1</v>
      </c>
      <c r="L429" s="8" t="str">
        <f t="shared" ref="L429:L460" si="2077">IF(B429="","",IF(N430=1,"3",IF(O430=1,4,IF(P430=1,3,IF(Q430=1,4)))))</f>
        <v>3</v>
      </c>
      <c r="M429" s="8" t="str">
        <f t="shared" ref="M429:M460" si="2078">IF(B429="","",IF(N430=1,"5",IF(O430=1,6,IF(P430=1,5,IF(Q430=1,6)))))</f>
        <v>5</v>
      </c>
      <c r="N429" s="4">
        <f t="shared" si="2027"/>
        <v>1</v>
      </c>
      <c r="O429" s="4">
        <f t="shared" si="2072"/>
        <v>0</v>
      </c>
      <c r="P429" s="4">
        <f t="shared" ref="P429:P460" si="2079">IF(OR(C429=1,C429=3,C429=5),1,0)</f>
        <v>0</v>
      </c>
      <c r="Q429" s="4">
        <f t="shared" ref="Q429:Q460" si="2080">IF(OR(C429=2,C429=4,C429=6),1,0)</f>
        <v>1</v>
      </c>
    </row>
    <row r="430" spans="2:19" ht="15.75" thickBot="1">
      <c r="B430" s="21">
        <v>13</v>
      </c>
      <c r="C430" s="21">
        <f>IF(B430="","",VLOOKUP(B430,Tabelle2!$A$2:$B$38,2,0))</f>
        <v>3</v>
      </c>
      <c r="D430" s="22" t="str">
        <f t="shared" si="1992"/>
        <v>W</v>
      </c>
      <c r="E430" s="21">
        <f t="shared" si="1960"/>
        <v>3</v>
      </c>
      <c r="F430" s="21">
        <v>1</v>
      </c>
      <c r="G430" s="21">
        <f t="shared" ref="G430" si="2081">IF(B430="","",E430*F430)</f>
        <v>3</v>
      </c>
      <c r="H430" s="21">
        <f>IF(B430="","",SUM($G$4:G430))</f>
        <v>-150</v>
      </c>
      <c r="I430" s="23"/>
      <c r="J430" s="23"/>
      <c r="K430" s="24"/>
      <c r="L430" s="24"/>
      <c r="M430" s="27"/>
      <c r="N430" s="5">
        <f t="shared" si="1816"/>
        <v>1</v>
      </c>
      <c r="O430" s="5">
        <f t="shared" ref="O430" si="2082">IF(O428+O429=2,1,0)</f>
        <v>0</v>
      </c>
      <c r="P430" s="5">
        <f t="shared" ref="P430" si="2083">IF(P428+P429=2,1,0)</f>
        <v>0</v>
      </c>
      <c r="Q430" s="5">
        <f t="shared" ref="Q430" si="2084">IF(Q428+Q429=2,1,0)</f>
        <v>0</v>
      </c>
      <c r="S430" s="34">
        <f t="shared" ref="S430" si="2085">IF(D430="L",S427+1,IF(D430="W",0))</f>
        <v>0</v>
      </c>
    </row>
    <row r="431" spans="2:19">
      <c r="B431" s="19">
        <v>13</v>
      </c>
      <c r="C431" s="19">
        <f>IF(B431="","",VLOOKUP(B431,Tabelle2!$A$2:$B$38,2,0))</f>
        <v>3</v>
      </c>
      <c r="D431" s="7"/>
      <c r="E431" s="7"/>
      <c r="F431" s="7"/>
      <c r="G431" s="7"/>
      <c r="H431" s="7"/>
      <c r="I431" s="10"/>
      <c r="J431" s="10"/>
      <c r="K431" s="7"/>
      <c r="L431" s="7"/>
      <c r="M431" s="7"/>
      <c r="N431" s="3">
        <f t="shared" si="2042"/>
        <v>0</v>
      </c>
      <c r="O431" s="3">
        <f t="shared" ref="O431:O462" si="2086">IF(OR(C431=1,C431=3,C431=5),1,0)</f>
        <v>1</v>
      </c>
      <c r="P431" s="3">
        <f t="shared" ref="P431:P462" si="2087">IF(OR(C431=2,C431=4,C431=6),1,0)</f>
        <v>0</v>
      </c>
      <c r="Q431" s="3">
        <f t="shared" ref="Q431:Q462" si="2088">IF(OR(C431=1,C431=3,C431=5),1,0)</f>
        <v>1</v>
      </c>
    </row>
    <row r="432" spans="2:19">
      <c r="B432" s="18">
        <v>9</v>
      </c>
      <c r="C432" s="18">
        <f>IF(B432="","",VLOOKUP(B432,Tabelle2!$A$2:$B$38,2,0))</f>
        <v>2</v>
      </c>
      <c r="D432" s="29" t="str">
        <f t="shared" ref="D432:D463" si="2089">IF(B432="","",IF(N433=1,"Bet 1,3,5",IF(O433=1,"Bet 2,4,6",IF(P433=1,"Bet 1,3,5",IF(Q433=1,"Bet 2,4,6")))))</f>
        <v>Bet 2,4,6</v>
      </c>
      <c r="E432" s="9"/>
      <c r="F432" s="9"/>
      <c r="G432" s="9"/>
      <c r="H432" s="9"/>
      <c r="I432" s="20"/>
      <c r="J432" s="20"/>
      <c r="K432" s="8">
        <f t="shared" ref="K432:K463" si="2090">IF(B432="","",IF(N433=1,"1",IF(O433=1,2,IF(P433=1,1,IF(Q433=1,2)))))</f>
        <v>2</v>
      </c>
      <c r="L432" s="8">
        <f t="shared" ref="L432:L463" si="2091">IF(B432="","",IF(N433=1,"3",IF(O433=1,4,IF(P433=1,3,IF(Q433=1,4)))))</f>
        <v>4</v>
      </c>
      <c r="M432" s="8">
        <f t="shared" ref="M432:M463" si="2092">IF(B432="","",IF(N433=1,"5",IF(O433=1,6,IF(P433=1,5,IF(Q433=1,6)))))</f>
        <v>6</v>
      </c>
      <c r="N432" s="4">
        <f t="shared" si="2042"/>
        <v>1</v>
      </c>
      <c r="O432" s="4">
        <f t="shared" si="2086"/>
        <v>0</v>
      </c>
      <c r="P432" s="4">
        <f t="shared" ref="P432:P463" si="2093">IF(OR(C432=1,C432=3,C432=5),1,0)</f>
        <v>0</v>
      </c>
      <c r="Q432" s="4">
        <f t="shared" ref="Q432:Q463" si="2094">IF(OR(C432=2,C432=4,C432=6),1,0)</f>
        <v>1</v>
      </c>
    </row>
    <row r="433" spans="2:19" ht="15.75" thickBot="1">
      <c r="B433" s="25">
        <v>19</v>
      </c>
      <c r="C433" s="25">
        <f>IF(B433="","",VLOOKUP(B433,Tabelle2!$A$2:$B$38,2,0))</f>
        <v>4</v>
      </c>
      <c r="D433" s="26" t="str">
        <f t="shared" si="1976"/>
        <v>W</v>
      </c>
      <c r="E433" s="25">
        <f t="shared" si="1977"/>
        <v>3</v>
      </c>
      <c r="F433" s="25">
        <v>1</v>
      </c>
      <c r="G433" s="25">
        <f t="shared" ref="G433" si="2095">IF(B433="","",E433*F433)</f>
        <v>3</v>
      </c>
      <c r="H433" s="25">
        <f>IF(B433="","",SUM($G$4:G433))</f>
        <v>-147</v>
      </c>
      <c r="I433" s="23"/>
      <c r="J433" s="23"/>
      <c r="K433" s="24"/>
      <c r="L433" s="24"/>
      <c r="M433" s="24"/>
      <c r="N433" s="5">
        <f t="shared" si="1831"/>
        <v>0</v>
      </c>
      <c r="O433" s="5">
        <f t="shared" ref="O433" si="2096">IF(O431+O432=2,1,0)</f>
        <v>0</v>
      </c>
      <c r="P433" s="5">
        <f t="shared" ref="P433" si="2097">IF(P431+P432=2,1,0)</f>
        <v>0</v>
      </c>
      <c r="Q433" s="5">
        <f t="shared" ref="Q433" si="2098">IF(Q431+Q432=2,1,0)</f>
        <v>1</v>
      </c>
      <c r="S433" s="34">
        <f t="shared" ref="S433" si="2099">IF(D433="L",S430+1,IF(D433="W",0))</f>
        <v>0</v>
      </c>
    </row>
    <row r="434" spans="2:19">
      <c r="B434" s="17">
        <v>21</v>
      </c>
      <c r="C434" s="17">
        <f>IF(B434="","",VLOOKUP(B434,Tabelle2!$A$2:$B$38,2,0))</f>
        <v>4</v>
      </c>
      <c r="D434" s="7"/>
      <c r="E434" s="7"/>
      <c r="F434" s="7"/>
      <c r="G434" s="7"/>
      <c r="H434" s="7"/>
      <c r="I434" s="10"/>
      <c r="J434" s="10"/>
      <c r="K434" s="7"/>
      <c r="L434" s="7"/>
      <c r="M434" s="7"/>
      <c r="N434" s="3">
        <f t="shared" ref="N434:N465" si="2100">IF(OR(C434=2,C434=4,C434=6),1,0)</f>
        <v>1</v>
      </c>
      <c r="O434" s="3">
        <f t="shared" ref="O434:O465" si="2101">IF(OR(C434=1,C434=3,C434=5),1,0)</f>
        <v>0</v>
      </c>
      <c r="P434" s="3">
        <f t="shared" ref="P434:P465" si="2102">IF(OR(C434=2,C434=4,C434=6),1,0)</f>
        <v>1</v>
      </c>
      <c r="Q434" s="3">
        <f t="shared" ref="Q434:Q465" si="2103">IF(OR(C434=1,C434=3,C434=5),1,0)</f>
        <v>0</v>
      </c>
    </row>
    <row r="435" spans="2:19">
      <c r="B435" s="16">
        <v>11</v>
      </c>
      <c r="C435" s="16">
        <f>IF(B435="","",VLOOKUP(B435,Tabelle2!$A$2:$B$38,2,0))</f>
        <v>2</v>
      </c>
      <c r="D435" s="28" t="str">
        <f t="shared" ref="D435:D466" si="2104">IF(B435="","",IF(N436=1,"Bet 1,3,5",IF(O436=1,"Bet 2,4,6",IF(P436=1,"Bet 1,3,5",IF(Q436=1,"Bet 2,4,6")))))</f>
        <v>Bet 1,3,5</v>
      </c>
      <c r="E435" s="9"/>
      <c r="F435" s="9"/>
      <c r="G435" s="9"/>
      <c r="H435" s="9"/>
      <c r="I435" s="15"/>
      <c r="J435" s="15"/>
      <c r="K435" s="8" t="str">
        <f t="shared" ref="K435:K466" si="2105">IF(B435="","",IF(N436=1,"1",IF(O436=1,2,IF(P436=1,1,IF(Q436=1,2)))))</f>
        <v>1</v>
      </c>
      <c r="L435" s="8" t="str">
        <f t="shared" ref="L435:L466" si="2106">IF(B435="","",IF(N436=1,"3",IF(O436=1,4,IF(P436=1,3,IF(Q436=1,4)))))</f>
        <v>3</v>
      </c>
      <c r="M435" s="8" t="str">
        <f t="shared" ref="M435:M466" si="2107">IF(B435="","",IF(N436=1,"5",IF(O436=1,6,IF(P436=1,5,IF(Q436=1,6)))))</f>
        <v>5</v>
      </c>
      <c r="N435" s="4">
        <f t="shared" si="2100"/>
        <v>1</v>
      </c>
      <c r="O435" s="4">
        <f t="shared" si="2101"/>
        <v>0</v>
      </c>
      <c r="P435" s="4">
        <f t="shared" ref="P435:P466" si="2108">IF(OR(C435=1,C435=3,C435=5),1,0)</f>
        <v>0</v>
      </c>
      <c r="Q435" s="4">
        <f t="shared" ref="Q435:Q466" si="2109">IF(OR(C435=2,C435=4,C435=6),1,0)</f>
        <v>1</v>
      </c>
    </row>
    <row r="436" spans="2:19" ht="15.75" thickBot="1">
      <c r="B436" s="21">
        <v>11</v>
      </c>
      <c r="C436" s="21">
        <f>IF(B436="","",VLOOKUP(B436,Tabelle2!$A$2:$B$38,2,0))</f>
        <v>2</v>
      </c>
      <c r="D436" s="22" t="str">
        <f t="shared" si="1992"/>
        <v>L</v>
      </c>
      <c r="E436" s="21">
        <f t="shared" si="1960"/>
        <v>-3</v>
      </c>
      <c r="F436" s="21">
        <v>1</v>
      </c>
      <c r="G436" s="21">
        <f t="shared" ref="G436" si="2110">IF(B436="","",E436*F436)</f>
        <v>-3</v>
      </c>
      <c r="H436" s="21">
        <f>IF(B436="","",SUM($G$4:G436))</f>
        <v>-150</v>
      </c>
      <c r="I436" s="23"/>
      <c r="J436" s="23"/>
      <c r="K436" s="24"/>
      <c r="L436" s="24"/>
      <c r="M436" s="27"/>
      <c r="N436" s="5">
        <f t="shared" ref="N436:O436" si="2111">IF(N434+N435=2,1,0)</f>
        <v>1</v>
      </c>
      <c r="O436" s="5">
        <f t="shared" si="2111"/>
        <v>0</v>
      </c>
      <c r="P436" s="5">
        <f t="shared" ref="P436" si="2112">IF(P434+P435=2,1,0)</f>
        <v>0</v>
      </c>
      <c r="Q436" s="5">
        <f t="shared" ref="Q436" si="2113">IF(Q434+Q435=2,1,0)</f>
        <v>0</v>
      </c>
      <c r="S436" s="34">
        <f t="shared" ref="S436" si="2114">IF(D436="L",S433+1,IF(D436="W",0))</f>
        <v>1</v>
      </c>
    </row>
    <row r="437" spans="2:19">
      <c r="B437" s="19">
        <v>5</v>
      </c>
      <c r="C437" s="19">
        <f>IF(B437="","",VLOOKUP(B437,Tabelle2!$A$2:$B$38,2,0))</f>
        <v>1</v>
      </c>
      <c r="D437" s="7"/>
      <c r="E437" s="7"/>
      <c r="F437" s="7"/>
      <c r="G437" s="7"/>
      <c r="H437" s="7"/>
      <c r="I437" s="10"/>
      <c r="J437" s="10"/>
      <c r="K437" s="7"/>
      <c r="L437" s="7"/>
      <c r="M437" s="7"/>
      <c r="N437" s="3">
        <f t="shared" si="2027"/>
        <v>0</v>
      </c>
      <c r="O437" s="3">
        <f t="shared" ref="O437:O468" si="2115">IF(OR(C437=1,C437=3,C437=5),1,0)</f>
        <v>1</v>
      </c>
      <c r="P437" s="3">
        <f t="shared" ref="P437:P468" si="2116">IF(OR(C437=2,C437=4,C437=6),1,0)</f>
        <v>0</v>
      </c>
      <c r="Q437" s="3">
        <f t="shared" ref="Q437:Q468" si="2117">IF(OR(C437=1,C437=3,C437=5),1,0)</f>
        <v>1</v>
      </c>
    </row>
    <row r="438" spans="2:19">
      <c r="B438" s="18">
        <v>32</v>
      </c>
      <c r="C438" s="18">
        <f>IF(B438="","",VLOOKUP(B438,Tabelle2!$A$2:$B$38,2,0))</f>
        <v>6</v>
      </c>
      <c r="D438" s="29" t="str">
        <f t="shared" ref="D438:D469" si="2118">IF(B438="","",IF(N439=1,"Bet 1,3,5",IF(O439=1,"Bet 2,4,6",IF(P439=1,"Bet 1,3,5",IF(Q439=1,"Bet 2,4,6")))))</f>
        <v>Bet 2,4,6</v>
      </c>
      <c r="E438" s="9"/>
      <c r="F438" s="9"/>
      <c r="G438" s="9"/>
      <c r="H438" s="9"/>
      <c r="I438" s="20"/>
      <c r="J438" s="20"/>
      <c r="K438" s="8">
        <f t="shared" ref="K438:K469" si="2119">IF(B438="","",IF(N439=1,"1",IF(O439=1,2,IF(P439=1,1,IF(Q439=1,2)))))</f>
        <v>2</v>
      </c>
      <c r="L438" s="8">
        <f t="shared" ref="L438:L469" si="2120">IF(B438="","",IF(N439=1,"3",IF(O439=1,4,IF(P439=1,3,IF(Q439=1,4)))))</f>
        <v>4</v>
      </c>
      <c r="M438" s="8">
        <f t="shared" ref="M438:M469" si="2121">IF(B438="","",IF(N439=1,"5",IF(O439=1,6,IF(P439=1,5,IF(Q439=1,6)))))</f>
        <v>6</v>
      </c>
      <c r="N438" s="4">
        <f t="shared" si="2027"/>
        <v>1</v>
      </c>
      <c r="O438" s="4">
        <f t="shared" si="2115"/>
        <v>0</v>
      </c>
      <c r="P438" s="4">
        <f t="shared" ref="P438:P469" si="2122">IF(OR(C438=1,C438=3,C438=5),1,0)</f>
        <v>0</v>
      </c>
      <c r="Q438" s="4">
        <f t="shared" ref="Q438:Q469" si="2123">IF(OR(C438=2,C438=4,C438=6),1,0)</f>
        <v>1</v>
      </c>
    </row>
    <row r="439" spans="2:19" ht="15.75" thickBot="1">
      <c r="B439" s="25">
        <v>32</v>
      </c>
      <c r="C439" s="25">
        <f>IF(B439="","",VLOOKUP(B439,Tabelle2!$A$2:$B$38,2,0))</f>
        <v>6</v>
      </c>
      <c r="D439" s="26" t="str">
        <f t="shared" si="1976"/>
        <v>W</v>
      </c>
      <c r="E439" s="25">
        <f t="shared" si="1977"/>
        <v>3</v>
      </c>
      <c r="F439" s="25">
        <v>1</v>
      </c>
      <c r="G439" s="25">
        <f t="shared" ref="G439" si="2124">IF(B439="","",E439*F439)</f>
        <v>3</v>
      </c>
      <c r="H439" s="25">
        <f>IF(B439="","",SUM($G$4:G439))</f>
        <v>-147</v>
      </c>
      <c r="I439" s="23"/>
      <c r="J439" s="23"/>
      <c r="K439" s="24"/>
      <c r="L439" s="24"/>
      <c r="M439" s="24"/>
      <c r="N439" s="5">
        <f t="shared" si="1816"/>
        <v>0</v>
      </c>
      <c r="O439" s="5">
        <f t="shared" ref="O439" si="2125">IF(O437+O438=2,1,0)</f>
        <v>0</v>
      </c>
      <c r="P439" s="5">
        <f t="shared" ref="P439" si="2126">IF(P437+P438=2,1,0)</f>
        <v>0</v>
      </c>
      <c r="Q439" s="5">
        <f t="shared" ref="Q439" si="2127">IF(Q437+Q438=2,1,0)</f>
        <v>1</v>
      </c>
      <c r="S439" s="34">
        <f t="shared" ref="S439" si="2128">IF(D439="L",S436+1,IF(D439="W",0))</f>
        <v>0</v>
      </c>
    </row>
    <row r="440" spans="2:19">
      <c r="B440" s="17">
        <v>7</v>
      </c>
      <c r="C440" s="17">
        <f>IF(B440="","",VLOOKUP(B440,Tabelle2!$A$2:$B$38,2,0))</f>
        <v>2</v>
      </c>
      <c r="D440" s="7"/>
      <c r="E440" s="7"/>
      <c r="F440" s="7"/>
      <c r="G440" s="7"/>
      <c r="H440" s="7"/>
      <c r="I440" s="10"/>
      <c r="J440" s="10"/>
      <c r="K440" s="7"/>
      <c r="L440" s="7"/>
      <c r="M440" s="7"/>
      <c r="N440" s="3">
        <f t="shared" si="2042"/>
        <v>1</v>
      </c>
      <c r="O440" s="3">
        <f t="shared" ref="O440:O471" si="2129">IF(OR(C440=1,C440=3,C440=5),1,0)</f>
        <v>0</v>
      </c>
      <c r="P440" s="3">
        <f t="shared" ref="P440:P471" si="2130">IF(OR(C440=2,C440=4,C440=6),1,0)</f>
        <v>1</v>
      </c>
      <c r="Q440" s="3">
        <f t="shared" ref="Q440:Q471" si="2131">IF(OR(C440=1,C440=3,C440=5),1,0)</f>
        <v>0</v>
      </c>
    </row>
    <row r="441" spans="2:19">
      <c r="B441" s="16">
        <v>7</v>
      </c>
      <c r="C441" s="16">
        <f>IF(B441="","",VLOOKUP(B441,Tabelle2!$A$2:$B$38,2,0))</f>
        <v>2</v>
      </c>
      <c r="D441" s="28" t="str">
        <f t="shared" ref="D441:D472" si="2132">IF(B441="","",IF(N442=1,"Bet 1,3,5",IF(O442=1,"Bet 2,4,6",IF(P442=1,"Bet 1,3,5",IF(Q442=1,"Bet 2,4,6")))))</f>
        <v>Bet 1,3,5</v>
      </c>
      <c r="E441" s="9"/>
      <c r="F441" s="9"/>
      <c r="G441" s="9"/>
      <c r="H441" s="9"/>
      <c r="I441" s="15"/>
      <c r="J441" s="15"/>
      <c r="K441" s="8" t="str">
        <f t="shared" ref="K441:K472" si="2133">IF(B441="","",IF(N442=1,"1",IF(O442=1,2,IF(P442=1,1,IF(Q442=1,2)))))</f>
        <v>1</v>
      </c>
      <c r="L441" s="8" t="str">
        <f t="shared" ref="L441:L472" si="2134">IF(B441="","",IF(N442=1,"3",IF(O442=1,4,IF(P442=1,3,IF(Q442=1,4)))))</f>
        <v>3</v>
      </c>
      <c r="M441" s="8" t="str">
        <f t="shared" ref="M441:M472" si="2135">IF(B441="","",IF(N442=1,"5",IF(O442=1,6,IF(P442=1,5,IF(Q442=1,6)))))</f>
        <v>5</v>
      </c>
      <c r="N441" s="4">
        <f t="shared" si="2042"/>
        <v>1</v>
      </c>
      <c r="O441" s="4">
        <f t="shared" si="2129"/>
        <v>0</v>
      </c>
      <c r="P441" s="4">
        <f t="shared" ref="P441:P472" si="2136">IF(OR(C441=1,C441=3,C441=5),1,0)</f>
        <v>0</v>
      </c>
      <c r="Q441" s="4">
        <f t="shared" ref="Q441:Q472" si="2137">IF(OR(C441=2,C441=4,C441=6),1,0)</f>
        <v>1</v>
      </c>
    </row>
    <row r="442" spans="2:19" ht="15.75" thickBot="1">
      <c r="B442" s="21">
        <v>4</v>
      </c>
      <c r="C442" s="21">
        <f>IF(B442="","",VLOOKUP(B442,Tabelle2!$A$2:$B$38,2,0))</f>
        <v>1</v>
      </c>
      <c r="D442" s="22" t="str">
        <f t="shared" si="1992"/>
        <v>W</v>
      </c>
      <c r="E442" s="21">
        <f t="shared" si="1960"/>
        <v>3</v>
      </c>
      <c r="F442" s="21">
        <v>1</v>
      </c>
      <c r="G442" s="21">
        <f t="shared" ref="G442" si="2138">IF(B442="","",E442*F442)</f>
        <v>3</v>
      </c>
      <c r="H442" s="21">
        <f>IF(B442="","",SUM($G$4:G442))</f>
        <v>-144</v>
      </c>
      <c r="I442" s="23"/>
      <c r="J442" s="23"/>
      <c r="K442" s="24"/>
      <c r="L442" s="24"/>
      <c r="M442" s="27"/>
      <c r="N442" s="5">
        <f t="shared" si="1831"/>
        <v>1</v>
      </c>
      <c r="O442" s="5">
        <f t="shared" ref="O442" si="2139">IF(O440+O441=2,1,0)</f>
        <v>0</v>
      </c>
      <c r="P442" s="5">
        <f t="shared" ref="P442" si="2140">IF(P440+P441=2,1,0)</f>
        <v>0</v>
      </c>
      <c r="Q442" s="5">
        <f t="shared" ref="Q442" si="2141">IF(Q440+Q441=2,1,0)</f>
        <v>0</v>
      </c>
      <c r="S442" s="34">
        <f t="shared" ref="S442" si="2142">IF(D442="L",S439+1,IF(D442="W",0))</f>
        <v>0</v>
      </c>
    </row>
    <row r="443" spans="2:19">
      <c r="B443" s="19">
        <v>4</v>
      </c>
      <c r="C443" s="19">
        <f>IF(B443="","",VLOOKUP(B443,Tabelle2!$A$2:$B$38,2,0))</f>
        <v>1</v>
      </c>
      <c r="D443" s="7"/>
      <c r="E443" s="7"/>
      <c r="F443" s="7"/>
      <c r="G443" s="7"/>
      <c r="H443" s="7"/>
      <c r="I443" s="10"/>
      <c r="J443" s="10"/>
      <c r="K443" s="7"/>
      <c r="L443" s="7"/>
      <c r="M443" s="7"/>
      <c r="N443" s="3">
        <f t="shared" ref="N443:N474" si="2143">IF(OR(C443=2,C443=4,C443=6),1,0)</f>
        <v>0</v>
      </c>
      <c r="O443" s="3">
        <f t="shared" ref="O443:O474" si="2144">IF(OR(C443=1,C443=3,C443=5),1,0)</f>
        <v>1</v>
      </c>
      <c r="P443" s="3">
        <f t="shared" ref="P443:P474" si="2145">IF(OR(C443=2,C443=4,C443=6),1,0)</f>
        <v>0</v>
      </c>
      <c r="Q443" s="3">
        <f t="shared" ref="Q443:Q474" si="2146">IF(OR(C443=1,C443=3,C443=5),1,0)</f>
        <v>1</v>
      </c>
    </row>
    <row r="444" spans="2:19">
      <c r="B444" s="18">
        <v>18</v>
      </c>
      <c r="C444" s="18">
        <f>IF(B444="","",VLOOKUP(B444,Tabelle2!$A$2:$B$38,2,0))</f>
        <v>3</v>
      </c>
      <c r="D444" s="29" t="str">
        <f t="shared" ref="D444:D475" si="2147">IF(B444="","",IF(N445=1,"Bet 1,3,5",IF(O445=1,"Bet 2,4,6",IF(P445=1,"Bet 1,3,5",IF(Q445=1,"Bet 2,4,6")))))</f>
        <v>Bet 2,4,6</v>
      </c>
      <c r="E444" s="9"/>
      <c r="F444" s="9"/>
      <c r="G444" s="9"/>
      <c r="H444" s="9"/>
      <c r="I444" s="20"/>
      <c r="J444" s="20"/>
      <c r="K444" s="8">
        <f t="shared" ref="K444:K475" si="2148">IF(B444="","",IF(N445=1,"1",IF(O445=1,2,IF(P445=1,1,IF(Q445=1,2)))))</f>
        <v>2</v>
      </c>
      <c r="L444" s="8">
        <f t="shared" ref="L444:L475" si="2149">IF(B444="","",IF(N445=1,"3",IF(O445=1,4,IF(P445=1,3,IF(Q445=1,4)))))</f>
        <v>4</v>
      </c>
      <c r="M444" s="8">
        <f t="shared" ref="M444:M475" si="2150">IF(B444="","",IF(N445=1,"5",IF(O445=1,6,IF(P445=1,5,IF(Q445=1,6)))))</f>
        <v>6</v>
      </c>
      <c r="N444" s="4">
        <f t="shared" si="2143"/>
        <v>0</v>
      </c>
      <c r="O444" s="4">
        <f t="shared" si="2144"/>
        <v>1</v>
      </c>
      <c r="P444" s="4">
        <f t="shared" ref="P444:P475" si="2151">IF(OR(C444=1,C444=3,C444=5),1,0)</f>
        <v>1</v>
      </c>
      <c r="Q444" s="4">
        <f t="shared" ref="Q444:Q475" si="2152">IF(OR(C444=2,C444=4,C444=6),1,0)</f>
        <v>0</v>
      </c>
    </row>
    <row r="445" spans="2:19" ht="15.75" thickBot="1">
      <c r="B445" s="25">
        <v>30</v>
      </c>
      <c r="C445" s="25">
        <f>IF(B445="","",VLOOKUP(B445,Tabelle2!$A$2:$B$38,2,0))</f>
        <v>5</v>
      </c>
      <c r="D445" s="26" t="str">
        <f t="shared" si="1976"/>
        <v>L</v>
      </c>
      <c r="E445" s="25">
        <f t="shared" si="1977"/>
        <v>-3</v>
      </c>
      <c r="F445" s="25">
        <v>1</v>
      </c>
      <c r="G445" s="25">
        <f t="shared" ref="G445" si="2153">IF(B445="","",E445*F445)</f>
        <v>-3</v>
      </c>
      <c r="H445" s="25">
        <f>IF(B445="","",SUM($G$4:G445))</f>
        <v>-147</v>
      </c>
      <c r="I445" s="23"/>
      <c r="J445" s="23"/>
      <c r="K445" s="24"/>
      <c r="L445" s="24"/>
      <c r="M445" s="24"/>
      <c r="N445" s="5">
        <f t="shared" ref="N445:O445" si="2154">IF(N443+N444=2,1,0)</f>
        <v>0</v>
      </c>
      <c r="O445" s="5">
        <f t="shared" si="2154"/>
        <v>1</v>
      </c>
      <c r="P445" s="5">
        <f t="shared" ref="P445" si="2155">IF(P443+P444=2,1,0)</f>
        <v>0</v>
      </c>
      <c r="Q445" s="5">
        <f t="shared" ref="Q445" si="2156">IF(Q443+Q444=2,1,0)</f>
        <v>0</v>
      </c>
      <c r="S445" s="34">
        <f t="shared" ref="S445" si="2157">IF(D445="L",S442+1,IF(D445="W",0))</f>
        <v>1</v>
      </c>
    </row>
    <row r="446" spans="2:19">
      <c r="B446" s="17">
        <v>14</v>
      </c>
      <c r="C446" s="17">
        <f>IF(B446="","",VLOOKUP(B446,Tabelle2!$A$2:$B$38,2,0))</f>
        <v>3</v>
      </c>
      <c r="D446" s="7"/>
      <c r="E446" s="7"/>
      <c r="F446" s="7"/>
      <c r="G446" s="7"/>
      <c r="H446" s="7"/>
      <c r="I446" s="10"/>
      <c r="J446" s="10"/>
      <c r="K446" s="7"/>
      <c r="L446" s="7"/>
      <c r="M446" s="7"/>
      <c r="N446" s="3">
        <f t="shared" si="2027"/>
        <v>0</v>
      </c>
      <c r="O446" s="3">
        <f t="shared" ref="O446:O477" si="2158">IF(OR(C446=1,C446=3,C446=5),1,0)</f>
        <v>1</v>
      </c>
      <c r="P446" s="3">
        <f t="shared" ref="P446:P477" si="2159">IF(OR(C446=2,C446=4,C446=6),1,0)</f>
        <v>0</v>
      </c>
      <c r="Q446" s="3">
        <f t="shared" ref="Q446:Q477" si="2160">IF(OR(C446=1,C446=3,C446=5),1,0)</f>
        <v>1</v>
      </c>
    </row>
    <row r="447" spans="2:19">
      <c r="B447" s="16">
        <v>33</v>
      </c>
      <c r="C447" s="16">
        <f>IF(B447="","",VLOOKUP(B447,Tabelle2!$A$2:$B$38,2,0))</f>
        <v>6</v>
      </c>
      <c r="D447" s="28" t="str">
        <f t="shared" ref="D447:D478" si="2161">IF(B447="","",IF(N448=1,"Bet 1,3,5",IF(O448=1,"Bet 2,4,6",IF(P448=1,"Bet 1,3,5",IF(Q448=1,"Bet 2,4,6")))))</f>
        <v>Bet 2,4,6</v>
      </c>
      <c r="E447" s="9"/>
      <c r="F447" s="9"/>
      <c r="G447" s="9"/>
      <c r="H447" s="9"/>
      <c r="I447" s="15"/>
      <c r="J447" s="15"/>
      <c r="K447" s="8">
        <f t="shared" ref="K447:K478" si="2162">IF(B447="","",IF(N448=1,"1",IF(O448=1,2,IF(P448=1,1,IF(Q448=1,2)))))</f>
        <v>2</v>
      </c>
      <c r="L447" s="8">
        <f t="shared" ref="L447:L478" si="2163">IF(B447="","",IF(N448=1,"3",IF(O448=1,4,IF(P448=1,3,IF(Q448=1,4)))))</f>
        <v>4</v>
      </c>
      <c r="M447" s="8">
        <f t="shared" ref="M447:M478" si="2164">IF(B447="","",IF(N448=1,"5",IF(O448=1,6,IF(P448=1,5,IF(Q448=1,6)))))</f>
        <v>6</v>
      </c>
      <c r="N447" s="4">
        <f t="shared" si="2027"/>
        <v>1</v>
      </c>
      <c r="O447" s="4">
        <f t="shared" si="2158"/>
        <v>0</v>
      </c>
      <c r="P447" s="4">
        <f t="shared" ref="P447:P478" si="2165">IF(OR(C447=1,C447=3,C447=5),1,0)</f>
        <v>0</v>
      </c>
      <c r="Q447" s="4">
        <f t="shared" ref="Q447:Q478" si="2166">IF(OR(C447=2,C447=4,C447=6),1,0)</f>
        <v>1</v>
      </c>
    </row>
    <row r="448" spans="2:19" ht="15.75" thickBot="1">
      <c r="B448" s="21">
        <v>33</v>
      </c>
      <c r="C448" s="21">
        <f>IF(B448="","",VLOOKUP(B448,Tabelle2!$A$2:$B$38,2,0))</f>
        <v>6</v>
      </c>
      <c r="D448" s="22" t="str">
        <f t="shared" si="1992"/>
        <v>W</v>
      </c>
      <c r="E448" s="21">
        <f t="shared" si="1960"/>
        <v>3</v>
      </c>
      <c r="F448" s="21">
        <v>1</v>
      </c>
      <c r="G448" s="21">
        <f t="shared" ref="G448" si="2167">IF(B448="","",E448*F448)</f>
        <v>3</v>
      </c>
      <c r="H448" s="21">
        <f>IF(B448="","",SUM($G$4:G448))</f>
        <v>-144</v>
      </c>
      <c r="I448" s="23"/>
      <c r="J448" s="23"/>
      <c r="K448" s="24"/>
      <c r="L448" s="24"/>
      <c r="M448" s="27"/>
      <c r="N448" s="5">
        <f t="shared" ref="N448:N511" si="2168">IF(N446+N447=2,1,0)</f>
        <v>0</v>
      </c>
      <c r="O448" s="5">
        <f t="shared" ref="O448" si="2169">IF(O446+O447=2,1,0)</f>
        <v>0</v>
      </c>
      <c r="P448" s="5">
        <f t="shared" ref="P448" si="2170">IF(P446+P447=2,1,0)</f>
        <v>0</v>
      </c>
      <c r="Q448" s="5">
        <f t="shared" ref="Q448" si="2171">IF(Q446+Q447=2,1,0)</f>
        <v>1</v>
      </c>
      <c r="S448" s="34">
        <f t="shared" ref="S448" si="2172">IF(D448="L",S445+1,IF(D448="W",0))</f>
        <v>0</v>
      </c>
    </row>
    <row r="449" spans="2:19">
      <c r="B449" s="19">
        <v>22</v>
      </c>
      <c r="C449" s="19">
        <f>IF(B449="","",VLOOKUP(B449,Tabelle2!$A$2:$B$38,2,0))</f>
        <v>4</v>
      </c>
      <c r="D449" s="7"/>
      <c r="E449" s="7"/>
      <c r="F449" s="7"/>
      <c r="G449" s="7"/>
      <c r="H449" s="7"/>
      <c r="I449" s="10"/>
      <c r="J449" s="10"/>
      <c r="K449" s="7"/>
      <c r="L449" s="7"/>
      <c r="M449" s="7"/>
      <c r="N449" s="3">
        <f t="shared" si="2042"/>
        <v>1</v>
      </c>
      <c r="O449" s="3">
        <f t="shared" ref="O449:O480" si="2173">IF(OR(C449=1,C449=3,C449=5),1,0)</f>
        <v>0</v>
      </c>
      <c r="P449" s="3">
        <f t="shared" ref="P449:P480" si="2174">IF(OR(C449=2,C449=4,C449=6),1,0)</f>
        <v>1</v>
      </c>
      <c r="Q449" s="3">
        <f t="shared" ref="Q449:Q480" si="2175">IF(OR(C449=1,C449=3,C449=5),1,0)</f>
        <v>0</v>
      </c>
    </row>
    <row r="450" spans="2:19">
      <c r="B450" s="18">
        <v>22</v>
      </c>
      <c r="C450" s="18">
        <f>IF(B450="","",VLOOKUP(B450,Tabelle2!$A$2:$B$38,2,0))</f>
        <v>4</v>
      </c>
      <c r="D450" s="29" t="str">
        <f t="shared" ref="D450:D481" si="2176">IF(B450="","",IF(N451=1,"Bet 1,3,5",IF(O451=1,"Bet 2,4,6",IF(P451=1,"Bet 1,3,5",IF(Q451=1,"Bet 2,4,6")))))</f>
        <v>Bet 1,3,5</v>
      </c>
      <c r="E450" s="9"/>
      <c r="F450" s="9"/>
      <c r="G450" s="9"/>
      <c r="H450" s="9"/>
      <c r="I450" s="20"/>
      <c r="J450" s="20"/>
      <c r="K450" s="8" t="str">
        <f t="shared" ref="K450:K481" si="2177">IF(B450="","",IF(N451=1,"1",IF(O451=1,2,IF(P451=1,1,IF(Q451=1,2)))))</f>
        <v>1</v>
      </c>
      <c r="L450" s="8" t="str">
        <f t="shared" ref="L450:L481" si="2178">IF(B450="","",IF(N451=1,"3",IF(O451=1,4,IF(P451=1,3,IF(Q451=1,4)))))</f>
        <v>3</v>
      </c>
      <c r="M450" s="8" t="str">
        <f t="shared" ref="M450:M481" si="2179">IF(B450="","",IF(N451=1,"5",IF(O451=1,6,IF(P451=1,5,IF(Q451=1,6)))))</f>
        <v>5</v>
      </c>
      <c r="N450" s="4">
        <f t="shared" si="2042"/>
        <v>1</v>
      </c>
      <c r="O450" s="4">
        <f t="shared" si="2173"/>
        <v>0</v>
      </c>
      <c r="P450" s="4">
        <f t="shared" ref="P450:P481" si="2180">IF(OR(C450=1,C450=3,C450=5),1,0)</f>
        <v>0</v>
      </c>
      <c r="Q450" s="4">
        <f t="shared" ref="Q450:Q481" si="2181">IF(OR(C450=2,C450=4,C450=6),1,0)</f>
        <v>1</v>
      </c>
    </row>
    <row r="451" spans="2:19" ht="15.75" thickBot="1">
      <c r="B451" s="25">
        <v>17</v>
      </c>
      <c r="C451" s="25">
        <f>IF(B451="","",VLOOKUP(B451,Tabelle2!$A$2:$B$38,2,0))</f>
        <v>3</v>
      </c>
      <c r="D451" s="26" t="str">
        <f t="shared" si="1976"/>
        <v>W</v>
      </c>
      <c r="E451" s="25">
        <f t="shared" si="1977"/>
        <v>3</v>
      </c>
      <c r="F451" s="25">
        <v>1</v>
      </c>
      <c r="G451" s="25">
        <f t="shared" ref="G451" si="2182">IF(B451="","",E451*F451)</f>
        <v>3</v>
      </c>
      <c r="H451" s="25">
        <f>IF(B451="","",SUM($G$4:G451))</f>
        <v>-141</v>
      </c>
      <c r="I451" s="23"/>
      <c r="J451" s="23"/>
      <c r="K451" s="24"/>
      <c r="L451" s="24"/>
      <c r="M451" s="24"/>
      <c r="N451" s="5">
        <f t="shared" ref="N451:N514" si="2183">IF(N449+N450=2,1,0)</f>
        <v>1</v>
      </c>
      <c r="O451" s="5">
        <f t="shared" ref="O451" si="2184">IF(O449+O450=2,1,0)</f>
        <v>0</v>
      </c>
      <c r="P451" s="5">
        <f t="shared" ref="P451" si="2185">IF(P449+P450=2,1,0)</f>
        <v>0</v>
      </c>
      <c r="Q451" s="5">
        <f t="shared" ref="Q451" si="2186">IF(Q449+Q450=2,1,0)</f>
        <v>0</v>
      </c>
      <c r="S451" s="34">
        <f t="shared" ref="S451" si="2187">IF(D451="L",S448+1,IF(D451="W",0))</f>
        <v>0</v>
      </c>
    </row>
    <row r="452" spans="2:19">
      <c r="B452" s="17">
        <v>17</v>
      </c>
      <c r="C452" s="17">
        <f>IF(B452="","",VLOOKUP(B452,Tabelle2!$A$2:$B$38,2,0))</f>
        <v>3</v>
      </c>
      <c r="D452" s="7"/>
      <c r="E452" s="7"/>
      <c r="F452" s="7"/>
      <c r="G452" s="7"/>
      <c r="H452" s="7"/>
      <c r="I452" s="10"/>
      <c r="J452" s="10"/>
      <c r="K452" s="7"/>
      <c r="L452" s="7"/>
      <c r="M452" s="7"/>
      <c r="N452" s="3">
        <f t="shared" ref="N452:N483" si="2188">IF(OR(C452=2,C452=4,C452=6),1,0)</f>
        <v>0</v>
      </c>
      <c r="O452" s="3">
        <f t="shared" ref="O452:O483" si="2189">IF(OR(C452=1,C452=3,C452=5),1,0)</f>
        <v>1</v>
      </c>
      <c r="P452" s="3">
        <f t="shared" ref="P452:P483" si="2190">IF(OR(C452=2,C452=4,C452=6),1,0)</f>
        <v>0</v>
      </c>
      <c r="Q452" s="3">
        <f t="shared" ref="Q452:Q483" si="2191">IF(OR(C452=1,C452=3,C452=5),1,0)</f>
        <v>1</v>
      </c>
    </row>
    <row r="453" spans="2:19">
      <c r="B453" s="16">
        <v>17</v>
      </c>
      <c r="C453" s="16">
        <f>IF(B453="","",VLOOKUP(B453,Tabelle2!$A$2:$B$38,2,0))</f>
        <v>3</v>
      </c>
      <c r="D453" s="28" t="str">
        <f t="shared" ref="D453:D484" si="2192">IF(B453="","",IF(N454=1,"Bet 1,3,5",IF(O454=1,"Bet 2,4,6",IF(P454=1,"Bet 1,3,5",IF(Q454=1,"Bet 2,4,6")))))</f>
        <v>Bet 2,4,6</v>
      </c>
      <c r="E453" s="9"/>
      <c r="F453" s="9"/>
      <c r="G453" s="9"/>
      <c r="H453" s="9"/>
      <c r="I453" s="15"/>
      <c r="J453" s="15"/>
      <c r="K453" s="8">
        <f t="shared" ref="K453:K484" si="2193">IF(B453="","",IF(N454=1,"1",IF(O454=1,2,IF(P454=1,1,IF(Q454=1,2)))))</f>
        <v>2</v>
      </c>
      <c r="L453" s="8">
        <f t="shared" ref="L453:L484" si="2194">IF(B453="","",IF(N454=1,"3",IF(O454=1,4,IF(P454=1,3,IF(Q454=1,4)))))</f>
        <v>4</v>
      </c>
      <c r="M453" s="8">
        <f t="shared" ref="M453:M484" si="2195">IF(B453="","",IF(N454=1,"5",IF(O454=1,6,IF(P454=1,5,IF(Q454=1,6)))))</f>
        <v>6</v>
      </c>
      <c r="N453" s="4">
        <f t="shared" si="2188"/>
        <v>0</v>
      </c>
      <c r="O453" s="4">
        <f t="shared" si="2189"/>
        <v>1</v>
      </c>
      <c r="P453" s="4">
        <f t="shared" ref="P453:P484" si="2196">IF(OR(C453=1,C453=3,C453=5),1,0)</f>
        <v>1</v>
      </c>
      <c r="Q453" s="4">
        <f t="shared" ref="Q453:Q484" si="2197">IF(OR(C453=2,C453=4,C453=6),1,0)</f>
        <v>0</v>
      </c>
    </row>
    <row r="454" spans="2:19" ht="15.75" thickBot="1">
      <c r="B454" s="21">
        <v>14</v>
      </c>
      <c r="C454" s="21">
        <f>IF(B454="","",VLOOKUP(B454,Tabelle2!$A$2:$B$38,2,0))</f>
        <v>3</v>
      </c>
      <c r="D454" s="22" t="str">
        <f t="shared" si="1992"/>
        <v>L</v>
      </c>
      <c r="E454" s="21">
        <f t="shared" si="1960"/>
        <v>-3</v>
      </c>
      <c r="F454" s="21">
        <v>1</v>
      </c>
      <c r="G454" s="21">
        <f t="shared" ref="G454" si="2198">IF(B454="","",E454*F454)</f>
        <v>-3</v>
      </c>
      <c r="H454" s="21">
        <f>IF(B454="","",SUM($G$4:G454))</f>
        <v>-144</v>
      </c>
      <c r="I454" s="23"/>
      <c r="J454" s="23"/>
      <c r="K454" s="24"/>
      <c r="L454" s="24"/>
      <c r="M454" s="27"/>
      <c r="N454" s="5">
        <f t="shared" ref="N454:O454" si="2199">IF(N452+N453=2,1,0)</f>
        <v>0</v>
      </c>
      <c r="O454" s="5">
        <f t="shared" si="2199"/>
        <v>1</v>
      </c>
      <c r="P454" s="5">
        <f t="shared" ref="P454" si="2200">IF(P452+P453=2,1,0)</f>
        <v>0</v>
      </c>
      <c r="Q454" s="5">
        <f t="shared" ref="Q454" si="2201">IF(Q452+Q453=2,1,0)</f>
        <v>0</v>
      </c>
      <c r="S454" s="34">
        <f t="shared" ref="S454" si="2202">IF(D454="L",S451+1,IF(D454="W",0))</f>
        <v>1</v>
      </c>
    </row>
    <row r="455" spans="2:19">
      <c r="B455" s="19">
        <v>14</v>
      </c>
      <c r="C455" s="19">
        <f>IF(B455="","",VLOOKUP(B455,Tabelle2!$A$2:$B$38,2,0))</f>
        <v>3</v>
      </c>
      <c r="D455" s="7"/>
      <c r="E455" s="7"/>
      <c r="F455" s="7"/>
      <c r="G455" s="7"/>
      <c r="H455" s="7"/>
      <c r="I455" s="10"/>
      <c r="J455" s="10"/>
      <c r="K455" s="7"/>
      <c r="L455" s="7"/>
      <c r="M455" s="7"/>
      <c r="N455" s="3">
        <f t="shared" si="2027"/>
        <v>0</v>
      </c>
      <c r="O455" s="3">
        <f t="shared" ref="O455:O486" si="2203">IF(OR(C455=1,C455=3,C455=5),1,0)</f>
        <v>1</v>
      </c>
      <c r="P455" s="3">
        <f t="shared" ref="P455:P486" si="2204">IF(OR(C455=2,C455=4,C455=6),1,0)</f>
        <v>0</v>
      </c>
      <c r="Q455" s="3">
        <f t="shared" ref="Q455:Q486" si="2205">IF(OR(C455=1,C455=3,C455=5),1,0)</f>
        <v>1</v>
      </c>
    </row>
    <row r="456" spans="2:19">
      <c r="B456" s="18">
        <v>21</v>
      </c>
      <c r="C456" s="18">
        <f>IF(B456="","",VLOOKUP(B456,Tabelle2!$A$2:$B$38,2,0))</f>
        <v>4</v>
      </c>
      <c r="D456" s="29" t="str">
        <f t="shared" ref="D456:D487" si="2206">IF(B456="","",IF(N457=1,"Bet 1,3,5",IF(O457=1,"Bet 2,4,6",IF(P457=1,"Bet 1,3,5",IF(Q457=1,"Bet 2,4,6")))))</f>
        <v>Bet 2,4,6</v>
      </c>
      <c r="E456" s="9"/>
      <c r="F456" s="9"/>
      <c r="G456" s="9"/>
      <c r="H456" s="9"/>
      <c r="I456" s="20"/>
      <c r="J456" s="20"/>
      <c r="K456" s="8">
        <f t="shared" ref="K456:K487" si="2207">IF(B456="","",IF(N457=1,"1",IF(O457=1,2,IF(P457=1,1,IF(Q457=1,2)))))</f>
        <v>2</v>
      </c>
      <c r="L456" s="8">
        <f t="shared" ref="L456:L487" si="2208">IF(B456="","",IF(N457=1,"3",IF(O457=1,4,IF(P457=1,3,IF(Q457=1,4)))))</f>
        <v>4</v>
      </c>
      <c r="M456" s="8">
        <f t="shared" ref="M456:M487" si="2209">IF(B456="","",IF(N457=1,"5",IF(O457=1,6,IF(P457=1,5,IF(Q457=1,6)))))</f>
        <v>6</v>
      </c>
      <c r="N456" s="4">
        <f t="shared" si="2027"/>
        <v>1</v>
      </c>
      <c r="O456" s="4">
        <f t="shared" si="2203"/>
        <v>0</v>
      </c>
      <c r="P456" s="4">
        <f t="shared" ref="P456:P487" si="2210">IF(OR(C456=1,C456=3,C456=5),1,0)</f>
        <v>0</v>
      </c>
      <c r="Q456" s="4">
        <f t="shared" ref="Q456:Q487" si="2211">IF(OR(C456=2,C456=4,C456=6),1,0)</f>
        <v>1</v>
      </c>
    </row>
    <row r="457" spans="2:19" ht="15.75" thickBot="1">
      <c r="B457" s="25">
        <v>19</v>
      </c>
      <c r="C457" s="25">
        <f>IF(B457="","",VLOOKUP(B457,Tabelle2!$A$2:$B$38,2,0))</f>
        <v>4</v>
      </c>
      <c r="D457" s="26" t="str">
        <f t="shared" si="1976"/>
        <v>W</v>
      </c>
      <c r="E457" s="25">
        <f t="shared" si="1977"/>
        <v>3</v>
      </c>
      <c r="F457" s="25">
        <v>1</v>
      </c>
      <c r="G457" s="25">
        <f t="shared" ref="G457" si="2212">IF(B457="","",E457*F457)</f>
        <v>3</v>
      </c>
      <c r="H457" s="25">
        <f>IF(B457="","",SUM($G$4:G457))</f>
        <v>-141</v>
      </c>
      <c r="I457" s="23"/>
      <c r="J457" s="23"/>
      <c r="K457" s="24"/>
      <c r="L457" s="24"/>
      <c r="M457" s="24"/>
      <c r="N457" s="5">
        <f t="shared" si="2168"/>
        <v>0</v>
      </c>
      <c r="O457" s="5">
        <f t="shared" ref="O457" si="2213">IF(O455+O456=2,1,0)</f>
        <v>0</v>
      </c>
      <c r="P457" s="5">
        <f t="shared" ref="P457" si="2214">IF(P455+P456=2,1,0)</f>
        <v>0</v>
      </c>
      <c r="Q457" s="5">
        <f t="shared" ref="Q457" si="2215">IF(Q455+Q456=2,1,0)</f>
        <v>1</v>
      </c>
      <c r="S457" s="34">
        <f t="shared" ref="S457" si="2216">IF(D457="L",S454+1,IF(D457="W",0))</f>
        <v>0</v>
      </c>
    </row>
    <row r="458" spans="2:19">
      <c r="B458" s="17">
        <v>34</v>
      </c>
      <c r="C458" s="17">
        <f>IF(B458="","",VLOOKUP(B458,Tabelle2!$A$2:$B$38,2,0))</f>
        <v>6</v>
      </c>
      <c r="D458" s="7"/>
      <c r="E458" s="7"/>
      <c r="F458" s="7"/>
      <c r="G458" s="7"/>
      <c r="H458" s="7"/>
      <c r="I458" s="10"/>
      <c r="J458" s="10"/>
      <c r="K458" s="7"/>
      <c r="L458" s="7"/>
      <c r="M458" s="7"/>
      <c r="N458" s="3">
        <f t="shared" si="2042"/>
        <v>1</v>
      </c>
      <c r="O458" s="3">
        <f t="shared" ref="O458:O489" si="2217">IF(OR(C458=1,C458=3,C458=5),1,0)</f>
        <v>0</v>
      </c>
      <c r="P458" s="3">
        <f t="shared" ref="P458:P489" si="2218">IF(OR(C458=2,C458=4,C458=6),1,0)</f>
        <v>1</v>
      </c>
      <c r="Q458" s="3">
        <f t="shared" ref="Q458:Q489" si="2219">IF(OR(C458=1,C458=3,C458=5),1,0)</f>
        <v>0</v>
      </c>
    </row>
    <row r="459" spans="2:19">
      <c r="B459" s="16">
        <v>34</v>
      </c>
      <c r="C459" s="16">
        <f>IF(B459="","",VLOOKUP(B459,Tabelle2!$A$2:$B$38,2,0))</f>
        <v>6</v>
      </c>
      <c r="D459" s="28" t="str">
        <f t="shared" ref="D459:D490" si="2220">IF(B459="","",IF(N460=1,"Bet 1,3,5",IF(O460=1,"Bet 2,4,6",IF(P460=1,"Bet 1,3,5",IF(Q460=1,"Bet 2,4,6")))))</f>
        <v>Bet 1,3,5</v>
      </c>
      <c r="E459" s="9"/>
      <c r="F459" s="9"/>
      <c r="G459" s="9"/>
      <c r="H459" s="9"/>
      <c r="I459" s="15"/>
      <c r="J459" s="15"/>
      <c r="K459" s="8" t="str">
        <f t="shared" ref="K459:K490" si="2221">IF(B459="","",IF(N460=1,"1",IF(O460=1,2,IF(P460=1,1,IF(Q460=1,2)))))</f>
        <v>1</v>
      </c>
      <c r="L459" s="8" t="str">
        <f t="shared" ref="L459:L490" si="2222">IF(B459="","",IF(N460=1,"3",IF(O460=1,4,IF(P460=1,3,IF(Q460=1,4)))))</f>
        <v>3</v>
      </c>
      <c r="M459" s="8" t="str">
        <f t="shared" ref="M459:M490" si="2223">IF(B459="","",IF(N460=1,"5",IF(O460=1,6,IF(P460=1,5,IF(Q460=1,6)))))</f>
        <v>5</v>
      </c>
      <c r="N459" s="4">
        <f t="shared" si="2042"/>
        <v>1</v>
      </c>
      <c r="O459" s="4">
        <f t="shared" si="2217"/>
        <v>0</v>
      </c>
      <c r="P459" s="4">
        <f t="shared" ref="P459:P490" si="2224">IF(OR(C459=1,C459=3,C459=5),1,0)</f>
        <v>0</v>
      </c>
      <c r="Q459" s="4">
        <f t="shared" ref="Q459:Q490" si="2225">IF(OR(C459=2,C459=4,C459=6),1,0)</f>
        <v>1</v>
      </c>
    </row>
    <row r="460" spans="2:19" ht="15.75" thickBot="1">
      <c r="B460" s="21">
        <v>17</v>
      </c>
      <c r="C460" s="21">
        <f>IF(B460="","",VLOOKUP(B460,Tabelle2!$A$2:$B$38,2,0))</f>
        <v>3</v>
      </c>
      <c r="D460" s="22" t="str">
        <f t="shared" si="1992"/>
        <v>W</v>
      </c>
      <c r="E460" s="21">
        <f t="shared" si="1960"/>
        <v>3</v>
      </c>
      <c r="F460" s="21">
        <v>1</v>
      </c>
      <c r="G460" s="21">
        <f t="shared" ref="G460" si="2226">IF(B460="","",E460*F460)</f>
        <v>3</v>
      </c>
      <c r="H460" s="21">
        <f>IF(B460="","",SUM($G$4:G460))</f>
        <v>-138</v>
      </c>
      <c r="I460" s="23"/>
      <c r="J460" s="23"/>
      <c r="K460" s="24"/>
      <c r="L460" s="24"/>
      <c r="M460" s="27"/>
      <c r="N460" s="5">
        <f t="shared" si="2183"/>
        <v>1</v>
      </c>
      <c r="O460" s="5">
        <f t="shared" ref="O460" si="2227">IF(O458+O459=2,1,0)</f>
        <v>0</v>
      </c>
      <c r="P460" s="5">
        <f t="shared" ref="P460" si="2228">IF(P458+P459=2,1,0)</f>
        <v>0</v>
      </c>
      <c r="Q460" s="5">
        <f t="shared" ref="Q460" si="2229">IF(Q458+Q459=2,1,0)</f>
        <v>0</v>
      </c>
      <c r="S460" s="34">
        <f t="shared" ref="S460" si="2230">IF(D460="L",S457+1,IF(D460="W",0))</f>
        <v>0</v>
      </c>
    </row>
    <row r="461" spans="2:19">
      <c r="B461" s="19">
        <v>17</v>
      </c>
      <c r="C461" s="19">
        <f>IF(B461="","",VLOOKUP(B461,Tabelle2!$A$2:$B$38,2,0))</f>
        <v>3</v>
      </c>
      <c r="D461" s="7"/>
      <c r="E461" s="7"/>
      <c r="F461" s="7"/>
      <c r="G461" s="7"/>
      <c r="H461" s="7"/>
      <c r="I461" s="10"/>
      <c r="J461" s="10"/>
      <c r="K461" s="7"/>
      <c r="L461" s="7"/>
      <c r="M461" s="7"/>
      <c r="N461" s="3">
        <f t="shared" ref="N461:N492" si="2231">IF(OR(C461=2,C461=4,C461=6),1,0)</f>
        <v>0</v>
      </c>
      <c r="O461" s="3">
        <f t="shared" ref="O461:O492" si="2232">IF(OR(C461=1,C461=3,C461=5),1,0)</f>
        <v>1</v>
      </c>
      <c r="P461" s="3">
        <f t="shared" ref="P461:P492" si="2233">IF(OR(C461=2,C461=4,C461=6),1,0)</f>
        <v>0</v>
      </c>
      <c r="Q461" s="3">
        <f t="shared" ref="Q461:Q492" si="2234">IF(OR(C461=1,C461=3,C461=5),1,0)</f>
        <v>1</v>
      </c>
    </row>
    <row r="462" spans="2:19">
      <c r="B462" s="18">
        <v>36</v>
      </c>
      <c r="C462" s="18">
        <f>IF(B462="","",VLOOKUP(B462,Tabelle2!$A$2:$B$38,2,0))</f>
        <v>6</v>
      </c>
      <c r="D462" s="29" t="str">
        <f t="shared" ref="D462:D493" si="2235">IF(B462="","",IF(N463=1,"Bet 1,3,5",IF(O463=1,"Bet 2,4,6",IF(P463=1,"Bet 1,3,5",IF(Q463=1,"Bet 2,4,6")))))</f>
        <v>Bet 2,4,6</v>
      </c>
      <c r="E462" s="9"/>
      <c r="F462" s="9"/>
      <c r="G462" s="9"/>
      <c r="H462" s="9"/>
      <c r="I462" s="20"/>
      <c r="J462" s="20"/>
      <c r="K462" s="8">
        <f t="shared" ref="K462:K493" si="2236">IF(B462="","",IF(N463=1,"1",IF(O463=1,2,IF(P463=1,1,IF(Q463=1,2)))))</f>
        <v>2</v>
      </c>
      <c r="L462" s="8">
        <f t="shared" ref="L462:L493" si="2237">IF(B462="","",IF(N463=1,"3",IF(O463=1,4,IF(P463=1,3,IF(Q463=1,4)))))</f>
        <v>4</v>
      </c>
      <c r="M462" s="8">
        <f t="shared" ref="M462:M493" si="2238">IF(B462="","",IF(N463=1,"5",IF(O463=1,6,IF(P463=1,5,IF(Q463=1,6)))))</f>
        <v>6</v>
      </c>
      <c r="N462" s="4">
        <f t="shared" si="2231"/>
        <v>1</v>
      </c>
      <c r="O462" s="4">
        <f t="shared" si="2232"/>
        <v>0</v>
      </c>
      <c r="P462" s="4">
        <f t="shared" ref="P462:P493" si="2239">IF(OR(C462=1,C462=3,C462=5),1,0)</f>
        <v>0</v>
      </c>
      <c r="Q462" s="4">
        <f t="shared" ref="Q462:Q493" si="2240">IF(OR(C462=2,C462=4,C462=6),1,0)</f>
        <v>1</v>
      </c>
    </row>
    <row r="463" spans="2:19" ht="15.75" thickBot="1">
      <c r="B463" s="25">
        <v>36</v>
      </c>
      <c r="C463" s="25">
        <f>IF(B463="","",VLOOKUP(B463,Tabelle2!$A$2:$B$38,2,0))</f>
        <v>6</v>
      </c>
      <c r="D463" s="26" t="str">
        <f t="shared" si="1976"/>
        <v>W</v>
      </c>
      <c r="E463" s="25">
        <f t="shared" si="1977"/>
        <v>3</v>
      </c>
      <c r="F463" s="25">
        <v>1</v>
      </c>
      <c r="G463" s="25">
        <f t="shared" ref="G463" si="2241">IF(B463="","",E463*F463)</f>
        <v>3</v>
      </c>
      <c r="H463" s="25">
        <f>IF(B463="","",SUM($G$4:G463))</f>
        <v>-135</v>
      </c>
      <c r="I463" s="23"/>
      <c r="J463" s="23"/>
      <c r="K463" s="24"/>
      <c r="L463" s="24"/>
      <c r="M463" s="24"/>
      <c r="N463" s="5">
        <f t="shared" ref="N463:O463" si="2242">IF(N461+N462=2,1,0)</f>
        <v>0</v>
      </c>
      <c r="O463" s="5">
        <f t="shared" si="2242"/>
        <v>0</v>
      </c>
      <c r="P463" s="5">
        <f t="shared" ref="P463" si="2243">IF(P461+P462=2,1,0)</f>
        <v>0</v>
      </c>
      <c r="Q463" s="5">
        <f t="shared" ref="Q463" si="2244">IF(Q461+Q462=2,1,0)</f>
        <v>1</v>
      </c>
      <c r="S463" s="34">
        <f t="shared" ref="S463" si="2245">IF(D463="L",S460+1,IF(D463="W",0))</f>
        <v>0</v>
      </c>
    </row>
    <row r="464" spans="2:19">
      <c r="B464" s="17">
        <v>14</v>
      </c>
      <c r="C464" s="17">
        <f>IF(B464="","",VLOOKUP(B464,Tabelle2!$A$2:$B$38,2,0))</f>
        <v>3</v>
      </c>
      <c r="D464" s="7"/>
      <c r="E464" s="7"/>
      <c r="F464" s="7"/>
      <c r="G464" s="7"/>
      <c r="H464" s="7"/>
      <c r="I464" s="10"/>
      <c r="J464" s="10"/>
      <c r="K464" s="7"/>
      <c r="L464" s="7"/>
      <c r="M464" s="7"/>
      <c r="N464" s="3">
        <f t="shared" si="2027"/>
        <v>0</v>
      </c>
      <c r="O464" s="3">
        <f t="shared" ref="O464:O495" si="2246">IF(OR(C464=1,C464=3,C464=5),1,0)</f>
        <v>1</v>
      </c>
      <c r="P464" s="3">
        <f t="shared" ref="P464:P495" si="2247">IF(OR(C464=2,C464=4,C464=6),1,0)</f>
        <v>0</v>
      </c>
      <c r="Q464" s="3">
        <f t="shared" ref="Q464:Q495" si="2248">IF(OR(C464=1,C464=3,C464=5),1,0)</f>
        <v>1</v>
      </c>
    </row>
    <row r="465" spans="2:19">
      <c r="B465" s="16">
        <v>20</v>
      </c>
      <c r="C465" s="16">
        <f>IF(B465="","",VLOOKUP(B465,Tabelle2!$A$2:$B$38,2,0))</f>
        <v>4</v>
      </c>
      <c r="D465" s="28" t="str">
        <f t="shared" ref="D465:D496" si="2249">IF(B465="","",IF(N466=1,"Bet 1,3,5",IF(O466=1,"Bet 2,4,6",IF(P466=1,"Bet 1,3,5",IF(Q466=1,"Bet 2,4,6")))))</f>
        <v>Bet 2,4,6</v>
      </c>
      <c r="E465" s="9"/>
      <c r="F465" s="9"/>
      <c r="G465" s="9"/>
      <c r="H465" s="9"/>
      <c r="I465" s="15"/>
      <c r="J465" s="15"/>
      <c r="K465" s="8">
        <f t="shared" ref="K465:K496" si="2250">IF(B465="","",IF(N466=1,"1",IF(O466=1,2,IF(P466=1,1,IF(Q466=1,2)))))</f>
        <v>2</v>
      </c>
      <c r="L465" s="8">
        <f t="shared" ref="L465:L496" si="2251">IF(B465="","",IF(N466=1,"3",IF(O466=1,4,IF(P466=1,3,IF(Q466=1,4)))))</f>
        <v>4</v>
      </c>
      <c r="M465" s="8">
        <f t="shared" ref="M465:M496" si="2252">IF(B465="","",IF(N466=1,"5",IF(O466=1,6,IF(P466=1,5,IF(Q466=1,6)))))</f>
        <v>6</v>
      </c>
      <c r="N465" s="4">
        <f t="shared" si="2027"/>
        <v>1</v>
      </c>
      <c r="O465" s="4">
        <f t="shared" si="2246"/>
        <v>0</v>
      </c>
      <c r="P465" s="4">
        <f t="shared" ref="P465:P496" si="2253">IF(OR(C465=1,C465=3,C465=5),1,0)</f>
        <v>0</v>
      </c>
      <c r="Q465" s="4">
        <f t="shared" ref="Q465:Q496" si="2254">IF(OR(C465=2,C465=4,C465=6),1,0)</f>
        <v>1</v>
      </c>
    </row>
    <row r="466" spans="2:19" ht="15.75" thickBot="1">
      <c r="B466" s="21">
        <v>25</v>
      </c>
      <c r="C466" s="21">
        <f>IF(B466="","",VLOOKUP(B466,Tabelle2!$A$2:$B$38,2,0))</f>
        <v>5</v>
      </c>
      <c r="D466" s="22" t="str">
        <f t="shared" si="1992"/>
        <v>L</v>
      </c>
      <c r="E466" s="21">
        <f t="shared" si="1960"/>
        <v>-3</v>
      </c>
      <c r="F466" s="21">
        <v>1</v>
      </c>
      <c r="G466" s="21">
        <f t="shared" ref="G466" si="2255">IF(B466="","",E466*F466)</f>
        <v>-3</v>
      </c>
      <c r="H466" s="21">
        <f>IF(B466="","",SUM($G$4:G466))</f>
        <v>-138</v>
      </c>
      <c r="I466" s="23"/>
      <c r="J466" s="23"/>
      <c r="K466" s="24"/>
      <c r="L466" s="24"/>
      <c r="M466" s="27"/>
      <c r="N466" s="5">
        <f t="shared" si="2168"/>
        <v>0</v>
      </c>
      <c r="O466" s="5">
        <f t="shared" ref="O466" si="2256">IF(O464+O465=2,1,0)</f>
        <v>0</v>
      </c>
      <c r="P466" s="5">
        <f t="shared" ref="P466" si="2257">IF(P464+P465=2,1,0)</f>
        <v>0</v>
      </c>
      <c r="Q466" s="5">
        <f t="shared" ref="Q466" si="2258">IF(Q464+Q465=2,1,0)</f>
        <v>1</v>
      </c>
      <c r="S466" s="34">
        <f t="shared" ref="S466" si="2259">IF(D466="L",S463+1,IF(D466="W",0))</f>
        <v>1</v>
      </c>
    </row>
    <row r="467" spans="2:19">
      <c r="B467" s="19">
        <v>25</v>
      </c>
      <c r="C467" s="19">
        <f>IF(B467="","",VLOOKUP(B467,Tabelle2!$A$2:$B$38,2,0))</f>
        <v>5</v>
      </c>
      <c r="D467" s="7"/>
      <c r="E467" s="7"/>
      <c r="F467" s="7"/>
      <c r="G467" s="7"/>
      <c r="H467" s="7"/>
      <c r="I467" s="10"/>
      <c r="J467" s="10"/>
      <c r="K467" s="7"/>
      <c r="L467" s="7"/>
      <c r="M467" s="7"/>
      <c r="N467" s="3">
        <f t="shared" si="2042"/>
        <v>0</v>
      </c>
      <c r="O467" s="3">
        <f t="shared" ref="O467:O498" si="2260">IF(OR(C467=1,C467=3,C467=5),1,0)</f>
        <v>1</v>
      </c>
      <c r="P467" s="3">
        <f t="shared" ref="P467:P498" si="2261">IF(OR(C467=2,C467=4,C467=6),1,0)</f>
        <v>0</v>
      </c>
      <c r="Q467" s="3">
        <f t="shared" ref="Q467:Q498" si="2262">IF(OR(C467=1,C467=3,C467=5),1,0)</f>
        <v>1</v>
      </c>
    </row>
    <row r="468" spans="2:19">
      <c r="B468" s="18">
        <v>23</v>
      </c>
      <c r="C468" s="18">
        <f>IF(B468="","",VLOOKUP(B468,Tabelle2!$A$2:$B$38,2,0))</f>
        <v>4</v>
      </c>
      <c r="D468" s="29" t="str">
        <f t="shared" ref="D468:D499" si="2263">IF(B468="","",IF(N469=1,"Bet 1,3,5",IF(O469=1,"Bet 2,4,6",IF(P469=1,"Bet 1,3,5",IF(Q469=1,"Bet 2,4,6")))))</f>
        <v>Bet 2,4,6</v>
      </c>
      <c r="E468" s="9"/>
      <c r="F468" s="9"/>
      <c r="G468" s="9"/>
      <c r="H468" s="9"/>
      <c r="I468" s="20"/>
      <c r="J468" s="20"/>
      <c r="K468" s="8">
        <f t="shared" ref="K468:K499" si="2264">IF(B468="","",IF(N469=1,"1",IF(O469=1,2,IF(P469=1,1,IF(Q469=1,2)))))</f>
        <v>2</v>
      </c>
      <c r="L468" s="8">
        <f t="shared" ref="L468:L499" si="2265">IF(B468="","",IF(N469=1,"3",IF(O469=1,4,IF(P469=1,3,IF(Q469=1,4)))))</f>
        <v>4</v>
      </c>
      <c r="M468" s="8">
        <f t="shared" ref="M468:M499" si="2266">IF(B468="","",IF(N469=1,"5",IF(O469=1,6,IF(P469=1,5,IF(Q469=1,6)))))</f>
        <v>6</v>
      </c>
      <c r="N468" s="4">
        <f t="shared" si="2042"/>
        <v>1</v>
      </c>
      <c r="O468" s="4">
        <f t="shared" si="2260"/>
        <v>0</v>
      </c>
      <c r="P468" s="4">
        <f t="shared" ref="P468:P499" si="2267">IF(OR(C468=1,C468=3,C468=5),1,0)</f>
        <v>0</v>
      </c>
      <c r="Q468" s="4">
        <f t="shared" ref="Q468:Q499" si="2268">IF(OR(C468=2,C468=4,C468=6),1,0)</f>
        <v>1</v>
      </c>
    </row>
    <row r="469" spans="2:19" ht="15.75" thickBot="1">
      <c r="B469" s="25">
        <v>6</v>
      </c>
      <c r="C469" s="25">
        <f>IF(B469="","",VLOOKUP(B469,Tabelle2!$A$2:$B$38,2,0))</f>
        <v>1</v>
      </c>
      <c r="D469" s="26" t="str">
        <f t="shared" si="1976"/>
        <v>L</v>
      </c>
      <c r="E469" s="25">
        <f t="shared" si="1977"/>
        <v>-3</v>
      </c>
      <c r="F469" s="25">
        <v>1</v>
      </c>
      <c r="G469" s="25">
        <f t="shared" ref="G469" si="2269">IF(B469="","",E469*F469)</f>
        <v>-3</v>
      </c>
      <c r="H469" s="25">
        <f>IF(B469="","",SUM($G$4:G469))</f>
        <v>-141</v>
      </c>
      <c r="I469" s="23"/>
      <c r="J469" s="23"/>
      <c r="K469" s="24"/>
      <c r="L469" s="24"/>
      <c r="M469" s="24"/>
      <c r="N469" s="5">
        <f t="shared" si="2183"/>
        <v>0</v>
      </c>
      <c r="O469" s="5">
        <f t="shared" ref="O469" si="2270">IF(O467+O468=2,1,0)</f>
        <v>0</v>
      </c>
      <c r="P469" s="5">
        <f t="shared" ref="P469" si="2271">IF(P467+P468=2,1,0)</f>
        <v>0</v>
      </c>
      <c r="Q469" s="5">
        <f t="shared" ref="Q469" si="2272">IF(Q467+Q468=2,1,0)</f>
        <v>1</v>
      </c>
      <c r="S469" s="34">
        <f t="shared" ref="S469" si="2273">IF(D469="L",S466+1,IF(D469="W",0))</f>
        <v>2</v>
      </c>
    </row>
    <row r="470" spans="2:19">
      <c r="B470" s="17">
        <v>17</v>
      </c>
      <c r="C470" s="17">
        <f>IF(B470="","",VLOOKUP(B470,Tabelle2!$A$2:$B$38,2,0))</f>
        <v>3</v>
      </c>
      <c r="D470" s="7"/>
      <c r="E470" s="7"/>
      <c r="F470" s="7"/>
      <c r="G470" s="7"/>
      <c r="H470" s="7"/>
      <c r="I470" s="10"/>
      <c r="J470" s="10"/>
      <c r="K470" s="7"/>
      <c r="L470" s="7"/>
      <c r="M470" s="7"/>
      <c r="N470" s="3">
        <f t="shared" ref="N470:N501" si="2274">IF(OR(C470=2,C470=4,C470=6),1,0)</f>
        <v>0</v>
      </c>
      <c r="O470" s="3">
        <f t="shared" ref="O470:O501" si="2275">IF(OR(C470=1,C470=3,C470=5),1,0)</f>
        <v>1</v>
      </c>
      <c r="P470" s="3">
        <f t="shared" ref="P470:P501" si="2276">IF(OR(C470=2,C470=4,C470=6),1,0)</f>
        <v>0</v>
      </c>
      <c r="Q470" s="3">
        <f t="shared" ref="Q470:Q501" si="2277">IF(OR(C470=1,C470=3,C470=5),1,0)</f>
        <v>1</v>
      </c>
    </row>
    <row r="471" spans="2:19">
      <c r="B471" s="16">
        <v>33</v>
      </c>
      <c r="C471" s="16">
        <f>IF(B471="","",VLOOKUP(B471,Tabelle2!$A$2:$B$38,2,0))</f>
        <v>6</v>
      </c>
      <c r="D471" s="28" t="str">
        <f t="shared" ref="D471:D502" si="2278">IF(B471="","",IF(N472=1,"Bet 1,3,5",IF(O472=1,"Bet 2,4,6",IF(P472=1,"Bet 1,3,5",IF(Q472=1,"Bet 2,4,6")))))</f>
        <v>Bet 2,4,6</v>
      </c>
      <c r="E471" s="9"/>
      <c r="F471" s="9"/>
      <c r="G471" s="9"/>
      <c r="H471" s="9"/>
      <c r="I471" s="15"/>
      <c r="J471" s="15"/>
      <c r="K471" s="8">
        <f t="shared" ref="K471:K502" si="2279">IF(B471="","",IF(N472=1,"1",IF(O472=1,2,IF(P472=1,1,IF(Q472=1,2)))))</f>
        <v>2</v>
      </c>
      <c r="L471" s="8">
        <f t="shared" ref="L471:L502" si="2280">IF(B471="","",IF(N472=1,"3",IF(O472=1,4,IF(P472=1,3,IF(Q472=1,4)))))</f>
        <v>4</v>
      </c>
      <c r="M471" s="8">
        <f t="shared" ref="M471:M502" si="2281">IF(B471="","",IF(N472=1,"5",IF(O472=1,6,IF(P472=1,5,IF(Q472=1,6)))))</f>
        <v>6</v>
      </c>
      <c r="N471" s="4">
        <f t="shared" si="2274"/>
        <v>1</v>
      </c>
      <c r="O471" s="4">
        <f t="shared" si="2275"/>
        <v>0</v>
      </c>
      <c r="P471" s="4">
        <f t="shared" ref="P471:P502" si="2282">IF(OR(C471=1,C471=3,C471=5),1,0)</f>
        <v>0</v>
      </c>
      <c r="Q471" s="4">
        <f t="shared" ref="Q471:Q502" si="2283">IF(OR(C471=2,C471=4,C471=6),1,0)</f>
        <v>1</v>
      </c>
    </row>
    <row r="472" spans="2:19" ht="15.75" thickBot="1">
      <c r="B472" s="21">
        <v>33</v>
      </c>
      <c r="C472" s="21">
        <f>IF(B472="","",VLOOKUP(B472,Tabelle2!$A$2:$B$38,2,0))</f>
        <v>6</v>
      </c>
      <c r="D472" s="22" t="str">
        <f t="shared" si="1992"/>
        <v>W</v>
      </c>
      <c r="E472" s="21">
        <f t="shared" ref="E472:E532" si="2284">IF(D472="L",-3,IF(D472="W",3,""))</f>
        <v>3</v>
      </c>
      <c r="F472" s="21">
        <v>1</v>
      </c>
      <c r="G472" s="21">
        <f t="shared" ref="G472" si="2285">IF(B472="","",E472*F472)</f>
        <v>3</v>
      </c>
      <c r="H472" s="21">
        <f>IF(B472="","",SUM($G$4:G472))</f>
        <v>-138</v>
      </c>
      <c r="I472" s="23"/>
      <c r="J472" s="23"/>
      <c r="K472" s="24"/>
      <c r="L472" s="24"/>
      <c r="M472" s="27"/>
      <c r="N472" s="5">
        <f t="shared" ref="N472:O472" si="2286">IF(N470+N471=2,1,0)</f>
        <v>0</v>
      </c>
      <c r="O472" s="5">
        <f t="shared" si="2286"/>
        <v>0</v>
      </c>
      <c r="P472" s="5">
        <f t="shared" ref="P472" si="2287">IF(P470+P471=2,1,0)</f>
        <v>0</v>
      </c>
      <c r="Q472" s="5">
        <f t="shared" ref="Q472" si="2288">IF(Q470+Q471=2,1,0)</f>
        <v>1</v>
      </c>
      <c r="S472" s="34">
        <f t="shared" ref="S472" si="2289">IF(D472="L",S469+1,IF(D472="W",0))</f>
        <v>0</v>
      </c>
    </row>
    <row r="473" spans="2:19">
      <c r="B473" s="19">
        <v>31</v>
      </c>
      <c r="C473" s="19">
        <f>IF(B473="","",VLOOKUP(B473,Tabelle2!$A$2:$B$38,2,0))</f>
        <v>6</v>
      </c>
      <c r="D473" s="7"/>
      <c r="E473" s="7"/>
      <c r="F473" s="7"/>
      <c r="G473" s="7"/>
      <c r="H473" s="7"/>
      <c r="I473" s="10"/>
      <c r="J473" s="10"/>
      <c r="K473" s="7"/>
      <c r="L473" s="7"/>
      <c r="M473" s="7"/>
      <c r="N473" s="3">
        <f t="shared" si="2027"/>
        <v>1</v>
      </c>
      <c r="O473" s="3">
        <f t="shared" ref="O473:O504" si="2290">IF(OR(C473=1,C473=3,C473=5),1,0)</f>
        <v>0</v>
      </c>
      <c r="P473" s="3">
        <f t="shared" ref="P473:P504" si="2291">IF(OR(C473=2,C473=4,C473=6),1,0)</f>
        <v>1</v>
      </c>
      <c r="Q473" s="3">
        <f t="shared" ref="Q473:Q504" si="2292">IF(OR(C473=1,C473=3,C473=5),1,0)</f>
        <v>0</v>
      </c>
    </row>
    <row r="474" spans="2:19">
      <c r="B474" s="18">
        <v>31</v>
      </c>
      <c r="C474" s="18">
        <f>IF(B474="","",VLOOKUP(B474,Tabelle2!$A$2:$B$38,2,0))</f>
        <v>6</v>
      </c>
      <c r="D474" s="29" t="str">
        <f t="shared" ref="D474:D505" si="2293">IF(B474="","",IF(N475=1,"Bet 1,3,5",IF(O475=1,"Bet 2,4,6",IF(P475=1,"Bet 1,3,5",IF(Q475=1,"Bet 2,4,6")))))</f>
        <v>Bet 1,3,5</v>
      </c>
      <c r="E474" s="9"/>
      <c r="F474" s="9"/>
      <c r="G474" s="9"/>
      <c r="H474" s="9"/>
      <c r="I474" s="20"/>
      <c r="J474" s="20"/>
      <c r="K474" s="8" t="str">
        <f t="shared" ref="K474:K505" si="2294">IF(B474="","",IF(N475=1,"1",IF(O475=1,2,IF(P475=1,1,IF(Q475=1,2)))))</f>
        <v>1</v>
      </c>
      <c r="L474" s="8" t="str">
        <f t="shared" ref="L474:L505" si="2295">IF(B474="","",IF(N475=1,"3",IF(O475=1,4,IF(P475=1,3,IF(Q475=1,4)))))</f>
        <v>3</v>
      </c>
      <c r="M474" s="8" t="str">
        <f t="shared" ref="M474:M505" si="2296">IF(B474="","",IF(N475=1,"5",IF(O475=1,6,IF(P475=1,5,IF(Q475=1,6)))))</f>
        <v>5</v>
      </c>
      <c r="N474" s="4">
        <f t="shared" si="2027"/>
        <v>1</v>
      </c>
      <c r="O474" s="4">
        <f t="shared" si="2290"/>
        <v>0</v>
      </c>
      <c r="P474" s="4">
        <f t="shared" ref="P474:P505" si="2297">IF(OR(C474=1,C474=3,C474=5),1,0)</f>
        <v>0</v>
      </c>
      <c r="Q474" s="4">
        <f t="shared" ref="Q474:Q505" si="2298">IF(OR(C474=2,C474=4,C474=6),1,0)</f>
        <v>1</v>
      </c>
    </row>
    <row r="475" spans="2:19" ht="15.75" thickBot="1">
      <c r="B475" s="25">
        <v>23</v>
      </c>
      <c r="C475" s="25">
        <f>IF(B475="","",VLOOKUP(B475,Tabelle2!$A$2:$B$38,2,0))</f>
        <v>4</v>
      </c>
      <c r="D475" s="26" t="str">
        <f t="shared" ref="D475:D535" si="2299">IF(B475="","",IF(COUNTIF(K474:M474,C475)=1,"W","L"))</f>
        <v>L</v>
      </c>
      <c r="E475" s="25">
        <f t="shared" ref="E475:E535" si="2300">IF(D475="L",-3,IF(D475="W",3,""))</f>
        <v>-3</v>
      </c>
      <c r="F475" s="25">
        <v>1</v>
      </c>
      <c r="G475" s="25">
        <f t="shared" ref="G475" si="2301">IF(B475="","",E475*F475)</f>
        <v>-3</v>
      </c>
      <c r="H475" s="25">
        <f>IF(B475="","",SUM($G$4:G475))</f>
        <v>-141</v>
      </c>
      <c r="I475" s="23"/>
      <c r="J475" s="23"/>
      <c r="K475" s="24"/>
      <c r="L475" s="24"/>
      <c r="M475" s="24"/>
      <c r="N475" s="5">
        <f t="shared" si="2168"/>
        <v>1</v>
      </c>
      <c r="O475" s="5">
        <f t="shared" ref="O475" si="2302">IF(O473+O474=2,1,0)</f>
        <v>0</v>
      </c>
      <c r="P475" s="5">
        <f t="shared" ref="P475" si="2303">IF(P473+P474=2,1,0)</f>
        <v>0</v>
      </c>
      <c r="Q475" s="5">
        <f t="shared" ref="Q475" si="2304">IF(Q473+Q474=2,1,0)</f>
        <v>0</v>
      </c>
      <c r="S475" s="34">
        <f t="shared" ref="S475" si="2305">IF(D475="L",S472+1,IF(D475="W",0))</f>
        <v>1</v>
      </c>
    </row>
    <row r="476" spans="2:19">
      <c r="B476" s="17">
        <v>23</v>
      </c>
      <c r="C476" s="17">
        <f>IF(B476="","",VLOOKUP(B476,Tabelle2!$A$2:$B$38,2,0))</f>
        <v>4</v>
      </c>
      <c r="D476" s="7"/>
      <c r="E476" s="7"/>
      <c r="F476" s="7"/>
      <c r="G476" s="7"/>
      <c r="H476" s="7"/>
      <c r="I476" s="10"/>
      <c r="J476" s="10"/>
      <c r="K476" s="7"/>
      <c r="L476" s="7"/>
      <c r="M476" s="7"/>
      <c r="N476" s="3">
        <f t="shared" si="2042"/>
        <v>1</v>
      </c>
      <c r="O476" s="3">
        <f t="shared" ref="O476:O507" si="2306">IF(OR(C476=1,C476=3,C476=5),1,0)</f>
        <v>0</v>
      </c>
      <c r="P476" s="3">
        <f t="shared" ref="P476:P507" si="2307">IF(OR(C476=2,C476=4,C476=6),1,0)</f>
        <v>1</v>
      </c>
      <c r="Q476" s="3">
        <f t="shared" ref="Q476:Q507" si="2308">IF(OR(C476=1,C476=3,C476=5),1,0)</f>
        <v>0</v>
      </c>
    </row>
    <row r="477" spans="2:19">
      <c r="B477" s="16">
        <v>30</v>
      </c>
      <c r="C477" s="16">
        <f>IF(B477="","",VLOOKUP(B477,Tabelle2!$A$2:$B$38,2,0))</f>
        <v>5</v>
      </c>
      <c r="D477" s="28" t="str">
        <f t="shared" ref="D477:D508" si="2309">IF(B477="","",IF(N478=1,"Bet 1,3,5",IF(O478=1,"Bet 2,4,6",IF(P478=1,"Bet 1,3,5",IF(Q478=1,"Bet 2,4,6")))))</f>
        <v>Bet 1,3,5</v>
      </c>
      <c r="E477" s="9"/>
      <c r="F477" s="9"/>
      <c r="G477" s="9"/>
      <c r="H477" s="9"/>
      <c r="I477" s="15"/>
      <c r="J477" s="15"/>
      <c r="K477" s="8">
        <f t="shared" ref="K477:K508" si="2310">IF(B477="","",IF(N478=1,"1",IF(O478=1,2,IF(P478=1,1,IF(Q478=1,2)))))</f>
        <v>1</v>
      </c>
      <c r="L477" s="8">
        <f t="shared" ref="L477:L508" si="2311">IF(B477="","",IF(N478=1,"3",IF(O478=1,4,IF(P478=1,3,IF(Q478=1,4)))))</f>
        <v>3</v>
      </c>
      <c r="M477" s="8">
        <f t="shared" ref="M477:M508" si="2312">IF(B477="","",IF(N478=1,"5",IF(O478=1,6,IF(P478=1,5,IF(Q478=1,6)))))</f>
        <v>5</v>
      </c>
      <c r="N477" s="4">
        <f t="shared" si="2042"/>
        <v>0</v>
      </c>
      <c r="O477" s="4">
        <f t="shared" si="2306"/>
        <v>1</v>
      </c>
      <c r="P477" s="4">
        <f t="shared" ref="P477:P508" si="2313">IF(OR(C477=1,C477=3,C477=5),1,0)</f>
        <v>1</v>
      </c>
      <c r="Q477" s="4">
        <f t="shared" ref="Q477:Q508" si="2314">IF(OR(C477=2,C477=4,C477=6),1,0)</f>
        <v>0</v>
      </c>
    </row>
    <row r="478" spans="2:19" ht="15.75" thickBot="1">
      <c r="B478" s="21">
        <v>22</v>
      </c>
      <c r="C478" s="21">
        <f>IF(B478="","",VLOOKUP(B478,Tabelle2!$A$2:$B$38,2,0))</f>
        <v>4</v>
      </c>
      <c r="D478" s="22" t="str">
        <f t="shared" ref="D478:D538" si="2315">IF(B478="","",IF(COUNTIF(K477:M477,C478)=1,"W","L"))</f>
        <v>L</v>
      </c>
      <c r="E478" s="21">
        <f t="shared" si="2284"/>
        <v>-3</v>
      </c>
      <c r="F478" s="21">
        <v>1</v>
      </c>
      <c r="G478" s="21">
        <f t="shared" ref="G478" si="2316">IF(B478="","",E478*F478)</f>
        <v>-3</v>
      </c>
      <c r="H478" s="21">
        <f>IF(B478="","",SUM($G$4:G478))</f>
        <v>-144</v>
      </c>
      <c r="I478" s="23"/>
      <c r="J478" s="23"/>
      <c r="K478" s="24"/>
      <c r="L478" s="24"/>
      <c r="M478" s="27"/>
      <c r="N478" s="5">
        <f t="shared" si="2183"/>
        <v>0</v>
      </c>
      <c r="O478" s="5">
        <f t="shared" ref="O478" si="2317">IF(O476+O477=2,1,0)</f>
        <v>0</v>
      </c>
      <c r="P478" s="5">
        <f t="shared" ref="P478" si="2318">IF(P476+P477=2,1,0)</f>
        <v>1</v>
      </c>
      <c r="Q478" s="5">
        <f t="shared" ref="Q478" si="2319">IF(Q476+Q477=2,1,0)</f>
        <v>0</v>
      </c>
      <c r="S478" s="34">
        <f t="shared" ref="S478" si="2320">IF(D478="L",S475+1,IF(D478="W",0))</f>
        <v>2</v>
      </c>
    </row>
    <row r="479" spans="2:19">
      <c r="B479" s="19">
        <v>22</v>
      </c>
      <c r="C479" s="19">
        <f>IF(B479="","",VLOOKUP(B479,Tabelle2!$A$2:$B$38,2,0))</f>
        <v>4</v>
      </c>
      <c r="D479" s="7"/>
      <c r="E479" s="7"/>
      <c r="F479" s="7"/>
      <c r="G479" s="7"/>
      <c r="H479" s="7"/>
      <c r="I479" s="10"/>
      <c r="J479" s="10"/>
      <c r="K479" s="7"/>
      <c r="L479" s="7"/>
      <c r="M479" s="7"/>
      <c r="N479" s="3">
        <f t="shared" ref="N479:N510" si="2321">IF(OR(C479=2,C479=4,C479=6),1,0)</f>
        <v>1</v>
      </c>
      <c r="O479" s="3">
        <f t="shared" ref="O479:O510" si="2322">IF(OR(C479=1,C479=3,C479=5),1,0)</f>
        <v>0</v>
      </c>
      <c r="P479" s="3">
        <f t="shared" ref="P479:P510" si="2323">IF(OR(C479=2,C479=4,C479=6),1,0)</f>
        <v>1</v>
      </c>
      <c r="Q479" s="3">
        <f t="shared" ref="Q479:Q510" si="2324">IF(OR(C479=1,C479=3,C479=5),1,0)</f>
        <v>0</v>
      </c>
    </row>
    <row r="480" spans="2:19">
      <c r="B480" s="18">
        <v>33</v>
      </c>
      <c r="C480" s="18">
        <f>IF(B480="","",VLOOKUP(B480,Tabelle2!$A$2:$B$38,2,0))</f>
        <v>6</v>
      </c>
      <c r="D480" s="29" t="str">
        <f t="shared" ref="D480:D511" si="2325">IF(B480="","",IF(N481=1,"Bet 1,3,5",IF(O481=1,"Bet 2,4,6",IF(P481=1,"Bet 1,3,5",IF(Q481=1,"Bet 2,4,6")))))</f>
        <v>Bet 1,3,5</v>
      </c>
      <c r="E480" s="9"/>
      <c r="F480" s="9"/>
      <c r="G480" s="9"/>
      <c r="H480" s="9"/>
      <c r="I480" s="20"/>
      <c r="J480" s="20"/>
      <c r="K480" s="8" t="str">
        <f t="shared" ref="K480:K511" si="2326">IF(B480="","",IF(N481=1,"1",IF(O481=1,2,IF(P481=1,1,IF(Q481=1,2)))))</f>
        <v>1</v>
      </c>
      <c r="L480" s="8" t="str">
        <f t="shared" ref="L480:L511" si="2327">IF(B480="","",IF(N481=1,"3",IF(O481=1,4,IF(P481=1,3,IF(Q481=1,4)))))</f>
        <v>3</v>
      </c>
      <c r="M480" s="8" t="str">
        <f t="shared" ref="M480:M511" si="2328">IF(B480="","",IF(N481=1,"5",IF(O481=1,6,IF(P481=1,5,IF(Q481=1,6)))))</f>
        <v>5</v>
      </c>
      <c r="N480" s="4">
        <f t="shared" si="2321"/>
        <v>1</v>
      </c>
      <c r="O480" s="4">
        <f t="shared" si="2322"/>
        <v>0</v>
      </c>
      <c r="P480" s="4">
        <f t="shared" ref="P480:P511" si="2329">IF(OR(C480=1,C480=3,C480=5),1,0)</f>
        <v>0</v>
      </c>
      <c r="Q480" s="4">
        <f t="shared" ref="Q480:Q511" si="2330">IF(OR(C480=2,C480=4,C480=6),1,0)</f>
        <v>1</v>
      </c>
    </row>
    <row r="481" spans="2:19" ht="15.75" thickBot="1">
      <c r="B481" s="25">
        <v>33</v>
      </c>
      <c r="C481" s="25">
        <f>IF(B481="","",VLOOKUP(B481,Tabelle2!$A$2:$B$38,2,0))</f>
        <v>6</v>
      </c>
      <c r="D481" s="26" t="str">
        <f t="shared" si="2299"/>
        <v>L</v>
      </c>
      <c r="E481" s="25">
        <f t="shared" si="2300"/>
        <v>-3</v>
      </c>
      <c r="F481" s="25">
        <v>1</v>
      </c>
      <c r="G481" s="25">
        <f t="shared" ref="G481" si="2331">IF(B481="","",E481*F481)</f>
        <v>-3</v>
      </c>
      <c r="H481" s="25">
        <f>IF(B481="","",SUM($G$4:G481))</f>
        <v>-147</v>
      </c>
      <c r="I481" s="23"/>
      <c r="J481" s="23"/>
      <c r="K481" s="24"/>
      <c r="L481" s="24"/>
      <c r="M481" s="24"/>
      <c r="N481" s="5">
        <f t="shared" ref="N481:O481" si="2332">IF(N479+N480=2,1,0)</f>
        <v>1</v>
      </c>
      <c r="O481" s="5">
        <f t="shared" si="2332"/>
        <v>0</v>
      </c>
      <c r="P481" s="5">
        <f t="shared" ref="P481" si="2333">IF(P479+P480=2,1,0)</f>
        <v>0</v>
      </c>
      <c r="Q481" s="5">
        <f t="shared" ref="Q481" si="2334">IF(Q479+Q480=2,1,0)</f>
        <v>0</v>
      </c>
      <c r="S481" s="34">
        <f t="shared" ref="S481" si="2335">IF(D481="L",S478+1,IF(D481="W",0))</f>
        <v>3</v>
      </c>
    </row>
    <row r="482" spans="2:19">
      <c r="B482" s="17">
        <v>33</v>
      </c>
      <c r="C482" s="17">
        <f>IF(B482="","",VLOOKUP(B482,Tabelle2!$A$2:$B$38,2,0))</f>
        <v>6</v>
      </c>
      <c r="D482" s="7"/>
      <c r="E482" s="7"/>
      <c r="F482" s="7"/>
      <c r="G482" s="7"/>
      <c r="H482" s="7"/>
      <c r="I482" s="10"/>
      <c r="J482" s="10"/>
      <c r="K482" s="7"/>
      <c r="L482" s="7"/>
      <c r="M482" s="7"/>
      <c r="N482" s="3">
        <f t="shared" si="2027"/>
        <v>1</v>
      </c>
      <c r="O482" s="3">
        <f t="shared" ref="O482:O513" si="2336">IF(OR(C482=1,C482=3,C482=5),1,0)</f>
        <v>0</v>
      </c>
      <c r="P482" s="3">
        <f t="shared" ref="P482:P513" si="2337">IF(OR(C482=2,C482=4,C482=6),1,0)</f>
        <v>1</v>
      </c>
      <c r="Q482" s="3">
        <f t="shared" ref="Q482:Q513" si="2338">IF(OR(C482=1,C482=3,C482=5),1,0)</f>
        <v>0</v>
      </c>
    </row>
    <row r="483" spans="2:19">
      <c r="B483" s="16">
        <v>33</v>
      </c>
      <c r="C483" s="16">
        <f>IF(B483="","",VLOOKUP(B483,Tabelle2!$A$2:$B$38,2,0))</f>
        <v>6</v>
      </c>
      <c r="D483" s="28" t="str">
        <f t="shared" ref="D483:D514" si="2339">IF(B483="","",IF(N484=1,"Bet 1,3,5",IF(O484=1,"Bet 2,4,6",IF(P484=1,"Bet 1,3,5",IF(Q484=1,"Bet 2,4,6")))))</f>
        <v>Bet 1,3,5</v>
      </c>
      <c r="E483" s="9"/>
      <c r="F483" s="9"/>
      <c r="G483" s="9"/>
      <c r="H483" s="9"/>
      <c r="I483" s="15"/>
      <c r="J483" s="15"/>
      <c r="K483" s="8" t="str">
        <f t="shared" ref="K483:K514" si="2340">IF(B483="","",IF(N484=1,"1",IF(O484=1,2,IF(P484=1,1,IF(Q484=1,2)))))</f>
        <v>1</v>
      </c>
      <c r="L483" s="8" t="str">
        <f t="shared" ref="L483:L514" si="2341">IF(B483="","",IF(N484=1,"3",IF(O484=1,4,IF(P484=1,3,IF(Q484=1,4)))))</f>
        <v>3</v>
      </c>
      <c r="M483" s="8" t="str">
        <f t="shared" ref="M483:M514" si="2342">IF(B483="","",IF(N484=1,"5",IF(O484=1,6,IF(P484=1,5,IF(Q484=1,6)))))</f>
        <v>5</v>
      </c>
      <c r="N483" s="4">
        <f t="shared" ref="N483:N546" si="2343">IF(OR(C483=2,C483=4,C483=6),1,0)</f>
        <v>1</v>
      </c>
      <c r="O483" s="4">
        <f t="shared" si="2336"/>
        <v>0</v>
      </c>
      <c r="P483" s="4">
        <f t="shared" ref="P483:P514" si="2344">IF(OR(C483=1,C483=3,C483=5),1,0)</f>
        <v>0</v>
      </c>
      <c r="Q483" s="4">
        <f t="shared" ref="Q483:Q514" si="2345">IF(OR(C483=2,C483=4,C483=6),1,0)</f>
        <v>1</v>
      </c>
    </row>
    <row r="484" spans="2:19" ht="15.75" thickBot="1">
      <c r="B484" s="21">
        <v>14</v>
      </c>
      <c r="C484" s="21">
        <f>IF(B484="","",VLOOKUP(B484,Tabelle2!$A$2:$B$38,2,0))</f>
        <v>3</v>
      </c>
      <c r="D484" s="22" t="str">
        <f t="shared" si="2315"/>
        <v>W</v>
      </c>
      <c r="E484" s="21">
        <f t="shared" si="2284"/>
        <v>3</v>
      </c>
      <c r="F484" s="21">
        <v>1</v>
      </c>
      <c r="G484" s="21">
        <f t="shared" ref="G484" si="2346">IF(B484="","",E484*F484)</f>
        <v>3</v>
      </c>
      <c r="H484" s="21">
        <f>IF(B484="","",SUM($G$4:G484))</f>
        <v>-144</v>
      </c>
      <c r="I484" s="23"/>
      <c r="J484" s="23"/>
      <c r="K484" s="24"/>
      <c r="L484" s="24"/>
      <c r="M484" s="27"/>
      <c r="N484" s="5">
        <f t="shared" si="2168"/>
        <v>1</v>
      </c>
      <c r="O484" s="5">
        <f t="shared" ref="O484" si="2347">IF(O482+O483=2,1,0)</f>
        <v>0</v>
      </c>
      <c r="P484" s="5">
        <f t="shared" ref="P484" si="2348">IF(P482+P483=2,1,0)</f>
        <v>0</v>
      </c>
      <c r="Q484" s="5">
        <f t="shared" ref="Q484" si="2349">IF(Q482+Q483=2,1,0)</f>
        <v>0</v>
      </c>
      <c r="S484" s="34">
        <f t="shared" ref="S484" si="2350">IF(D484="L",S481+1,IF(D484="W",0))</f>
        <v>0</v>
      </c>
    </row>
    <row r="485" spans="2:19">
      <c r="B485" s="19">
        <v>14</v>
      </c>
      <c r="C485" s="19">
        <f>IF(B485="","",VLOOKUP(B485,Tabelle2!$A$2:$B$38,2,0))</f>
        <v>3</v>
      </c>
      <c r="D485" s="7"/>
      <c r="E485" s="7"/>
      <c r="F485" s="7"/>
      <c r="G485" s="7"/>
      <c r="H485" s="7"/>
      <c r="I485" s="10"/>
      <c r="J485" s="10"/>
      <c r="K485" s="7"/>
      <c r="L485" s="7"/>
      <c r="M485" s="7"/>
      <c r="N485" s="3">
        <f t="shared" si="2042"/>
        <v>0</v>
      </c>
      <c r="O485" s="3">
        <f t="shared" ref="O485:O516" si="2351">IF(OR(C485=1,C485=3,C485=5),1,0)</f>
        <v>1</v>
      </c>
      <c r="P485" s="3">
        <f t="shared" ref="P485:P516" si="2352">IF(OR(C485=2,C485=4,C485=6),1,0)</f>
        <v>0</v>
      </c>
      <c r="Q485" s="3">
        <f t="shared" ref="Q485:Q516" si="2353">IF(OR(C485=1,C485=3,C485=5),1,0)</f>
        <v>1</v>
      </c>
    </row>
    <row r="486" spans="2:19">
      <c r="B486" s="18">
        <v>9</v>
      </c>
      <c r="C486" s="18">
        <f>IF(B486="","",VLOOKUP(B486,Tabelle2!$A$2:$B$38,2,0))</f>
        <v>2</v>
      </c>
      <c r="D486" s="29" t="str">
        <f t="shared" ref="D486:D517" si="2354">IF(B486="","",IF(N487=1,"Bet 1,3,5",IF(O487=1,"Bet 2,4,6",IF(P487=1,"Bet 1,3,5",IF(Q487=1,"Bet 2,4,6")))))</f>
        <v>Bet 2,4,6</v>
      </c>
      <c r="E486" s="9"/>
      <c r="F486" s="9"/>
      <c r="G486" s="9"/>
      <c r="H486" s="9"/>
      <c r="I486" s="20"/>
      <c r="J486" s="20"/>
      <c r="K486" s="8">
        <f t="shared" ref="K486:K517" si="2355">IF(B486="","",IF(N487=1,"1",IF(O487=1,2,IF(P487=1,1,IF(Q487=1,2)))))</f>
        <v>2</v>
      </c>
      <c r="L486" s="8">
        <f t="shared" ref="L486:L517" si="2356">IF(B486="","",IF(N487=1,"3",IF(O487=1,4,IF(P487=1,3,IF(Q487=1,4)))))</f>
        <v>4</v>
      </c>
      <c r="M486" s="8">
        <f t="shared" ref="M486:M517" si="2357">IF(B486="","",IF(N487=1,"5",IF(O487=1,6,IF(P487=1,5,IF(Q487=1,6)))))</f>
        <v>6</v>
      </c>
      <c r="N486" s="4">
        <f t="shared" ref="N486:N549" si="2358">IF(OR(C486=2,C486=4,C486=6),1,0)</f>
        <v>1</v>
      </c>
      <c r="O486" s="4">
        <f t="shared" si="2351"/>
        <v>0</v>
      </c>
      <c r="P486" s="4">
        <f t="shared" ref="P486:P517" si="2359">IF(OR(C486=1,C486=3,C486=5),1,0)</f>
        <v>0</v>
      </c>
      <c r="Q486" s="4">
        <f t="shared" ref="Q486:Q517" si="2360">IF(OR(C486=2,C486=4,C486=6),1,0)</f>
        <v>1</v>
      </c>
    </row>
    <row r="487" spans="2:19" ht="15.75" thickBot="1">
      <c r="B487" s="25">
        <v>28</v>
      </c>
      <c r="C487" s="25">
        <f>IF(B487="","",VLOOKUP(B487,Tabelle2!$A$2:$B$38,2,0))</f>
        <v>5</v>
      </c>
      <c r="D487" s="26" t="str">
        <f t="shared" si="2299"/>
        <v>L</v>
      </c>
      <c r="E487" s="25">
        <f t="shared" si="2300"/>
        <v>-3</v>
      </c>
      <c r="F487" s="25">
        <v>1</v>
      </c>
      <c r="G487" s="25">
        <f t="shared" ref="G487" si="2361">IF(B487="","",E487*F487)</f>
        <v>-3</v>
      </c>
      <c r="H487" s="25">
        <f>IF(B487="","",SUM($G$4:G487))</f>
        <v>-147</v>
      </c>
      <c r="I487" s="23"/>
      <c r="J487" s="23"/>
      <c r="K487" s="24"/>
      <c r="L487" s="24"/>
      <c r="M487" s="24"/>
      <c r="N487" s="5">
        <f t="shared" si="2183"/>
        <v>0</v>
      </c>
      <c r="O487" s="5">
        <f t="shared" ref="O487" si="2362">IF(O485+O486=2,1,0)</f>
        <v>0</v>
      </c>
      <c r="P487" s="5">
        <f t="shared" ref="P487" si="2363">IF(P485+P486=2,1,0)</f>
        <v>0</v>
      </c>
      <c r="Q487" s="5">
        <f t="shared" ref="Q487" si="2364">IF(Q485+Q486=2,1,0)</f>
        <v>1</v>
      </c>
      <c r="S487" s="34">
        <f t="shared" ref="S487" si="2365">IF(D487="L",S484+1,IF(D487="W",0))</f>
        <v>1</v>
      </c>
    </row>
    <row r="488" spans="2:19">
      <c r="B488" s="17">
        <v>1</v>
      </c>
      <c r="C488" s="17">
        <f>IF(B488="","",VLOOKUP(B488,Tabelle2!$A$2:$B$38,2,0))</f>
        <v>1</v>
      </c>
      <c r="D488" s="7"/>
      <c r="E488" s="7"/>
      <c r="F488" s="7"/>
      <c r="G488" s="7"/>
      <c r="H488" s="7"/>
      <c r="I488" s="10"/>
      <c r="J488" s="10"/>
      <c r="K488" s="7"/>
      <c r="L488" s="7"/>
      <c r="M488" s="7"/>
      <c r="N488" s="3">
        <f t="shared" ref="N488:N519" si="2366">IF(OR(C488=2,C488=4,C488=6),1,0)</f>
        <v>0</v>
      </c>
      <c r="O488" s="3">
        <f t="shared" ref="O488:O519" si="2367">IF(OR(C488=1,C488=3,C488=5),1,0)</f>
        <v>1</v>
      </c>
      <c r="P488" s="3">
        <f t="shared" ref="P488:P519" si="2368">IF(OR(C488=2,C488=4,C488=6),1,0)</f>
        <v>0</v>
      </c>
      <c r="Q488" s="3">
        <f t="shared" ref="Q488:Q519" si="2369">IF(OR(C488=1,C488=3,C488=5),1,0)</f>
        <v>1</v>
      </c>
    </row>
    <row r="489" spans="2:19">
      <c r="B489" s="16">
        <v>1</v>
      </c>
      <c r="C489" s="16">
        <f>IF(B489="","",VLOOKUP(B489,Tabelle2!$A$2:$B$38,2,0))</f>
        <v>1</v>
      </c>
      <c r="D489" s="28" t="str">
        <f t="shared" ref="D489:D520" si="2370">IF(B489="","",IF(N490=1,"Bet 1,3,5",IF(O490=1,"Bet 2,4,6",IF(P490=1,"Bet 1,3,5",IF(Q490=1,"Bet 2,4,6")))))</f>
        <v>Bet 2,4,6</v>
      </c>
      <c r="E489" s="9"/>
      <c r="F489" s="9"/>
      <c r="G489" s="9"/>
      <c r="H489" s="9"/>
      <c r="I489" s="15"/>
      <c r="J489" s="15"/>
      <c r="K489" s="8">
        <f t="shared" ref="K489:K520" si="2371">IF(B489="","",IF(N490=1,"1",IF(O490=1,2,IF(P490=1,1,IF(Q490=1,2)))))</f>
        <v>2</v>
      </c>
      <c r="L489" s="8">
        <f t="shared" ref="L489:L520" si="2372">IF(B489="","",IF(N490=1,"3",IF(O490=1,4,IF(P490=1,3,IF(Q490=1,4)))))</f>
        <v>4</v>
      </c>
      <c r="M489" s="8">
        <f t="shared" ref="M489:M520" si="2373">IF(B489="","",IF(N490=1,"5",IF(O490=1,6,IF(P490=1,5,IF(Q490=1,6)))))</f>
        <v>6</v>
      </c>
      <c r="N489" s="4">
        <f t="shared" si="2366"/>
        <v>0</v>
      </c>
      <c r="O489" s="4">
        <f t="shared" si="2367"/>
        <v>1</v>
      </c>
      <c r="P489" s="4">
        <f t="shared" ref="P489:P520" si="2374">IF(OR(C489=1,C489=3,C489=5),1,0)</f>
        <v>1</v>
      </c>
      <c r="Q489" s="4">
        <f t="shared" ref="Q489:Q520" si="2375">IF(OR(C489=2,C489=4,C489=6),1,0)</f>
        <v>0</v>
      </c>
    </row>
    <row r="490" spans="2:19" ht="15.75" thickBot="1">
      <c r="B490" s="21">
        <v>27</v>
      </c>
      <c r="C490" s="21">
        <f>IF(B490="","",VLOOKUP(B490,Tabelle2!$A$2:$B$38,2,0))</f>
        <v>5</v>
      </c>
      <c r="D490" s="22" t="str">
        <f t="shared" si="2315"/>
        <v>L</v>
      </c>
      <c r="E490" s="21">
        <f t="shared" si="2284"/>
        <v>-3</v>
      </c>
      <c r="F490" s="21">
        <v>1</v>
      </c>
      <c r="G490" s="21">
        <f t="shared" ref="G490" si="2376">IF(B490="","",E490*F490)</f>
        <v>-3</v>
      </c>
      <c r="H490" s="21">
        <f>IF(B490="","",SUM($G$4:G490))</f>
        <v>-150</v>
      </c>
      <c r="I490" s="23"/>
      <c r="J490" s="23"/>
      <c r="K490" s="24"/>
      <c r="L490" s="24"/>
      <c r="M490" s="27"/>
      <c r="N490" s="5">
        <f t="shared" ref="N490:O490" si="2377">IF(N488+N489=2,1,0)</f>
        <v>0</v>
      </c>
      <c r="O490" s="5">
        <f t="shared" si="2377"/>
        <v>1</v>
      </c>
      <c r="P490" s="5">
        <f t="shared" ref="P490" si="2378">IF(P488+P489=2,1,0)</f>
        <v>0</v>
      </c>
      <c r="Q490" s="5">
        <f t="shared" ref="Q490" si="2379">IF(Q488+Q489=2,1,0)</f>
        <v>0</v>
      </c>
      <c r="S490" s="34">
        <f t="shared" ref="S490" si="2380">IF(D490="L",S487+1,IF(D490="W",0))</f>
        <v>2</v>
      </c>
    </row>
    <row r="491" spans="2:19">
      <c r="B491" s="19">
        <v>15</v>
      </c>
      <c r="C491" s="19">
        <f>IF(B491="","",VLOOKUP(B491,Tabelle2!$A$2:$B$38,2,0))</f>
        <v>3</v>
      </c>
      <c r="D491" s="7"/>
      <c r="E491" s="7"/>
      <c r="F491" s="7"/>
      <c r="G491" s="7"/>
      <c r="H491" s="7"/>
      <c r="I491" s="10"/>
      <c r="J491" s="10"/>
      <c r="K491" s="7"/>
      <c r="L491" s="7"/>
      <c r="M491" s="7"/>
      <c r="N491" s="3">
        <f t="shared" si="2343"/>
        <v>0</v>
      </c>
      <c r="O491" s="3">
        <f t="shared" ref="O491:O522" si="2381">IF(OR(C491=1,C491=3,C491=5),1,0)</f>
        <v>1</v>
      </c>
      <c r="P491" s="3">
        <f t="shared" ref="P491:P522" si="2382">IF(OR(C491=2,C491=4,C491=6),1,0)</f>
        <v>0</v>
      </c>
      <c r="Q491" s="3">
        <f t="shared" ref="Q491:Q522" si="2383">IF(OR(C491=1,C491=3,C491=5),1,0)</f>
        <v>1</v>
      </c>
    </row>
    <row r="492" spans="2:19">
      <c r="B492" s="18">
        <v>17</v>
      </c>
      <c r="C492" s="18">
        <f>IF(B492="","",VLOOKUP(B492,Tabelle2!$A$2:$B$38,2,0))</f>
        <v>3</v>
      </c>
      <c r="D492" s="29" t="str">
        <f t="shared" ref="D492:D523" si="2384">IF(B492="","",IF(N493=1,"Bet 1,3,5",IF(O493=1,"Bet 2,4,6",IF(P493=1,"Bet 1,3,5",IF(Q493=1,"Bet 2,4,6")))))</f>
        <v>Bet 2,4,6</v>
      </c>
      <c r="E492" s="9"/>
      <c r="F492" s="9"/>
      <c r="G492" s="9"/>
      <c r="H492" s="9"/>
      <c r="I492" s="20"/>
      <c r="J492" s="20"/>
      <c r="K492" s="8">
        <f t="shared" ref="K492:K523" si="2385">IF(B492="","",IF(N493=1,"1",IF(O493=1,2,IF(P493=1,1,IF(Q493=1,2)))))</f>
        <v>2</v>
      </c>
      <c r="L492" s="8">
        <f t="shared" ref="L492:L523" si="2386">IF(B492="","",IF(N493=1,"3",IF(O493=1,4,IF(P493=1,3,IF(Q493=1,4)))))</f>
        <v>4</v>
      </c>
      <c r="M492" s="8">
        <f t="shared" ref="M492:M523" si="2387">IF(B492="","",IF(N493=1,"5",IF(O493=1,6,IF(P493=1,5,IF(Q493=1,6)))))</f>
        <v>6</v>
      </c>
      <c r="N492" s="4">
        <f t="shared" si="2343"/>
        <v>0</v>
      </c>
      <c r="O492" s="4">
        <f t="shared" si="2381"/>
        <v>1</v>
      </c>
      <c r="P492" s="4">
        <f t="shared" ref="P492:P523" si="2388">IF(OR(C492=1,C492=3,C492=5),1,0)</f>
        <v>1</v>
      </c>
      <c r="Q492" s="4">
        <f t="shared" ref="Q492:Q523" si="2389">IF(OR(C492=2,C492=4,C492=6),1,0)</f>
        <v>0</v>
      </c>
    </row>
    <row r="493" spans="2:19" ht="15.75" thickBot="1">
      <c r="B493" s="25">
        <v>32</v>
      </c>
      <c r="C493" s="25">
        <f>IF(B493="","",VLOOKUP(B493,Tabelle2!$A$2:$B$38,2,0))</f>
        <v>6</v>
      </c>
      <c r="D493" s="26" t="str">
        <f t="shared" si="2299"/>
        <v>W</v>
      </c>
      <c r="E493" s="25">
        <f t="shared" si="2300"/>
        <v>3</v>
      </c>
      <c r="F493" s="25">
        <v>1</v>
      </c>
      <c r="G493" s="25">
        <f t="shared" ref="G493" si="2390">IF(B493="","",E493*F493)</f>
        <v>3</v>
      </c>
      <c r="H493" s="25">
        <f>IF(B493="","",SUM($G$4:G493))</f>
        <v>-147</v>
      </c>
      <c r="I493" s="23"/>
      <c r="J493" s="23"/>
      <c r="K493" s="24"/>
      <c r="L493" s="24"/>
      <c r="M493" s="24"/>
      <c r="N493" s="5">
        <f t="shared" si="2168"/>
        <v>0</v>
      </c>
      <c r="O493" s="5">
        <f t="shared" ref="O493" si="2391">IF(O491+O492=2,1,0)</f>
        <v>1</v>
      </c>
      <c r="P493" s="5">
        <f t="shared" ref="P493" si="2392">IF(P491+P492=2,1,0)</f>
        <v>0</v>
      </c>
      <c r="Q493" s="5">
        <f t="shared" ref="Q493" si="2393">IF(Q491+Q492=2,1,0)</f>
        <v>0</v>
      </c>
      <c r="S493" s="34">
        <f t="shared" ref="S493" si="2394">IF(D493="L",S490+1,IF(D493="W",0))</f>
        <v>0</v>
      </c>
    </row>
    <row r="494" spans="2:19">
      <c r="B494" s="17">
        <v>28</v>
      </c>
      <c r="C494" s="17">
        <f>IF(B494="","",VLOOKUP(B494,Tabelle2!$A$2:$B$38,2,0))</f>
        <v>5</v>
      </c>
      <c r="D494" s="7"/>
      <c r="E494" s="7"/>
      <c r="F494" s="7"/>
      <c r="G494" s="7"/>
      <c r="H494" s="7"/>
      <c r="I494" s="10"/>
      <c r="J494" s="10"/>
      <c r="K494" s="7"/>
      <c r="L494" s="7"/>
      <c r="M494" s="7"/>
      <c r="N494" s="3">
        <f t="shared" si="2358"/>
        <v>0</v>
      </c>
      <c r="O494" s="3">
        <f t="shared" ref="O494:O525" si="2395">IF(OR(C494=1,C494=3,C494=5),1,0)</f>
        <v>1</v>
      </c>
      <c r="P494" s="3">
        <f t="shared" ref="P494:P525" si="2396">IF(OR(C494=2,C494=4,C494=6),1,0)</f>
        <v>0</v>
      </c>
      <c r="Q494" s="3">
        <f t="shared" ref="Q494:Q525" si="2397">IF(OR(C494=1,C494=3,C494=5),1,0)</f>
        <v>1</v>
      </c>
    </row>
    <row r="495" spans="2:19">
      <c r="B495" s="16">
        <v>0</v>
      </c>
      <c r="C495" s="16">
        <f>IF(B495="","",VLOOKUP(B495,Tabelle2!$A$2:$B$38,2,0))</f>
        <v>0</v>
      </c>
      <c r="D495" s="28" t="b">
        <f t="shared" ref="D495:D526" si="2398">IF(B495="","",IF(N496=1,"Bet 1,3,5",IF(O496=1,"Bet 2,4,6",IF(P496=1,"Bet 1,3,5",IF(Q496=1,"Bet 2,4,6")))))</f>
        <v>0</v>
      </c>
      <c r="E495" s="9"/>
      <c r="F495" s="9"/>
      <c r="G495" s="9"/>
      <c r="H495" s="9"/>
      <c r="I495" s="15"/>
      <c r="J495" s="15"/>
      <c r="K495" s="8" t="b">
        <f t="shared" ref="K495:K526" si="2399">IF(B495="","",IF(N496=1,"1",IF(O496=1,2,IF(P496=1,1,IF(Q496=1,2)))))</f>
        <v>0</v>
      </c>
      <c r="L495" s="8" t="b">
        <f t="shared" ref="L495:L526" si="2400">IF(B495="","",IF(N496=1,"3",IF(O496=1,4,IF(P496=1,3,IF(Q496=1,4)))))</f>
        <v>0</v>
      </c>
      <c r="M495" s="8" t="b">
        <f t="shared" ref="M495:M526" si="2401">IF(B495="","",IF(N496=1,"5",IF(O496=1,6,IF(P496=1,5,IF(Q496=1,6)))))</f>
        <v>0</v>
      </c>
      <c r="N495" s="4">
        <f t="shared" si="2358"/>
        <v>0</v>
      </c>
      <c r="O495" s="4">
        <f t="shared" si="2395"/>
        <v>0</v>
      </c>
      <c r="P495" s="4">
        <f t="shared" ref="P495:P526" si="2402">IF(OR(C495=1,C495=3,C495=5),1,0)</f>
        <v>0</v>
      </c>
      <c r="Q495" s="4">
        <f t="shared" ref="Q495:Q526" si="2403">IF(OR(C495=2,C495=4,C495=6),1,0)</f>
        <v>0</v>
      </c>
    </row>
    <row r="496" spans="2:19" ht="15.75" thickBot="1">
      <c r="B496" s="21">
        <v>7</v>
      </c>
      <c r="C496" s="21">
        <f>IF(B496="","",VLOOKUP(B496,Tabelle2!$A$2:$B$38,2,0))</f>
        <v>2</v>
      </c>
      <c r="D496" s="22" t="str">
        <f t="shared" si="2315"/>
        <v>L</v>
      </c>
      <c r="E496" s="21">
        <f t="shared" si="2284"/>
        <v>-3</v>
      </c>
      <c r="F496" s="21">
        <v>1</v>
      </c>
      <c r="G496" s="21">
        <f t="shared" ref="G496" si="2404">IF(B496="","",E496*F496)</f>
        <v>-3</v>
      </c>
      <c r="H496" s="21">
        <f>IF(B496="","",SUM($G$4:G496))</f>
        <v>-150</v>
      </c>
      <c r="I496" s="23"/>
      <c r="J496" s="23"/>
      <c r="K496" s="24"/>
      <c r="L496" s="24"/>
      <c r="M496" s="27"/>
      <c r="N496" s="5">
        <f t="shared" si="2183"/>
        <v>0</v>
      </c>
      <c r="O496" s="5">
        <f t="shared" ref="O496" si="2405">IF(O494+O495=2,1,0)</f>
        <v>0</v>
      </c>
      <c r="P496" s="5">
        <f t="shared" ref="P496" si="2406">IF(P494+P495=2,1,0)</f>
        <v>0</v>
      </c>
      <c r="Q496" s="5">
        <f t="shared" ref="Q496" si="2407">IF(Q494+Q495=2,1,0)</f>
        <v>0</v>
      </c>
      <c r="S496" s="34">
        <f t="shared" ref="S496" si="2408">IF(D496="L",S493+1,IF(D496="W",0))</f>
        <v>1</v>
      </c>
    </row>
    <row r="497" spans="2:19">
      <c r="B497" s="19">
        <v>7</v>
      </c>
      <c r="C497" s="19">
        <f>IF(B497="","",VLOOKUP(B497,Tabelle2!$A$2:$B$38,2,0))</f>
        <v>2</v>
      </c>
      <c r="D497" s="7"/>
      <c r="E497" s="7"/>
      <c r="F497" s="7"/>
      <c r="G497" s="7"/>
      <c r="H497" s="7"/>
      <c r="I497" s="10"/>
      <c r="J497" s="10"/>
      <c r="K497" s="7"/>
      <c r="L497" s="7"/>
      <c r="M497" s="7"/>
      <c r="N497" s="3">
        <f t="shared" ref="N497:N528" si="2409">IF(OR(C497=2,C497=4,C497=6),1,0)</f>
        <v>1</v>
      </c>
      <c r="O497" s="3">
        <f t="shared" ref="O497:O528" si="2410">IF(OR(C497=1,C497=3,C497=5),1,0)</f>
        <v>0</v>
      </c>
      <c r="P497" s="3">
        <f t="shared" ref="P497:P528" si="2411">IF(OR(C497=2,C497=4,C497=6),1,0)</f>
        <v>1</v>
      </c>
      <c r="Q497" s="3">
        <f t="shared" ref="Q497:Q528" si="2412">IF(OR(C497=1,C497=3,C497=5),1,0)</f>
        <v>0</v>
      </c>
    </row>
    <row r="498" spans="2:19">
      <c r="B498" s="18">
        <v>14</v>
      </c>
      <c r="C498" s="18">
        <f>IF(B498="","",VLOOKUP(B498,Tabelle2!$A$2:$B$38,2,0))</f>
        <v>3</v>
      </c>
      <c r="D498" s="29" t="str">
        <f t="shared" ref="D498:D529" si="2413">IF(B498="","",IF(N499=1,"Bet 1,3,5",IF(O499=1,"Bet 2,4,6",IF(P499=1,"Bet 1,3,5",IF(Q499=1,"Bet 2,4,6")))))</f>
        <v>Bet 1,3,5</v>
      </c>
      <c r="E498" s="9"/>
      <c r="F498" s="9"/>
      <c r="G498" s="9"/>
      <c r="H498" s="9"/>
      <c r="I498" s="20"/>
      <c r="J498" s="20"/>
      <c r="K498" s="8">
        <f t="shared" ref="K498:K529" si="2414">IF(B498="","",IF(N499=1,"1",IF(O499=1,2,IF(P499=1,1,IF(Q499=1,2)))))</f>
        <v>1</v>
      </c>
      <c r="L498" s="8">
        <f t="shared" ref="L498:L529" si="2415">IF(B498="","",IF(N499=1,"3",IF(O499=1,4,IF(P499=1,3,IF(Q499=1,4)))))</f>
        <v>3</v>
      </c>
      <c r="M498" s="8">
        <f t="shared" ref="M498:M529" si="2416">IF(B498="","",IF(N499=1,"5",IF(O499=1,6,IF(P499=1,5,IF(Q499=1,6)))))</f>
        <v>5</v>
      </c>
      <c r="N498" s="4">
        <f t="shared" si="2409"/>
        <v>0</v>
      </c>
      <c r="O498" s="4">
        <f t="shared" si="2410"/>
        <v>1</v>
      </c>
      <c r="P498" s="4">
        <f t="shared" ref="P498:P529" si="2417">IF(OR(C498=1,C498=3,C498=5),1,0)</f>
        <v>1</v>
      </c>
      <c r="Q498" s="4">
        <f t="shared" ref="Q498:Q529" si="2418">IF(OR(C498=2,C498=4,C498=6),1,0)</f>
        <v>0</v>
      </c>
    </row>
    <row r="499" spans="2:19" ht="15.75" thickBot="1">
      <c r="B499" s="25">
        <v>24</v>
      </c>
      <c r="C499" s="25">
        <f>IF(B499="","",VLOOKUP(B499,Tabelle2!$A$2:$B$38,2,0))</f>
        <v>4</v>
      </c>
      <c r="D499" s="26" t="str">
        <f t="shared" si="2299"/>
        <v>L</v>
      </c>
      <c r="E499" s="25">
        <f t="shared" si="2300"/>
        <v>-3</v>
      </c>
      <c r="F499" s="25">
        <v>1</v>
      </c>
      <c r="G499" s="25">
        <f t="shared" ref="G499" si="2419">IF(B499="","",E499*F499)</f>
        <v>-3</v>
      </c>
      <c r="H499" s="25">
        <f>IF(B499="","",SUM($G$4:G499))</f>
        <v>-153</v>
      </c>
      <c r="I499" s="23"/>
      <c r="J499" s="23"/>
      <c r="K499" s="24"/>
      <c r="L499" s="24"/>
      <c r="M499" s="24"/>
      <c r="N499" s="5">
        <f t="shared" ref="N499:O499" si="2420">IF(N497+N498=2,1,0)</f>
        <v>0</v>
      </c>
      <c r="O499" s="5">
        <f t="shared" si="2420"/>
        <v>0</v>
      </c>
      <c r="P499" s="5">
        <f t="shared" ref="P499" si="2421">IF(P497+P498=2,1,0)</f>
        <v>1</v>
      </c>
      <c r="Q499" s="5">
        <f t="shared" ref="Q499" si="2422">IF(Q497+Q498=2,1,0)</f>
        <v>0</v>
      </c>
      <c r="S499" s="34">
        <f t="shared" ref="S499" si="2423">IF(D499="L",S496+1,IF(D499="W",0))</f>
        <v>2</v>
      </c>
    </row>
    <row r="500" spans="2:19">
      <c r="B500" s="17">
        <v>6</v>
      </c>
      <c r="C500" s="17">
        <f>IF(B500="","",VLOOKUP(B500,Tabelle2!$A$2:$B$38,2,0))</f>
        <v>1</v>
      </c>
      <c r="D500" s="7"/>
      <c r="E500" s="7"/>
      <c r="F500" s="7"/>
      <c r="G500" s="7"/>
      <c r="H500" s="7"/>
      <c r="I500" s="10"/>
      <c r="J500" s="10"/>
      <c r="K500" s="7"/>
      <c r="L500" s="7"/>
      <c r="M500" s="7"/>
      <c r="N500" s="3">
        <f t="shared" si="2343"/>
        <v>0</v>
      </c>
      <c r="O500" s="3">
        <f t="shared" ref="O500:O531" si="2424">IF(OR(C500=1,C500=3,C500=5),1,0)</f>
        <v>1</v>
      </c>
      <c r="P500" s="3">
        <f t="shared" ref="P500:P531" si="2425">IF(OR(C500=2,C500=4,C500=6),1,0)</f>
        <v>0</v>
      </c>
      <c r="Q500" s="3">
        <f t="shared" ref="Q500:Q531" si="2426">IF(OR(C500=1,C500=3,C500=5),1,0)</f>
        <v>1</v>
      </c>
    </row>
    <row r="501" spans="2:19">
      <c r="B501" s="16">
        <v>6</v>
      </c>
      <c r="C501" s="16">
        <f>IF(B501="","",VLOOKUP(B501,Tabelle2!$A$2:$B$38,2,0))</f>
        <v>1</v>
      </c>
      <c r="D501" s="28" t="str">
        <f t="shared" ref="D501:D532" si="2427">IF(B501="","",IF(N502=1,"Bet 1,3,5",IF(O502=1,"Bet 2,4,6",IF(P502=1,"Bet 1,3,5",IF(Q502=1,"Bet 2,4,6")))))</f>
        <v>Bet 2,4,6</v>
      </c>
      <c r="E501" s="9"/>
      <c r="F501" s="9"/>
      <c r="G501" s="9"/>
      <c r="H501" s="9"/>
      <c r="I501" s="15"/>
      <c r="J501" s="15"/>
      <c r="K501" s="8">
        <f t="shared" ref="K501:K532" si="2428">IF(B501="","",IF(N502=1,"1",IF(O502=1,2,IF(P502=1,1,IF(Q502=1,2)))))</f>
        <v>2</v>
      </c>
      <c r="L501" s="8">
        <f t="shared" ref="L501:L532" si="2429">IF(B501="","",IF(N502=1,"3",IF(O502=1,4,IF(P502=1,3,IF(Q502=1,4)))))</f>
        <v>4</v>
      </c>
      <c r="M501" s="8">
        <f t="shared" ref="M501:M532" si="2430">IF(B501="","",IF(N502=1,"5",IF(O502=1,6,IF(P502=1,5,IF(Q502=1,6)))))</f>
        <v>6</v>
      </c>
      <c r="N501" s="4">
        <f t="shared" si="2343"/>
        <v>0</v>
      </c>
      <c r="O501" s="4">
        <f t="shared" si="2424"/>
        <v>1</v>
      </c>
      <c r="P501" s="4">
        <f t="shared" ref="P501:P532" si="2431">IF(OR(C501=1,C501=3,C501=5),1,0)</f>
        <v>1</v>
      </c>
      <c r="Q501" s="4">
        <f t="shared" ref="Q501:Q532" si="2432">IF(OR(C501=2,C501=4,C501=6),1,0)</f>
        <v>0</v>
      </c>
    </row>
    <row r="502" spans="2:19" ht="15.75" thickBot="1">
      <c r="B502" s="21">
        <v>35</v>
      </c>
      <c r="C502" s="21">
        <f>IF(B502="","",VLOOKUP(B502,Tabelle2!$A$2:$B$38,2,0))</f>
        <v>6</v>
      </c>
      <c r="D502" s="22" t="str">
        <f t="shared" si="2315"/>
        <v>W</v>
      </c>
      <c r="E502" s="21">
        <f t="shared" si="2284"/>
        <v>3</v>
      </c>
      <c r="F502" s="21">
        <v>1</v>
      </c>
      <c r="G502" s="21">
        <f t="shared" ref="G502" si="2433">IF(B502="","",E502*F502)</f>
        <v>3</v>
      </c>
      <c r="H502" s="21">
        <f>IF(B502="","",SUM($G$4:G502))</f>
        <v>-150</v>
      </c>
      <c r="I502" s="23"/>
      <c r="J502" s="23"/>
      <c r="K502" s="24"/>
      <c r="L502" s="24"/>
      <c r="M502" s="27"/>
      <c r="N502" s="5">
        <f t="shared" si="2168"/>
        <v>0</v>
      </c>
      <c r="O502" s="5">
        <f t="shared" ref="O502" si="2434">IF(O500+O501=2,1,0)</f>
        <v>1</v>
      </c>
      <c r="P502" s="5">
        <f t="shared" ref="P502" si="2435">IF(P500+P501=2,1,0)</f>
        <v>0</v>
      </c>
      <c r="Q502" s="5">
        <f t="shared" ref="Q502" si="2436">IF(Q500+Q501=2,1,0)</f>
        <v>0</v>
      </c>
      <c r="S502" s="34">
        <f t="shared" ref="S502" si="2437">IF(D502="L",S499+1,IF(D502="W",0))</f>
        <v>0</v>
      </c>
    </row>
    <row r="503" spans="2:19">
      <c r="B503" s="19">
        <v>24</v>
      </c>
      <c r="C503" s="19">
        <f>IF(B503="","",VLOOKUP(B503,Tabelle2!$A$2:$B$38,2,0))</f>
        <v>4</v>
      </c>
      <c r="D503" s="7"/>
      <c r="E503" s="7"/>
      <c r="F503" s="7"/>
      <c r="G503" s="7"/>
      <c r="H503" s="7"/>
      <c r="I503" s="10"/>
      <c r="J503" s="10"/>
      <c r="K503" s="7"/>
      <c r="L503" s="7"/>
      <c r="M503" s="7"/>
      <c r="N503" s="3">
        <f t="shared" si="2358"/>
        <v>1</v>
      </c>
      <c r="O503" s="3">
        <f t="shared" ref="O503:O534" si="2438">IF(OR(C503=1,C503=3,C503=5),1,0)</f>
        <v>0</v>
      </c>
      <c r="P503" s="3">
        <f t="shared" ref="P503:P534" si="2439">IF(OR(C503=2,C503=4,C503=6),1,0)</f>
        <v>1</v>
      </c>
      <c r="Q503" s="3">
        <f t="shared" ref="Q503:Q534" si="2440">IF(OR(C503=1,C503=3,C503=5),1,0)</f>
        <v>0</v>
      </c>
    </row>
    <row r="504" spans="2:19">
      <c r="B504" s="18">
        <v>17</v>
      </c>
      <c r="C504" s="18">
        <f>IF(B504="","",VLOOKUP(B504,Tabelle2!$A$2:$B$38,2,0))</f>
        <v>3</v>
      </c>
      <c r="D504" s="29" t="str">
        <f t="shared" ref="D504:D535" si="2441">IF(B504="","",IF(N505=1,"Bet 1,3,5",IF(O505=1,"Bet 2,4,6",IF(P505=1,"Bet 1,3,5",IF(Q505=1,"Bet 2,4,6")))))</f>
        <v>Bet 1,3,5</v>
      </c>
      <c r="E504" s="9"/>
      <c r="F504" s="9"/>
      <c r="G504" s="9"/>
      <c r="H504" s="9"/>
      <c r="I504" s="20"/>
      <c r="J504" s="20"/>
      <c r="K504" s="8">
        <f t="shared" ref="K504:K535" si="2442">IF(B504="","",IF(N505=1,"1",IF(O505=1,2,IF(P505=1,1,IF(Q505=1,2)))))</f>
        <v>1</v>
      </c>
      <c r="L504" s="8">
        <f t="shared" ref="L504:L535" si="2443">IF(B504="","",IF(N505=1,"3",IF(O505=1,4,IF(P505=1,3,IF(Q505=1,4)))))</f>
        <v>3</v>
      </c>
      <c r="M504" s="8">
        <f t="shared" ref="M504:M535" si="2444">IF(B504="","",IF(N505=1,"5",IF(O505=1,6,IF(P505=1,5,IF(Q505=1,6)))))</f>
        <v>5</v>
      </c>
      <c r="N504" s="4">
        <f t="shared" si="2358"/>
        <v>0</v>
      </c>
      <c r="O504" s="4">
        <f t="shared" si="2438"/>
        <v>1</v>
      </c>
      <c r="P504" s="4">
        <f t="shared" ref="P504:P535" si="2445">IF(OR(C504=1,C504=3,C504=5),1,0)</f>
        <v>1</v>
      </c>
      <c r="Q504" s="4">
        <f t="shared" ref="Q504:Q535" si="2446">IF(OR(C504=2,C504=4,C504=6),1,0)</f>
        <v>0</v>
      </c>
    </row>
    <row r="505" spans="2:19" ht="15.75" thickBot="1">
      <c r="B505" s="25">
        <v>17</v>
      </c>
      <c r="C505" s="25">
        <f>IF(B505="","",VLOOKUP(B505,Tabelle2!$A$2:$B$38,2,0))</f>
        <v>3</v>
      </c>
      <c r="D505" s="26" t="str">
        <f t="shared" si="2299"/>
        <v>W</v>
      </c>
      <c r="E505" s="25">
        <f t="shared" si="2300"/>
        <v>3</v>
      </c>
      <c r="F505" s="25">
        <v>1</v>
      </c>
      <c r="G505" s="25">
        <f t="shared" ref="G505" si="2447">IF(B505="","",E505*F505)</f>
        <v>3</v>
      </c>
      <c r="H505" s="25">
        <f>IF(B505="","",SUM($G$4:G505))</f>
        <v>-147</v>
      </c>
      <c r="I505" s="23"/>
      <c r="J505" s="23"/>
      <c r="K505" s="24"/>
      <c r="L505" s="24"/>
      <c r="M505" s="24"/>
      <c r="N505" s="5">
        <f t="shared" si="2183"/>
        <v>0</v>
      </c>
      <c r="O505" s="5">
        <f t="shared" ref="O505" si="2448">IF(O503+O504=2,1,0)</f>
        <v>0</v>
      </c>
      <c r="P505" s="5">
        <f t="shared" ref="P505" si="2449">IF(P503+P504=2,1,0)</f>
        <v>1</v>
      </c>
      <c r="Q505" s="5">
        <f t="shared" ref="Q505" si="2450">IF(Q503+Q504=2,1,0)</f>
        <v>0</v>
      </c>
      <c r="S505" s="34">
        <f t="shared" ref="S505" si="2451">IF(D505="L",S502+1,IF(D505="W",0))</f>
        <v>0</v>
      </c>
    </row>
    <row r="506" spans="2:19">
      <c r="B506" s="17">
        <v>33</v>
      </c>
      <c r="C506" s="17">
        <f>IF(B506="","",VLOOKUP(B506,Tabelle2!$A$2:$B$38,2,0))</f>
        <v>6</v>
      </c>
      <c r="D506" s="7"/>
      <c r="E506" s="7"/>
      <c r="F506" s="7"/>
      <c r="G506" s="7"/>
      <c r="H506" s="7"/>
      <c r="I506" s="10"/>
      <c r="J506" s="10"/>
      <c r="K506" s="7"/>
      <c r="L506" s="7"/>
      <c r="M506" s="7"/>
      <c r="N506" s="3">
        <f t="shared" ref="N506:N537" si="2452">IF(OR(C506=2,C506=4,C506=6),1,0)</f>
        <v>1</v>
      </c>
      <c r="O506" s="3">
        <f t="shared" ref="O506:O537" si="2453">IF(OR(C506=1,C506=3,C506=5),1,0)</f>
        <v>0</v>
      </c>
      <c r="P506" s="3">
        <f t="shared" ref="P506:P537" si="2454">IF(OR(C506=2,C506=4,C506=6),1,0)</f>
        <v>1</v>
      </c>
      <c r="Q506" s="3">
        <f t="shared" ref="Q506:Q537" si="2455">IF(OR(C506=1,C506=3,C506=5),1,0)</f>
        <v>0</v>
      </c>
    </row>
    <row r="507" spans="2:19">
      <c r="B507" s="16">
        <v>33</v>
      </c>
      <c r="C507" s="16">
        <f>IF(B507="","",VLOOKUP(B507,Tabelle2!$A$2:$B$38,2,0))</f>
        <v>6</v>
      </c>
      <c r="D507" s="28" t="str">
        <f t="shared" ref="D507:D538" si="2456">IF(B507="","",IF(N508=1,"Bet 1,3,5",IF(O508=1,"Bet 2,4,6",IF(P508=1,"Bet 1,3,5",IF(Q508=1,"Bet 2,4,6")))))</f>
        <v>Bet 1,3,5</v>
      </c>
      <c r="E507" s="9"/>
      <c r="F507" s="9"/>
      <c r="G507" s="9"/>
      <c r="H507" s="9"/>
      <c r="I507" s="15"/>
      <c r="J507" s="15"/>
      <c r="K507" s="8" t="str">
        <f t="shared" ref="K507:K538" si="2457">IF(B507="","",IF(N508=1,"1",IF(O508=1,2,IF(P508=1,1,IF(Q508=1,2)))))</f>
        <v>1</v>
      </c>
      <c r="L507" s="8" t="str">
        <f t="shared" ref="L507:L538" si="2458">IF(B507="","",IF(N508=1,"3",IF(O508=1,4,IF(P508=1,3,IF(Q508=1,4)))))</f>
        <v>3</v>
      </c>
      <c r="M507" s="8" t="str">
        <f t="shared" ref="M507:M538" si="2459">IF(B507="","",IF(N508=1,"5",IF(O508=1,6,IF(P508=1,5,IF(Q508=1,6)))))</f>
        <v>5</v>
      </c>
      <c r="N507" s="4">
        <f t="shared" si="2452"/>
        <v>1</v>
      </c>
      <c r="O507" s="4">
        <f t="shared" si="2453"/>
        <v>0</v>
      </c>
      <c r="P507" s="4">
        <f t="shared" ref="P507:P538" si="2460">IF(OR(C507=1,C507=3,C507=5),1,0)</f>
        <v>0</v>
      </c>
      <c r="Q507" s="4">
        <f t="shared" ref="Q507:Q538" si="2461">IF(OR(C507=2,C507=4,C507=6),1,0)</f>
        <v>1</v>
      </c>
    </row>
    <row r="508" spans="2:19" ht="15.75" thickBot="1">
      <c r="B508" s="21">
        <v>23</v>
      </c>
      <c r="C508" s="21">
        <f>IF(B508="","",VLOOKUP(B508,Tabelle2!$A$2:$B$38,2,0))</f>
        <v>4</v>
      </c>
      <c r="D508" s="22" t="str">
        <f t="shared" si="2315"/>
        <v>L</v>
      </c>
      <c r="E508" s="21">
        <f t="shared" si="2284"/>
        <v>-3</v>
      </c>
      <c r="F508" s="21">
        <v>1</v>
      </c>
      <c r="G508" s="21">
        <f t="shared" ref="G508" si="2462">IF(B508="","",E508*F508)</f>
        <v>-3</v>
      </c>
      <c r="H508" s="21">
        <f>IF(B508="","",SUM($G$4:G508))</f>
        <v>-150</v>
      </c>
      <c r="I508" s="23"/>
      <c r="J508" s="23"/>
      <c r="K508" s="24"/>
      <c r="L508" s="24"/>
      <c r="M508" s="27"/>
      <c r="N508" s="5">
        <f t="shared" ref="N508:O508" si="2463">IF(N506+N507=2,1,0)</f>
        <v>1</v>
      </c>
      <c r="O508" s="5">
        <f t="shared" si="2463"/>
        <v>0</v>
      </c>
      <c r="P508" s="5">
        <f t="shared" ref="P508" si="2464">IF(P506+P507=2,1,0)</f>
        <v>0</v>
      </c>
      <c r="Q508" s="5">
        <f t="shared" ref="Q508" si="2465">IF(Q506+Q507=2,1,0)</f>
        <v>0</v>
      </c>
      <c r="S508" s="34">
        <f t="shared" ref="S508" si="2466">IF(D508="L",S505+1,IF(D508="W",0))</f>
        <v>1</v>
      </c>
    </row>
    <row r="509" spans="2:19">
      <c r="B509" s="19">
        <v>7</v>
      </c>
      <c r="C509" s="19">
        <f>IF(B509="","",VLOOKUP(B509,Tabelle2!$A$2:$B$38,2,0))</f>
        <v>2</v>
      </c>
      <c r="D509" s="7"/>
      <c r="E509" s="7"/>
      <c r="F509" s="7"/>
      <c r="G509" s="7"/>
      <c r="H509" s="7"/>
      <c r="I509" s="10"/>
      <c r="J509" s="10"/>
      <c r="K509" s="7"/>
      <c r="L509" s="7"/>
      <c r="M509" s="7"/>
      <c r="N509" s="3">
        <f t="shared" si="2343"/>
        <v>1</v>
      </c>
      <c r="O509" s="3">
        <f t="shared" ref="O509:O540" si="2467">IF(OR(C509=1,C509=3,C509=5),1,0)</f>
        <v>0</v>
      </c>
      <c r="P509" s="3">
        <f t="shared" ref="P509:P540" si="2468">IF(OR(C509=2,C509=4,C509=6),1,0)</f>
        <v>1</v>
      </c>
      <c r="Q509" s="3">
        <f t="shared" ref="Q509:Q540" si="2469">IF(OR(C509=1,C509=3,C509=5),1,0)</f>
        <v>0</v>
      </c>
    </row>
    <row r="510" spans="2:19">
      <c r="B510" s="18">
        <v>7</v>
      </c>
      <c r="C510" s="18">
        <f>IF(B510="","",VLOOKUP(B510,Tabelle2!$A$2:$B$38,2,0))</f>
        <v>2</v>
      </c>
      <c r="D510" s="29" t="str">
        <f t="shared" ref="D510:D541" si="2470">IF(B510="","",IF(N511=1,"Bet 1,3,5",IF(O511=1,"Bet 2,4,6",IF(P511=1,"Bet 1,3,5",IF(Q511=1,"Bet 2,4,6")))))</f>
        <v>Bet 1,3,5</v>
      </c>
      <c r="E510" s="9"/>
      <c r="F510" s="9"/>
      <c r="G510" s="9"/>
      <c r="H510" s="9"/>
      <c r="I510" s="20"/>
      <c r="J510" s="20"/>
      <c r="K510" s="8" t="str">
        <f t="shared" ref="K510:K541" si="2471">IF(B510="","",IF(N511=1,"1",IF(O511=1,2,IF(P511=1,1,IF(Q511=1,2)))))</f>
        <v>1</v>
      </c>
      <c r="L510" s="8" t="str">
        <f t="shared" ref="L510:L541" si="2472">IF(B510="","",IF(N511=1,"3",IF(O511=1,4,IF(P511=1,3,IF(Q511=1,4)))))</f>
        <v>3</v>
      </c>
      <c r="M510" s="8" t="str">
        <f t="shared" ref="M510:M541" si="2473">IF(B510="","",IF(N511=1,"5",IF(O511=1,6,IF(P511=1,5,IF(Q511=1,6)))))</f>
        <v>5</v>
      </c>
      <c r="N510" s="4">
        <f t="shared" si="2343"/>
        <v>1</v>
      </c>
      <c r="O510" s="4">
        <f t="shared" si="2467"/>
        <v>0</v>
      </c>
      <c r="P510" s="4">
        <f t="shared" ref="P510:P541" si="2474">IF(OR(C510=1,C510=3,C510=5),1,0)</f>
        <v>0</v>
      </c>
      <c r="Q510" s="4">
        <f t="shared" ref="Q510:Q541" si="2475">IF(OR(C510=2,C510=4,C510=6),1,0)</f>
        <v>1</v>
      </c>
    </row>
    <row r="511" spans="2:19" ht="15.75" thickBot="1">
      <c r="B511" s="25">
        <v>29</v>
      </c>
      <c r="C511" s="25">
        <f>IF(B511="","",VLOOKUP(B511,Tabelle2!$A$2:$B$38,2,0))</f>
        <v>5</v>
      </c>
      <c r="D511" s="26" t="str">
        <f t="shared" si="2299"/>
        <v>W</v>
      </c>
      <c r="E511" s="25">
        <f t="shared" si="2300"/>
        <v>3</v>
      </c>
      <c r="F511" s="25">
        <v>1</v>
      </c>
      <c r="G511" s="25">
        <f t="shared" ref="G511" si="2476">IF(B511="","",E511*F511)</f>
        <v>3</v>
      </c>
      <c r="H511" s="25">
        <f>IF(B511="","",SUM($G$4:G511))</f>
        <v>-147</v>
      </c>
      <c r="I511" s="23"/>
      <c r="J511" s="23"/>
      <c r="K511" s="24"/>
      <c r="L511" s="24"/>
      <c r="M511" s="24"/>
      <c r="N511" s="5">
        <f t="shared" si="2168"/>
        <v>1</v>
      </c>
      <c r="O511" s="5">
        <f t="shared" ref="O511" si="2477">IF(O509+O510=2,1,0)</f>
        <v>0</v>
      </c>
      <c r="P511" s="5">
        <f t="shared" ref="P511" si="2478">IF(P509+P510=2,1,0)</f>
        <v>0</v>
      </c>
      <c r="Q511" s="5">
        <f t="shared" ref="Q511" si="2479">IF(Q509+Q510=2,1,0)</f>
        <v>0</v>
      </c>
      <c r="S511" s="34">
        <f t="shared" ref="S511" si="2480">IF(D511="L",S508+1,IF(D511="W",0))</f>
        <v>0</v>
      </c>
    </row>
    <row r="512" spans="2:19">
      <c r="B512" s="17">
        <v>22</v>
      </c>
      <c r="C512" s="17">
        <f>IF(B512="","",VLOOKUP(B512,Tabelle2!$A$2:$B$38,2,0))</f>
        <v>4</v>
      </c>
      <c r="D512" s="7"/>
      <c r="E512" s="7"/>
      <c r="F512" s="7"/>
      <c r="G512" s="7"/>
      <c r="H512" s="7"/>
      <c r="I512" s="10"/>
      <c r="J512" s="10"/>
      <c r="K512" s="7"/>
      <c r="L512" s="7"/>
      <c r="M512" s="7"/>
      <c r="N512" s="3">
        <f t="shared" si="2358"/>
        <v>1</v>
      </c>
      <c r="O512" s="3">
        <f t="shared" ref="O512:O543" si="2481">IF(OR(C512=1,C512=3,C512=5),1,0)</f>
        <v>0</v>
      </c>
      <c r="P512" s="3">
        <f t="shared" ref="P512:P543" si="2482">IF(OR(C512=2,C512=4,C512=6),1,0)</f>
        <v>1</v>
      </c>
      <c r="Q512" s="3">
        <f t="shared" ref="Q512:Q543" si="2483">IF(OR(C512=1,C512=3,C512=5),1,0)</f>
        <v>0</v>
      </c>
    </row>
    <row r="513" spans="2:19">
      <c r="B513" s="16">
        <v>13</v>
      </c>
      <c r="C513" s="16">
        <f>IF(B513="","",VLOOKUP(B513,Tabelle2!$A$2:$B$38,2,0))</f>
        <v>3</v>
      </c>
      <c r="D513" s="28" t="str">
        <f t="shared" ref="D513:D544" si="2484">IF(B513="","",IF(N514=1,"Bet 1,3,5",IF(O514=1,"Bet 2,4,6",IF(P514=1,"Bet 1,3,5",IF(Q514=1,"Bet 2,4,6")))))</f>
        <v>Bet 1,3,5</v>
      </c>
      <c r="E513" s="9"/>
      <c r="F513" s="9"/>
      <c r="G513" s="9"/>
      <c r="H513" s="9"/>
      <c r="I513" s="15"/>
      <c r="J513" s="15"/>
      <c r="K513" s="8">
        <f t="shared" ref="K513:K544" si="2485">IF(B513="","",IF(N514=1,"1",IF(O514=1,2,IF(P514=1,1,IF(Q514=1,2)))))</f>
        <v>1</v>
      </c>
      <c r="L513" s="8">
        <f t="shared" ref="L513:L544" si="2486">IF(B513="","",IF(N514=1,"3",IF(O514=1,4,IF(P514=1,3,IF(Q514=1,4)))))</f>
        <v>3</v>
      </c>
      <c r="M513" s="8">
        <f t="shared" ref="M513:M544" si="2487">IF(B513="","",IF(N514=1,"5",IF(O514=1,6,IF(P514=1,5,IF(Q514=1,6)))))</f>
        <v>5</v>
      </c>
      <c r="N513" s="4">
        <f t="shared" si="2358"/>
        <v>0</v>
      </c>
      <c r="O513" s="4">
        <f t="shared" si="2481"/>
        <v>1</v>
      </c>
      <c r="P513" s="4">
        <f t="shared" ref="P513:P544" si="2488">IF(OR(C513=1,C513=3,C513=5),1,0)</f>
        <v>1</v>
      </c>
      <c r="Q513" s="4">
        <f t="shared" ref="Q513:Q544" si="2489">IF(OR(C513=2,C513=4,C513=6),1,0)</f>
        <v>0</v>
      </c>
    </row>
    <row r="514" spans="2:19" ht="15.75" thickBot="1">
      <c r="B514" s="21">
        <v>13</v>
      </c>
      <c r="C514" s="21">
        <f>IF(B514="","",VLOOKUP(B514,Tabelle2!$A$2:$B$38,2,0))</f>
        <v>3</v>
      </c>
      <c r="D514" s="22" t="str">
        <f t="shared" si="2315"/>
        <v>W</v>
      </c>
      <c r="E514" s="21">
        <f t="shared" si="2284"/>
        <v>3</v>
      </c>
      <c r="F514" s="21">
        <v>1</v>
      </c>
      <c r="G514" s="21">
        <f t="shared" ref="G514" si="2490">IF(B514="","",E514*F514)</f>
        <v>3</v>
      </c>
      <c r="H514" s="21">
        <f>IF(B514="","",SUM($G$4:G514))</f>
        <v>-144</v>
      </c>
      <c r="I514" s="23"/>
      <c r="J514" s="23"/>
      <c r="K514" s="24"/>
      <c r="L514" s="24"/>
      <c r="M514" s="27"/>
      <c r="N514" s="5">
        <f t="shared" si="2183"/>
        <v>0</v>
      </c>
      <c r="O514" s="5">
        <f t="shared" ref="O514" si="2491">IF(O512+O513=2,1,0)</f>
        <v>0</v>
      </c>
      <c r="P514" s="5">
        <f t="shared" ref="P514" si="2492">IF(P512+P513=2,1,0)</f>
        <v>1</v>
      </c>
      <c r="Q514" s="5">
        <f t="shared" ref="Q514" si="2493">IF(Q512+Q513=2,1,0)</f>
        <v>0</v>
      </c>
      <c r="S514" s="34">
        <f t="shared" ref="S514" si="2494">IF(D514="L",S511+1,IF(D514="W",0))</f>
        <v>0</v>
      </c>
    </row>
    <row r="515" spans="2:19">
      <c r="B515" s="19">
        <v>7</v>
      </c>
      <c r="C515" s="19">
        <f>IF(B515="","",VLOOKUP(B515,Tabelle2!$A$2:$B$38,2,0))</f>
        <v>2</v>
      </c>
      <c r="D515" s="7"/>
      <c r="E515" s="7"/>
      <c r="F515" s="7"/>
      <c r="G515" s="7"/>
      <c r="H515" s="7"/>
      <c r="I515" s="10"/>
      <c r="J515" s="10"/>
      <c r="K515" s="7"/>
      <c r="L515" s="7"/>
      <c r="M515" s="7"/>
      <c r="N515" s="3">
        <f t="shared" ref="N515:N546" si="2495">IF(OR(C515=2,C515=4,C515=6),1,0)</f>
        <v>1</v>
      </c>
      <c r="O515" s="3">
        <f t="shared" ref="O515:O546" si="2496">IF(OR(C515=1,C515=3,C515=5),1,0)</f>
        <v>0</v>
      </c>
      <c r="P515" s="3">
        <f t="shared" ref="P515:P546" si="2497">IF(OR(C515=2,C515=4,C515=6),1,0)</f>
        <v>1</v>
      </c>
      <c r="Q515" s="3">
        <f t="shared" ref="Q515:Q546" si="2498">IF(OR(C515=1,C515=3,C515=5),1,0)</f>
        <v>0</v>
      </c>
    </row>
    <row r="516" spans="2:19">
      <c r="B516" s="18">
        <v>7</v>
      </c>
      <c r="C516" s="18">
        <f>IF(B516="","",VLOOKUP(B516,Tabelle2!$A$2:$B$38,2,0))</f>
        <v>2</v>
      </c>
      <c r="D516" s="29" t="str">
        <f t="shared" ref="D516:D547" si="2499">IF(B516="","",IF(N517=1,"Bet 1,3,5",IF(O517=1,"Bet 2,4,6",IF(P517=1,"Bet 1,3,5",IF(Q517=1,"Bet 2,4,6")))))</f>
        <v>Bet 1,3,5</v>
      </c>
      <c r="E516" s="9"/>
      <c r="F516" s="9"/>
      <c r="G516" s="9"/>
      <c r="H516" s="9"/>
      <c r="I516" s="20"/>
      <c r="J516" s="20"/>
      <c r="K516" s="8" t="str">
        <f t="shared" ref="K516:K547" si="2500">IF(B516="","",IF(N517=1,"1",IF(O517=1,2,IF(P517=1,1,IF(Q517=1,2)))))</f>
        <v>1</v>
      </c>
      <c r="L516" s="8" t="str">
        <f t="shared" ref="L516:L547" si="2501">IF(B516="","",IF(N517=1,"3",IF(O517=1,4,IF(P517=1,3,IF(Q517=1,4)))))</f>
        <v>3</v>
      </c>
      <c r="M516" s="8" t="str">
        <f t="shared" ref="M516:M547" si="2502">IF(B516="","",IF(N517=1,"5",IF(O517=1,6,IF(P517=1,5,IF(Q517=1,6)))))</f>
        <v>5</v>
      </c>
      <c r="N516" s="4">
        <f t="shared" si="2495"/>
        <v>1</v>
      </c>
      <c r="O516" s="4">
        <f t="shared" si="2496"/>
        <v>0</v>
      </c>
      <c r="P516" s="4">
        <f t="shared" ref="P516:P547" si="2503">IF(OR(C516=1,C516=3,C516=5),1,0)</f>
        <v>0</v>
      </c>
      <c r="Q516" s="4">
        <f t="shared" ref="Q516:Q547" si="2504">IF(OR(C516=2,C516=4,C516=6),1,0)</f>
        <v>1</v>
      </c>
    </row>
    <row r="517" spans="2:19" ht="15.75" thickBot="1">
      <c r="B517" s="25">
        <v>16</v>
      </c>
      <c r="C517" s="25">
        <f>IF(B517="","",VLOOKUP(B517,Tabelle2!$A$2:$B$38,2,0))</f>
        <v>3</v>
      </c>
      <c r="D517" s="26" t="str">
        <f t="shared" si="2299"/>
        <v>W</v>
      </c>
      <c r="E517" s="25">
        <f t="shared" si="2300"/>
        <v>3</v>
      </c>
      <c r="F517" s="25">
        <v>1</v>
      </c>
      <c r="G517" s="25">
        <f t="shared" ref="G517" si="2505">IF(B517="","",E517*F517)</f>
        <v>3</v>
      </c>
      <c r="H517" s="25">
        <f>IF(B517="","",SUM($G$4:G517))</f>
        <v>-141</v>
      </c>
      <c r="I517" s="23"/>
      <c r="J517" s="23"/>
      <c r="K517" s="24"/>
      <c r="L517" s="24"/>
      <c r="M517" s="24"/>
      <c r="N517" s="5">
        <f t="shared" ref="N517:O517" si="2506">IF(N515+N516=2,1,0)</f>
        <v>1</v>
      </c>
      <c r="O517" s="5">
        <f t="shared" si="2506"/>
        <v>0</v>
      </c>
      <c r="P517" s="5">
        <f t="shared" ref="P517" si="2507">IF(P515+P516=2,1,0)</f>
        <v>0</v>
      </c>
      <c r="Q517" s="5">
        <f t="shared" ref="Q517" si="2508">IF(Q515+Q516=2,1,0)</f>
        <v>0</v>
      </c>
      <c r="S517" s="34">
        <f t="shared" ref="S517" si="2509">IF(D517="L",S514+1,IF(D517="W",0))</f>
        <v>0</v>
      </c>
    </row>
    <row r="518" spans="2:19">
      <c r="B518" s="17">
        <v>16</v>
      </c>
      <c r="C518" s="17">
        <f>IF(B518="","",VLOOKUP(B518,Tabelle2!$A$2:$B$38,2,0))</f>
        <v>3</v>
      </c>
      <c r="D518" s="7"/>
      <c r="E518" s="7"/>
      <c r="F518" s="7"/>
      <c r="G518" s="7"/>
      <c r="H518" s="7"/>
      <c r="I518" s="10"/>
      <c r="J518" s="10"/>
      <c r="K518" s="7"/>
      <c r="L518" s="7"/>
      <c r="M518" s="7"/>
      <c r="N518" s="3">
        <f t="shared" si="2343"/>
        <v>0</v>
      </c>
      <c r="O518" s="3">
        <f t="shared" ref="O518:O549" si="2510">IF(OR(C518=1,C518=3,C518=5),1,0)</f>
        <v>1</v>
      </c>
      <c r="P518" s="3">
        <f t="shared" ref="P518:P549" si="2511">IF(OR(C518=2,C518=4,C518=6),1,0)</f>
        <v>0</v>
      </c>
      <c r="Q518" s="3">
        <f t="shared" ref="Q518:Q549" si="2512">IF(OR(C518=1,C518=3,C518=5),1,0)</f>
        <v>1</v>
      </c>
    </row>
    <row r="519" spans="2:19">
      <c r="B519" s="16">
        <v>22</v>
      </c>
      <c r="C519" s="16">
        <f>IF(B519="","",VLOOKUP(B519,Tabelle2!$A$2:$B$38,2,0))</f>
        <v>4</v>
      </c>
      <c r="D519" s="28" t="str">
        <f t="shared" ref="D519:D550" si="2513">IF(B519="","",IF(N520=1,"Bet 1,3,5",IF(O520=1,"Bet 2,4,6",IF(P520=1,"Bet 1,3,5",IF(Q520=1,"Bet 2,4,6")))))</f>
        <v>Bet 2,4,6</v>
      </c>
      <c r="E519" s="9"/>
      <c r="F519" s="9"/>
      <c r="G519" s="9"/>
      <c r="H519" s="9"/>
      <c r="I519" s="15"/>
      <c r="J519" s="15"/>
      <c r="K519" s="8">
        <f t="shared" ref="K519:K550" si="2514">IF(B519="","",IF(N520=1,"1",IF(O520=1,2,IF(P520=1,1,IF(Q520=1,2)))))</f>
        <v>2</v>
      </c>
      <c r="L519" s="8">
        <f t="shared" ref="L519:L550" si="2515">IF(B519="","",IF(N520=1,"3",IF(O520=1,4,IF(P520=1,3,IF(Q520=1,4)))))</f>
        <v>4</v>
      </c>
      <c r="M519" s="8">
        <f t="shared" ref="M519:M550" si="2516">IF(B519="","",IF(N520=1,"5",IF(O520=1,6,IF(P520=1,5,IF(Q520=1,6)))))</f>
        <v>6</v>
      </c>
      <c r="N519" s="4">
        <f t="shared" si="2343"/>
        <v>1</v>
      </c>
      <c r="O519" s="4">
        <f t="shared" si="2510"/>
        <v>0</v>
      </c>
      <c r="P519" s="4">
        <f t="shared" ref="P519:P550" si="2517">IF(OR(C519=1,C519=3,C519=5),1,0)</f>
        <v>0</v>
      </c>
      <c r="Q519" s="4">
        <f t="shared" ref="Q519:Q550" si="2518">IF(OR(C519=2,C519=4,C519=6),1,0)</f>
        <v>1</v>
      </c>
    </row>
    <row r="520" spans="2:19" ht="15.75" thickBot="1">
      <c r="B520" s="21">
        <v>22</v>
      </c>
      <c r="C520" s="21">
        <f>IF(B520="","",VLOOKUP(B520,Tabelle2!$A$2:$B$38,2,0))</f>
        <v>4</v>
      </c>
      <c r="D520" s="22" t="str">
        <f t="shared" si="2315"/>
        <v>W</v>
      </c>
      <c r="E520" s="21">
        <f t="shared" si="2284"/>
        <v>3</v>
      </c>
      <c r="F520" s="21">
        <v>1</v>
      </c>
      <c r="G520" s="21">
        <f t="shared" ref="G520" si="2519">IF(B520="","",E520*F520)</f>
        <v>3</v>
      </c>
      <c r="H520" s="21">
        <f>IF(B520="","",SUM($G$4:G520))</f>
        <v>-138</v>
      </c>
      <c r="I520" s="23"/>
      <c r="J520" s="23"/>
      <c r="K520" s="24"/>
      <c r="L520" s="24"/>
      <c r="M520" s="27"/>
      <c r="N520" s="5">
        <f t="shared" ref="N520:N583" si="2520">IF(N518+N519=2,1,0)</f>
        <v>0</v>
      </c>
      <c r="O520" s="5">
        <f t="shared" ref="O520" si="2521">IF(O518+O519=2,1,0)</f>
        <v>0</v>
      </c>
      <c r="P520" s="5">
        <f t="shared" ref="P520" si="2522">IF(P518+P519=2,1,0)</f>
        <v>0</v>
      </c>
      <c r="Q520" s="5">
        <f t="shared" ref="Q520" si="2523">IF(Q518+Q519=2,1,0)</f>
        <v>1</v>
      </c>
      <c r="S520" s="34">
        <f t="shared" ref="S520" si="2524">IF(D520="L",S517+1,IF(D520="W",0))</f>
        <v>0</v>
      </c>
    </row>
    <row r="521" spans="2:19">
      <c r="B521" s="19">
        <v>36</v>
      </c>
      <c r="C521" s="19">
        <f>IF(B521="","",VLOOKUP(B521,Tabelle2!$A$2:$B$38,2,0))</f>
        <v>6</v>
      </c>
      <c r="D521" s="7"/>
      <c r="E521" s="7"/>
      <c r="F521" s="7"/>
      <c r="G521" s="7"/>
      <c r="H521" s="7"/>
      <c r="I521" s="10"/>
      <c r="J521" s="10"/>
      <c r="K521" s="7"/>
      <c r="L521" s="7"/>
      <c r="M521" s="7"/>
      <c r="N521" s="3">
        <f t="shared" si="2358"/>
        <v>1</v>
      </c>
      <c r="O521" s="3">
        <f t="shared" ref="O521:O552" si="2525">IF(OR(C521=1,C521=3,C521=5),1,0)</f>
        <v>0</v>
      </c>
      <c r="P521" s="3">
        <f t="shared" ref="P521:P552" si="2526">IF(OR(C521=2,C521=4,C521=6),1,0)</f>
        <v>1</v>
      </c>
      <c r="Q521" s="3">
        <f t="shared" ref="Q521:Q552" si="2527">IF(OR(C521=1,C521=3,C521=5),1,0)</f>
        <v>0</v>
      </c>
    </row>
    <row r="522" spans="2:19">
      <c r="B522" s="18">
        <v>18</v>
      </c>
      <c r="C522" s="18">
        <f>IF(B522="","",VLOOKUP(B522,Tabelle2!$A$2:$B$38,2,0))</f>
        <v>3</v>
      </c>
      <c r="D522" s="29" t="str">
        <f t="shared" ref="D522:D553" si="2528">IF(B522="","",IF(N523=1,"Bet 1,3,5",IF(O523=1,"Bet 2,4,6",IF(P523=1,"Bet 1,3,5",IF(Q523=1,"Bet 2,4,6")))))</f>
        <v>Bet 1,3,5</v>
      </c>
      <c r="E522" s="9"/>
      <c r="F522" s="9"/>
      <c r="G522" s="9"/>
      <c r="H522" s="9"/>
      <c r="I522" s="20"/>
      <c r="J522" s="20"/>
      <c r="K522" s="8">
        <f t="shared" ref="K522:K553" si="2529">IF(B522="","",IF(N523=1,"1",IF(O523=1,2,IF(P523=1,1,IF(Q523=1,2)))))</f>
        <v>1</v>
      </c>
      <c r="L522" s="8">
        <f t="shared" ref="L522:L553" si="2530">IF(B522="","",IF(N523=1,"3",IF(O523=1,4,IF(P523=1,3,IF(Q523=1,4)))))</f>
        <v>3</v>
      </c>
      <c r="M522" s="8">
        <f t="shared" ref="M522:M553" si="2531">IF(B522="","",IF(N523=1,"5",IF(O523=1,6,IF(P523=1,5,IF(Q523=1,6)))))</f>
        <v>5</v>
      </c>
      <c r="N522" s="4">
        <f t="shared" si="2358"/>
        <v>0</v>
      </c>
      <c r="O522" s="4">
        <f t="shared" si="2525"/>
        <v>1</v>
      </c>
      <c r="P522" s="4">
        <f t="shared" ref="P522:P553" si="2532">IF(OR(C522=1,C522=3,C522=5),1,0)</f>
        <v>1</v>
      </c>
      <c r="Q522" s="4">
        <f t="shared" ref="Q522:Q553" si="2533">IF(OR(C522=2,C522=4,C522=6),1,0)</f>
        <v>0</v>
      </c>
    </row>
    <row r="523" spans="2:19" ht="15.75" thickBot="1">
      <c r="B523" s="25">
        <v>18</v>
      </c>
      <c r="C523" s="25">
        <f>IF(B523="","",VLOOKUP(B523,Tabelle2!$A$2:$B$38,2,0))</f>
        <v>3</v>
      </c>
      <c r="D523" s="26" t="str">
        <f t="shared" si="2299"/>
        <v>W</v>
      </c>
      <c r="E523" s="25">
        <f t="shared" si="2300"/>
        <v>3</v>
      </c>
      <c r="F523" s="25">
        <v>1</v>
      </c>
      <c r="G523" s="25">
        <f t="shared" ref="G523" si="2534">IF(B523="","",E523*F523)</f>
        <v>3</v>
      </c>
      <c r="H523" s="25">
        <f>IF(B523="","",SUM($G$4:G523))</f>
        <v>-135</v>
      </c>
      <c r="I523" s="23"/>
      <c r="J523" s="23"/>
      <c r="K523" s="24"/>
      <c r="L523" s="24"/>
      <c r="M523" s="24"/>
      <c r="N523" s="5">
        <f t="shared" ref="N523:N586" si="2535">IF(N521+N522=2,1,0)</f>
        <v>0</v>
      </c>
      <c r="O523" s="5">
        <f t="shared" ref="O523" si="2536">IF(O521+O522=2,1,0)</f>
        <v>0</v>
      </c>
      <c r="P523" s="5">
        <f t="shared" ref="P523" si="2537">IF(P521+P522=2,1,0)</f>
        <v>1</v>
      </c>
      <c r="Q523" s="5">
        <f t="shared" ref="Q523" si="2538">IF(Q521+Q522=2,1,0)</f>
        <v>0</v>
      </c>
      <c r="S523" s="34">
        <f t="shared" ref="S523" si="2539">IF(D523="L",S520+1,IF(D523="W",0))</f>
        <v>0</v>
      </c>
    </row>
    <row r="524" spans="2:19">
      <c r="B524" s="17">
        <v>23</v>
      </c>
      <c r="C524" s="17">
        <f>IF(B524="","",VLOOKUP(B524,Tabelle2!$A$2:$B$38,2,0))</f>
        <v>4</v>
      </c>
      <c r="D524" s="7"/>
      <c r="E524" s="7"/>
      <c r="F524" s="7"/>
      <c r="G524" s="7"/>
      <c r="H524" s="7"/>
      <c r="I524" s="10"/>
      <c r="J524" s="10"/>
      <c r="K524" s="7"/>
      <c r="L524" s="7"/>
      <c r="M524" s="7"/>
      <c r="N524" s="3">
        <f t="shared" ref="N524:N555" si="2540">IF(OR(C524=2,C524=4,C524=6),1,0)</f>
        <v>1</v>
      </c>
      <c r="O524" s="3">
        <f t="shared" ref="O524:O555" si="2541">IF(OR(C524=1,C524=3,C524=5),1,0)</f>
        <v>0</v>
      </c>
      <c r="P524" s="3">
        <f t="shared" ref="P524:P555" si="2542">IF(OR(C524=2,C524=4,C524=6),1,0)</f>
        <v>1</v>
      </c>
      <c r="Q524" s="3">
        <f t="shared" ref="Q524:Q555" si="2543">IF(OR(C524=1,C524=3,C524=5),1,0)</f>
        <v>0</v>
      </c>
    </row>
    <row r="525" spans="2:19">
      <c r="B525" s="16">
        <v>17</v>
      </c>
      <c r="C525" s="16">
        <f>IF(B525="","",VLOOKUP(B525,Tabelle2!$A$2:$B$38,2,0))</f>
        <v>3</v>
      </c>
      <c r="D525" s="28" t="str">
        <f t="shared" ref="D525:D556" si="2544">IF(B525="","",IF(N526=1,"Bet 1,3,5",IF(O526=1,"Bet 2,4,6",IF(P526=1,"Bet 1,3,5",IF(Q526=1,"Bet 2,4,6")))))</f>
        <v>Bet 1,3,5</v>
      </c>
      <c r="E525" s="9"/>
      <c r="F525" s="9"/>
      <c r="G525" s="9"/>
      <c r="H525" s="9"/>
      <c r="I525" s="15"/>
      <c r="J525" s="15"/>
      <c r="K525" s="8">
        <f t="shared" ref="K525:K556" si="2545">IF(B525="","",IF(N526=1,"1",IF(O526=1,2,IF(P526=1,1,IF(Q526=1,2)))))</f>
        <v>1</v>
      </c>
      <c r="L525" s="8">
        <f t="shared" ref="L525:L556" si="2546">IF(B525="","",IF(N526=1,"3",IF(O526=1,4,IF(P526=1,3,IF(Q526=1,4)))))</f>
        <v>3</v>
      </c>
      <c r="M525" s="8">
        <f t="shared" ref="M525:M556" si="2547">IF(B525="","",IF(N526=1,"5",IF(O526=1,6,IF(P526=1,5,IF(Q526=1,6)))))</f>
        <v>5</v>
      </c>
      <c r="N525" s="4">
        <f t="shared" si="2540"/>
        <v>0</v>
      </c>
      <c r="O525" s="4">
        <f t="shared" si="2541"/>
        <v>1</v>
      </c>
      <c r="P525" s="4">
        <f t="shared" ref="P525:P556" si="2548">IF(OR(C525=1,C525=3,C525=5),1,0)</f>
        <v>1</v>
      </c>
      <c r="Q525" s="4">
        <f t="shared" ref="Q525:Q556" si="2549">IF(OR(C525=2,C525=4,C525=6),1,0)</f>
        <v>0</v>
      </c>
    </row>
    <row r="526" spans="2:19" ht="15.75" thickBot="1">
      <c r="B526" s="21">
        <v>11</v>
      </c>
      <c r="C526" s="21">
        <f>IF(B526="","",VLOOKUP(B526,Tabelle2!$A$2:$B$38,2,0))</f>
        <v>2</v>
      </c>
      <c r="D526" s="22" t="str">
        <f t="shared" si="2315"/>
        <v>L</v>
      </c>
      <c r="E526" s="21">
        <f t="shared" si="2284"/>
        <v>-3</v>
      </c>
      <c r="F526" s="21">
        <v>1</v>
      </c>
      <c r="G526" s="21">
        <f t="shared" ref="G526" si="2550">IF(B526="","",E526*F526)</f>
        <v>-3</v>
      </c>
      <c r="H526" s="21">
        <f>IF(B526="","",SUM($G$4:G526))</f>
        <v>-138</v>
      </c>
      <c r="I526" s="23"/>
      <c r="J526" s="23"/>
      <c r="K526" s="24"/>
      <c r="L526" s="24"/>
      <c r="M526" s="27"/>
      <c r="N526" s="5">
        <f t="shared" ref="N526:O526" si="2551">IF(N524+N525=2,1,0)</f>
        <v>0</v>
      </c>
      <c r="O526" s="5">
        <f t="shared" si="2551"/>
        <v>0</v>
      </c>
      <c r="P526" s="5">
        <f t="shared" ref="P526" si="2552">IF(P524+P525=2,1,0)</f>
        <v>1</v>
      </c>
      <c r="Q526" s="5">
        <f t="shared" ref="Q526" si="2553">IF(Q524+Q525=2,1,0)</f>
        <v>0</v>
      </c>
      <c r="S526" s="34">
        <f t="shared" ref="S526" si="2554">IF(D526="L",S523+1,IF(D526="W",0))</f>
        <v>1</v>
      </c>
    </row>
    <row r="527" spans="2:19">
      <c r="B527" s="19">
        <v>11</v>
      </c>
      <c r="C527" s="19">
        <f>IF(B527="","",VLOOKUP(B527,Tabelle2!$A$2:$B$38,2,0))</f>
        <v>2</v>
      </c>
      <c r="D527" s="7"/>
      <c r="E527" s="7"/>
      <c r="F527" s="7"/>
      <c r="G527" s="7"/>
      <c r="H527" s="7"/>
      <c r="I527" s="10"/>
      <c r="J527" s="10"/>
      <c r="K527" s="7"/>
      <c r="L527" s="7"/>
      <c r="M527" s="7"/>
      <c r="N527" s="3">
        <f t="shared" si="2343"/>
        <v>1</v>
      </c>
      <c r="O527" s="3">
        <f t="shared" ref="O527:O558" si="2555">IF(OR(C527=1,C527=3,C527=5),1,0)</f>
        <v>0</v>
      </c>
      <c r="P527" s="3">
        <f t="shared" ref="P527:P558" si="2556">IF(OR(C527=2,C527=4,C527=6),1,0)</f>
        <v>1</v>
      </c>
      <c r="Q527" s="3">
        <f t="shared" ref="Q527:Q558" si="2557">IF(OR(C527=1,C527=3,C527=5),1,0)</f>
        <v>0</v>
      </c>
    </row>
    <row r="528" spans="2:19">
      <c r="B528" s="18">
        <v>12</v>
      </c>
      <c r="C528" s="18">
        <f>IF(B528="","",VLOOKUP(B528,Tabelle2!$A$2:$B$38,2,0))</f>
        <v>2</v>
      </c>
      <c r="D528" s="29" t="str">
        <f t="shared" ref="D528:D559" si="2558">IF(B528="","",IF(N529=1,"Bet 1,3,5",IF(O529=1,"Bet 2,4,6",IF(P529=1,"Bet 1,3,5",IF(Q529=1,"Bet 2,4,6")))))</f>
        <v>Bet 1,3,5</v>
      </c>
      <c r="E528" s="9"/>
      <c r="F528" s="9"/>
      <c r="G528" s="9"/>
      <c r="H528" s="9"/>
      <c r="I528" s="20"/>
      <c r="J528" s="20"/>
      <c r="K528" s="8" t="str">
        <f t="shared" ref="K528:K559" si="2559">IF(B528="","",IF(N529=1,"1",IF(O529=1,2,IF(P529=1,1,IF(Q529=1,2)))))</f>
        <v>1</v>
      </c>
      <c r="L528" s="8" t="str">
        <f t="shared" ref="L528:L559" si="2560">IF(B528="","",IF(N529=1,"3",IF(O529=1,4,IF(P529=1,3,IF(Q529=1,4)))))</f>
        <v>3</v>
      </c>
      <c r="M528" s="8" t="str">
        <f t="shared" ref="M528:M559" si="2561">IF(B528="","",IF(N529=1,"5",IF(O529=1,6,IF(P529=1,5,IF(Q529=1,6)))))</f>
        <v>5</v>
      </c>
      <c r="N528" s="4">
        <f t="shared" si="2343"/>
        <v>1</v>
      </c>
      <c r="O528" s="4">
        <f t="shared" si="2555"/>
        <v>0</v>
      </c>
      <c r="P528" s="4">
        <f t="shared" ref="P528:P559" si="2562">IF(OR(C528=1,C528=3,C528=5),1,0)</f>
        <v>0</v>
      </c>
      <c r="Q528" s="4">
        <f t="shared" ref="Q528:Q559" si="2563">IF(OR(C528=2,C528=4,C528=6),1,0)</f>
        <v>1</v>
      </c>
    </row>
    <row r="529" spans="2:19" ht="15.75" thickBot="1">
      <c r="B529" s="25">
        <v>4</v>
      </c>
      <c r="C529" s="25">
        <f>IF(B529="","",VLOOKUP(B529,Tabelle2!$A$2:$B$38,2,0))</f>
        <v>1</v>
      </c>
      <c r="D529" s="26" t="str">
        <f t="shared" si="2299"/>
        <v>W</v>
      </c>
      <c r="E529" s="25">
        <f t="shared" si="2300"/>
        <v>3</v>
      </c>
      <c r="F529" s="25">
        <v>1</v>
      </c>
      <c r="G529" s="25">
        <f t="shared" ref="G529" si="2564">IF(B529="","",E529*F529)</f>
        <v>3</v>
      </c>
      <c r="H529" s="25">
        <f>IF(B529="","",SUM($G$4:G529))</f>
        <v>-135</v>
      </c>
      <c r="I529" s="23"/>
      <c r="J529" s="23"/>
      <c r="K529" s="24"/>
      <c r="L529" s="24"/>
      <c r="M529" s="24"/>
      <c r="N529" s="5">
        <f t="shared" si="2520"/>
        <v>1</v>
      </c>
      <c r="O529" s="5">
        <f t="shared" ref="O529" si="2565">IF(O527+O528=2,1,0)</f>
        <v>0</v>
      </c>
      <c r="P529" s="5">
        <f t="shared" ref="P529" si="2566">IF(P527+P528=2,1,0)</f>
        <v>0</v>
      </c>
      <c r="Q529" s="5">
        <f t="shared" ref="Q529" si="2567">IF(Q527+Q528=2,1,0)</f>
        <v>0</v>
      </c>
      <c r="S529" s="34">
        <f t="shared" ref="S529" si="2568">IF(D529="L",S526+1,IF(D529="W",0))</f>
        <v>0</v>
      </c>
    </row>
    <row r="530" spans="2:19">
      <c r="B530" s="17">
        <v>4</v>
      </c>
      <c r="C530" s="17">
        <f>IF(B530="","",VLOOKUP(B530,Tabelle2!$A$2:$B$38,2,0))</f>
        <v>1</v>
      </c>
      <c r="D530" s="7"/>
      <c r="E530" s="7"/>
      <c r="F530" s="7"/>
      <c r="G530" s="7"/>
      <c r="H530" s="7"/>
      <c r="I530" s="10"/>
      <c r="J530" s="10"/>
      <c r="K530" s="7"/>
      <c r="L530" s="7"/>
      <c r="M530" s="7"/>
      <c r="N530" s="3">
        <f t="shared" si="2358"/>
        <v>0</v>
      </c>
      <c r="O530" s="3">
        <f t="shared" ref="O530:O561" si="2569">IF(OR(C530=1,C530=3,C530=5),1,0)</f>
        <v>1</v>
      </c>
      <c r="P530" s="3">
        <f t="shared" ref="P530:P561" si="2570">IF(OR(C530=2,C530=4,C530=6),1,0)</f>
        <v>0</v>
      </c>
      <c r="Q530" s="3">
        <f t="shared" ref="Q530:Q561" si="2571">IF(OR(C530=1,C530=3,C530=5),1,0)</f>
        <v>1</v>
      </c>
    </row>
    <row r="531" spans="2:19">
      <c r="B531" s="16">
        <v>14</v>
      </c>
      <c r="C531" s="16">
        <f>IF(B531="","",VLOOKUP(B531,Tabelle2!$A$2:$B$38,2,0))</f>
        <v>3</v>
      </c>
      <c r="D531" s="28" t="str">
        <f t="shared" ref="D531:D562" si="2572">IF(B531="","",IF(N532=1,"Bet 1,3,5",IF(O532=1,"Bet 2,4,6",IF(P532=1,"Bet 1,3,5",IF(Q532=1,"Bet 2,4,6")))))</f>
        <v>Bet 2,4,6</v>
      </c>
      <c r="E531" s="9"/>
      <c r="F531" s="9"/>
      <c r="G531" s="9"/>
      <c r="H531" s="9"/>
      <c r="I531" s="15"/>
      <c r="J531" s="15"/>
      <c r="K531" s="8">
        <f t="shared" ref="K531:K562" si="2573">IF(B531="","",IF(N532=1,"1",IF(O532=1,2,IF(P532=1,1,IF(Q532=1,2)))))</f>
        <v>2</v>
      </c>
      <c r="L531" s="8">
        <f t="shared" ref="L531:L562" si="2574">IF(B531="","",IF(N532=1,"3",IF(O532=1,4,IF(P532=1,3,IF(Q532=1,4)))))</f>
        <v>4</v>
      </c>
      <c r="M531" s="8">
        <f t="shared" ref="M531:M562" si="2575">IF(B531="","",IF(N532=1,"5",IF(O532=1,6,IF(P532=1,5,IF(Q532=1,6)))))</f>
        <v>6</v>
      </c>
      <c r="N531" s="4">
        <f t="shared" si="2358"/>
        <v>0</v>
      </c>
      <c r="O531" s="4">
        <f t="shared" si="2569"/>
        <v>1</v>
      </c>
      <c r="P531" s="4">
        <f t="shared" ref="P531:P562" si="2576">IF(OR(C531=1,C531=3,C531=5),1,0)</f>
        <v>1</v>
      </c>
      <c r="Q531" s="4">
        <f t="shared" ref="Q531:Q562" si="2577">IF(OR(C531=2,C531=4,C531=6),1,0)</f>
        <v>0</v>
      </c>
    </row>
    <row r="532" spans="2:19" ht="15.75" thickBot="1">
      <c r="B532" s="21">
        <v>11</v>
      </c>
      <c r="C532" s="21">
        <f>IF(B532="","",VLOOKUP(B532,Tabelle2!$A$2:$B$38,2,0))</f>
        <v>2</v>
      </c>
      <c r="D532" s="22" t="str">
        <f t="shared" si="2315"/>
        <v>W</v>
      </c>
      <c r="E532" s="21">
        <f t="shared" si="2284"/>
        <v>3</v>
      </c>
      <c r="F532" s="21">
        <v>1</v>
      </c>
      <c r="G532" s="21">
        <f t="shared" ref="G532" si="2578">IF(B532="","",E532*F532)</f>
        <v>3</v>
      </c>
      <c r="H532" s="21">
        <f>IF(B532="","",SUM($G$4:G532))</f>
        <v>-132</v>
      </c>
      <c r="I532" s="23"/>
      <c r="J532" s="23"/>
      <c r="K532" s="24"/>
      <c r="L532" s="24"/>
      <c r="M532" s="27"/>
      <c r="N532" s="5">
        <f t="shared" si="2535"/>
        <v>0</v>
      </c>
      <c r="O532" s="5">
        <f t="shared" ref="O532" si="2579">IF(O530+O531=2,1,0)</f>
        <v>1</v>
      </c>
      <c r="P532" s="5">
        <f t="shared" ref="P532" si="2580">IF(P530+P531=2,1,0)</f>
        <v>0</v>
      </c>
      <c r="Q532" s="5">
        <f t="shared" ref="Q532" si="2581">IF(Q530+Q531=2,1,0)</f>
        <v>0</v>
      </c>
      <c r="S532" s="34">
        <f t="shared" ref="S532" si="2582">IF(D532="L",S529+1,IF(D532="W",0))</f>
        <v>0</v>
      </c>
    </row>
    <row r="533" spans="2:19">
      <c r="B533" s="19">
        <v>11</v>
      </c>
      <c r="C533" s="19">
        <f>IF(B533="","",VLOOKUP(B533,Tabelle2!$A$2:$B$38,2,0))</f>
        <v>2</v>
      </c>
      <c r="D533" s="7"/>
      <c r="E533" s="7"/>
      <c r="F533" s="7"/>
      <c r="G533" s="7"/>
      <c r="H533" s="7"/>
      <c r="I533" s="10"/>
      <c r="J533" s="10"/>
      <c r="K533" s="7"/>
      <c r="L533" s="7"/>
      <c r="M533" s="7"/>
      <c r="N533" s="3">
        <f t="shared" ref="N533:N564" si="2583">IF(OR(C533=2,C533=4,C533=6),1,0)</f>
        <v>1</v>
      </c>
      <c r="O533" s="3">
        <f t="shared" ref="O533:O564" si="2584">IF(OR(C533=1,C533=3,C533=5),1,0)</f>
        <v>0</v>
      </c>
      <c r="P533" s="3">
        <f t="shared" ref="P533:P564" si="2585">IF(OR(C533=2,C533=4,C533=6),1,0)</f>
        <v>1</v>
      </c>
      <c r="Q533" s="3">
        <f t="shared" ref="Q533:Q564" si="2586">IF(OR(C533=1,C533=3,C533=5),1,0)</f>
        <v>0</v>
      </c>
    </row>
    <row r="534" spans="2:19">
      <c r="B534" s="18">
        <v>14</v>
      </c>
      <c r="C534" s="18">
        <f>IF(B534="","",VLOOKUP(B534,Tabelle2!$A$2:$B$38,2,0))</f>
        <v>3</v>
      </c>
      <c r="D534" s="29" t="str">
        <f t="shared" ref="D534:D565" si="2587">IF(B534="","",IF(N535=1,"Bet 1,3,5",IF(O535=1,"Bet 2,4,6",IF(P535=1,"Bet 1,3,5",IF(Q535=1,"Bet 2,4,6")))))</f>
        <v>Bet 1,3,5</v>
      </c>
      <c r="E534" s="9"/>
      <c r="F534" s="9"/>
      <c r="G534" s="9"/>
      <c r="H534" s="9"/>
      <c r="I534" s="20"/>
      <c r="J534" s="20"/>
      <c r="K534" s="8">
        <f t="shared" ref="K534:K565" si="2588">IF(B534="","",IF(N535=1,"1",IF(O535=1,2,IF(P535=1,1,IF(Q535=1,2)))))</f>
        <v>1</v>
      </c>
      <c r="L534" s="8">
        <f t="shared" ref="L534:L565" si="2589">IF(B534="","",IF(N535=1,"3",IF(O535=1,4,IF(P535=1,3,IF(Q535=1,4)))))</f>
        <v>3</v>
      </c>
      <c r="M534" s="8">
        <f t="shared" ref="M534:M565" si="2590">IF(B534="","",IF(N535=1,"5",IF(O535=1,6,IF(P535=1,5,IF(Q535=1,6)))))</f>
        <v>5</v>
      </c>
      <c r="N534" s="4">
        <f t="shared" si="2583"/>
        <v>0</v>
      </c>
      <c r="O534" s="4">
        <f t="shared" si="2584"/>
        <v>1</v>
      </c>
      <c r="P534" s="4">
        <f t="shared" ref="P534:P565" si="2591">IF(OR(C534=1,C534=3,C534=5),1,0)</f>
        <v>1</v>
      </c>
      <c r="Q534" s="4">
        <f t="shared" ref="Q534:Q565" si="2592">IF(OR(C534=2,C534=4,C534=6),1,0)</f>
        <v>0</v>
      </c>
    </row>
    <row r="535" spans="2:19" ht="15.75" thickBot="1">
      <c r="B535" s="25">
        <v>1</v>
      </c>
      <c r="C535" s="25">
        <f>IF(B535="","",VLOOKUP(B535,Tabelle2!$A$2:$B$38,2,0))</f>
        <v>1</v>
      </c>
      <c r="D535" s="26" t="str">
        <f t="shared" si="2299"/>
        <v>W</v>
      </c>
      <c r="E535" s="25">
        <f t="shared" si="2300"/>
        <v>3</v>
      </c>
      <c r="F535" s="25">
        <v>1</v>
      </c>
      <c r="G535" s="25">
        <f t="shared" ref="G535" si="2593">IF(B535="","",E535*F535)</f>
        <v>3</v>
      </c>
      <c r="H535" s="25">
        <f>IF(B535="","",SUM($G$4:G535))</f>
        <v>-129</v>
      </c>
      <c r="I535" s="23"/>
      <c r="J535" s="23"/>
      <c r="K535" s="24"/>
      <c r="L535" s="24"/>
      <c r="M535" s="24"/>
      <c r="N535" s="5">
        <f t="shared" ref="N535:O535" si="2594">IF(N533+N534=2,1,0)</f>
        <v>0</v>
      </c>
      <c r="O535" s="5">
        <f t="shared" si="2594"/>
        <v>0</v>
      </c>
      <c r="P535" s="5">
        <f t="shared" ref="P535" si="2595">IF(P533+P534=2,1,0)</f>
        <v>1</v>
      </c>
      <c r="Q535" s="5">
        <f t="shared" ref="Q535" si="2596">IF(Q533+Q534=2,1,0)</f>
        <v>0</v>
      </c>
      <c r="S535" s="34">
        <f t="shared" ref="S535" si="2597">IF(D535="L",S532+1,IF(D535="W",0))</f>
        <v>0</v>
      </c>
    </row>
    <row r="536" spans="2:19">
      <c r="B536" s="17">
        <v>1</v>
      </c>
      <c r="C536" s="17">
        <f>IF(B536="","",VLOOKUP(B536,Tabelle2!$A$2:$B$38,2,0))</f>
        <v>1</v>
      </c>
      <c r="D536" s="7"/>
      <c r="E536" s="7"/>
      <c r="F536" s="7"/>
      <c r="G536" s="7"/>
      <c r="H536" s="7"/>
      <c r="I536" s="10"/>
      <c r="J536" s="10"/>
      <c r="K536" s="7"/>
      <c r="L536" s="7"/>
      <c r="M536" s="7"/>
      <c r="N536" s="3">
        <f t="shared" si="2343"/>
        <v>0</v>
      </c>
      <c r="O536" s="3">
        <f t="shared" ref="O536:O567" si="2598">IF(OR(C536=1,C536=3,C536=5),1,0)</f>
        <v>1</v>
      </c>
      <c r="P536" s="3">
        <f t="shared" ref="P536:P567" si="2599">IF(OR(C536=2,C536=4,C536=6),1,0)</f>
        <v>0</v>
      </c>
      <c r="Q536" s="3">
        <f t="shared" ref="Q536:Q567" si="2600">IF(OR(C536=1,C536=3,C536=5),1,0)</f>
        <v>1</v>
      </c>
    </row>
    <row r="537" spans="2:19">
      <c r="B537" s="16">
        <v>28</v>
      </c>
      <c r="C537" s="16">
        <f>IF(B537="","",VLOOKUP(B537,Tabelle2!$A$2:$B$38,2,0))</f>
        <v>5</v>
      </c>
      <c r="D537" s="28" t="str">
        <f t="shared" ref="D537:D568" si="2601">IF(B537="","",IF(N538=1,"Bet 1,3,5",IF(O538=1,"Bet 2,4,6",IF(P538=1,"Bet 1,3,5",IF(Q538=1,"Bet 2,4,6")))))</f>
        <v>Bet 2,4,6</v>
      </c>
      <c r="E537" s="9"/>
      <c r="F537" s="9"/>
      <c r="G537" s="9"/>
      <c r="H537" s="9"/>
      <c r="I537" s="15"/>
      <c r="J537" s="15"/>
      <c r="K537" s="8">
        <f t="shared" ref="K537:K568" si="2602">IF(B537="","",IF(N538=1,"1",IF(O538=1,2,IF(P538=1,1,IF(Q538=1,2)))))</f>
        <v>2</v>
      </c>
      <c r="L537" s="8">
        <f t="shared" ref="L537:L568" si="2603">IF(B537="","",IF(N538=1,"3",IF(O538=1,4,IF(P538=1,3,IF(Q538=1,4)))))</f>
        <v>4</v>
      </c>
      <c r="M537" s="8">
        <f t="shared" ref="M537:M568" si="2604">IF(B537="","",IF(N538=1,"5",IF(O538=1,6,IF(P538=1,5,IF(Q538=1,6)))))</f>
        <v>6</v>
      </c>
      <c r="N537" s="4">
        <f t="shared" si="2343"/>
        <v>0</v>
      </c>
      <c r="O537" s="4">
        <f t="shared" si="2598"/>
        <v>1</v>
      </c>
      <c r="P537" s="4">
        <f t="shared" ref="P537:P568" si="2605">IF(OR(C537=1,C537=3,C537=5),1,0)</f>
        <v>1</v>
      </c>
      <c r="Q537" s="4">
        <f t="shared" ref="Q537:Q568" si="2606">IF(OR(C537=2,C537=4,C537=6),1,0)</f>
        <v>0</v>
      </c>
    </row>
    <row r="538" spans="2:19" ht="15.75" thickBot="1">
      <c r="B538" s="21">
        <v>28</v>
      </c>
      <c r="C538" s="21">
        <f>IF(B538="","",VLOOKUP(B538,Tabelle2!$A$2:$B$38,2,0))</f>
        <v>5</v>
      </c>
      <c r="D538" s="22" t="str">
        <f t="shared" si="2315"/>
        <v>L</v>
      </c>
      <c r="E538" s="21">
        <f t="shared" ref="E538:E598" si="2607">IF(D538="L",-3,IF(D538="W",3,""))</f>
        <v>-3</v>
      </c>
      <c r="F538" s="21">
        <v>1</v>
      </c>
      <c r="G538" s="21">
        <f t="shared" ref="G538" si="2608">IF(B538="","",E538*F538)</f>
        <v>-3</v>
      </c>
      <c r="H538" s="21">
        <f>IF(B538="","",SUM($G$4:G538))</f>
        <v>-132</v>
      </c>
      <c r="I538" s="23"/>
      <c r="J538" s="23"/>
      <c r="K538" s="24"/>
      <c r="L538" s="24"/>
      <c r="M538" s="27"/>
      <c r="N538" s="5">
        <f t="shared" si="2520"/>
        <v>0</v>
      </c>
      <c r="O538" s="5">
        <f t="shared" ref="O538" si="2609">IF(O536+O537=2,1,0)</f>
        <v>1</v>
      </c>
      <c r="P538" s="5">
        <f t="shared" ref="P538" si="2610">IF(P536+P537=2,1,0)</f>
        <v>0</v>
      </c>
      <c r="Q538" s="5">
        <f t="shared" ref="Q538" si="2611">IF(Q536+Q537=2,1,0)</f>
        <v>0</v>
      </c>
      <c r="S538" s="34">
        <f t="shared" ref="S538" si="2612">IF(D538="L",S535+1,IF(D538="W",0))</f>
        <v>1</v>
      </c>
    </row>
    <row r="539" spans="2:19">
      <c r="B539" s="19">
        <v>30</v>
      </c>
      <c r="C539" s="19">
        <f>IF(B539="","",VLOOKUP(B539,Tabelle2!$A$2:$B$38,2,0))</f>
        <v>5</v>
      </c>
      <c r="D539" s="7"/>
      <c r="E539" s="7"/>
      <c r="F539" s="7"/>
      <c r="G539" s="7"/>
      <c r="H539" s="7"/>
      <c r="I539" s="10"/>
      <c r="J539" s="10"/>
      <c r="K539" s="7"/>
      <c r="L539" s="7"/>
      <c r="M539" s="7"/>
      <c r="N539" s="3">
        <f t="shared" si="2358"/>
        <v>0</v>
      </c>
      <c r="O539" s="3">
        <f t="shared" ref="O539:O570" si="2613">IF(OR(C539=1,C539=3,C539=5),1,0)</f>
        <v>1</v>
      </c>
      <c r="P539" s="3">
        <f t="shared" ref="P539:P570" si="2614">IF(OR(C539=2,C539=4,C539=6),1,0)</f>
        <v>0</v>
      </c>
      <c r="Q539" s="3">
        <f t="shared" ref="Q539:Q570" si="2615">IF(OR(C539=1,C539=3,C539=5),1,0)</f>
        <v>1</v>
      </c>
    </row>
    <row r="540" spans="2:19">
      <c r="B540" s="18">
        <v>18</v>
      </c>
      <c r="C540" s="18">
        <f>IF(B540="","",VLOOKUP(B540,Tabelle2!$A$2:$B$38,2,0))</f>
        <v>3</v>
      </c>
      <c r="D540" s="29" t="str">
        <f t="shared" ref="D540:D571" si="2616">IF(B540="","",IF(N541=1,"Bet 1,3,5",IF(O541=1,"Bet 2,4,6",IF(P541=1,"Bet 1,3,5",IF(Q541=1,"Bet 2,4,6")))))</f>
        <v>Bet 2,4,6</v>
      </c>
      <c r="E540" s="9"/>
      <c r="F540" s="9"/>
      <c r="G540" s="9"/>
      <c r="H540" s="9"/>
      <c r="I540" s="20"/>
      <c r="J540" s="20"/>
      <c r="K540" s="8">
        <f t="shared" ref="K540:K571" si="2617">IF(B540="","",IF(N541=1,"1",IF(O541=1,2,IF(P541=1,1,IF(Q541=1,2)))))</f>
        <v>2</v>
      </c>
      <c r="L540" s="8">
        <f t="shared" ref="L540:L571" si="2618">IF(B540="","",IF(N541=1,"3",IF(O541=1,4,IF(P541=1,3,IF(Q541=1,4)))))</f>
        <v>4</v>
      </c>
      <c r="M540" s="8">
        <f t="shared" ref="M540:M571" si="2619">IF(B540="","",IF(N541=1,"5",IF(O541=1,6,IF(P541=1,5,IF(Q541=1,6)))))</f>
        <v>6</v>
      </c>
      <c r="N540" s="4">
        <f t="shared" si="2358"/>
        <v>0</v>
      </c>
      <c r="O540" s="4">
        <f t="shared" si="2613"/>
        <v>1</v>
      </c>
      <c r="P540" s="4">
        <f t="shared" ref="P540:P571" si="2620">IF(OR(C540=1,C540=3,C540=5),1,0)</f>
        <v>1</v>
      </c>
      <c r="Q540" s="4">
        <f t="shared" ref="Q540:Q571" si="2621">IF(OR(C540=2,C540=4,C540=6),1,0)</f>
        <v>0</v>
      </c>
    </row>
    <row r="541" spans="2:19" ht="15.75" thickBot="1">
      <c r="B541" s="25">
        <v>2</v>
      </c>
      <c r="C541" s="25">
        <f>IF(B541="","",VLOOKUP(B541,Tabelle2!$A$2:$B$38,2,0))</f>
        <v>1</v>
      </c>
      <c r="D541" s="26" t="str">
        <f t="shared" ref="D541:D601" si="2622">IF(B541="","",IF(COUNTIF(K540:M540,C541)=1,"W","L"))</f>
        <v>L</v>
      </c>
      <c r="E541" s="25">
        <f t="shared" ref="E541:E601" si="2623">IF(D541="L",-3,IF(D541="W",3,""))</f>
        <v>-3</v>
      </c>
      <c r="F541" s="25">
        <v>1</v>
      </c>
      <c r="G541" s="25">
        <f t="shared" ref="G541" si="2624">IF(B541="","",E541*F541)</f>
        <v>-3</v>
      </c>
      <c r="H541" s="25">
        <f>IF(B541="","",SUM($G$4:G541))</f>
        <v>-135</v>
      </c>
      <c r="I541" s="23"/>
      <c r="J541" s="23"/>
      <c r="K541" s="24"/>
      <c r="L541" s="24"/>
      <c r="M541" s="24"/>
      <c r="N541" s="5">
        <f t="shared" si="2535"/>
        <v>0</v>
      </c>
      <c r="O541" s="5">
        <f t="shared" ref="O541" si="2625">IF(O539+O540=2,1,0)</f>
        <v>1</v>
      </c>
      <c r="P541" s="5">
        <f t="shared" ref="P541" si="2626">IF(P539+P540=2,1,0)</f>
        <v>0</v>
      </c>
      <c r="Q541" s="5">
        <f t="shared" ref="Q541" si="2627">IF(Q539+Q540=2,1,0)</f>
        <v>0</v>
      </c>
      <c r="S541" s="34">
        <f t="shared" ref="S541" si="2628">IF(D541="L",S538+1,IF(D541="W",0))</f>
        <v>2</v>
      </c>
    </row>
    <row r="542" spans="2:19">
      <c r="B542" s="17">
        <v>2</v>
      </c>
      <c r="C542" s="17">
        <f>IF(B542="","",VLOOKUP(B542,Tabelle2!$A$2:$B$38,2,0))</f>
        <v>1</v>
      </c>
      <c r="D542" s="7"/>
      <c r="E542" s="7"/>
      <c r="F542" s="7"/>
      <c r="G542" s="7"/>
      <c r="H542" s="7"/>
      <c r="I542" s="10"/>
      <c r="J542" s="10"/>
      <c r="K542" s="7"/>
      <c r="L542" s="7"/>
      <c r="M542" s="7"/>
      <c r="N542" s="3">
        <f t="shared" ref="N542:N573" si="2629">IF(OR(C542=2,C542=4,C542=6),1,0)</f>
        <v>0</v>
      </c>
      <c r="O542" s="3">
        <f t="shared" ref="O542:O573" si="2630">IF(OR(C542=1,C542=3,C542=5),1,0)</f>
        <v>1</v>
      </c>
      <c r="P542" s="3">
        <f t="shared" ref="P542:P573" si="2631">IF(OR(C542=2,C542=4,C542=6),1,0)</f>
        <v>0</v>
      </c>
      <c r="Q542" s="3">
        <f t="shared" ref="Q542:Q573" si="2632">IF(OR(C542=1,C542=3,C542=5),1,0)</f>
        <v>1</v>
      </c>
    </row>
    <row r="543" spans="2:19">
      <c r="B543" s="16">
        <v>28</v>
      </c>
      <c r="C543" s="16">
        <f>IF(B543="","",VLOOKUP(B543,Tabelle2!$A$2:$B$38,2,0))</f>
        <v>5</v>
      </c>
      <c r="D543" s="28" t="str">
        <f t="shared" ref="D543:D574" si="2633">IF(B543="","",IF(N544=1,"Bet 1,3,5",IF(O544=1,"Bet 2,4,6",IF(P544=1,"Bet 1,3,5",IF(Q544=1,"Bet 2,4,6")))))</f>
        <v>Bet 2,4,6</v>
      </c>
      <c r="E543" s="9"/>
      <c r="F543" s="9"/>
      <c r="G543" s="9"/>
      <c r="H543" s="9"/>
      <c r="I543" s="15"/>
      <c r="J543" s="15"/>
      <c r="K543" s="8">
        <f t="shared" ref="K543:K574" si="2634">IF(B543="","",IF(N544=1,"1",IF(O544=1,2,IF(P544=1,1,IF(Q544=1,2)))))</f>
        <v>2</v>
      </c>
      <c r="L543" s="8">
        <f t="shared" ref="L543:L574" si="2635">IF(B543="","",IF(N544=1,"3",IF(O544=1,4,IF(P544=1,3,IF(Q544=1,4)))))</f>
        <v>4</v>
      </c>
      <c r="M543" s="8">
        <f t="shared" ref="M543:M574" si="2636">IF(B543="","",IF(N544=1,"5",IF(O544=1,6,IF(P544=1,5,IF(Q544=1,6)))))</f>
        <v>6</v>
      </c>
      <c r="N543" s="4">
        <f t="shared" si="2629"/>
        <v>0</v>
      </c>
      <c r="O543" s="4">
        <f t="shared" si="2630"/>
        <v>1</v>
      </c>
      <c r="P543" s="4">
        <f t="shared" ref="P543:P574" si="2637">IF(OR(C543=1,C543=3,C543=5),1,0)</f>
        <v>1</v>
      </c>
      <c r="Q543" s="4">
        <f t="shared" ref="Q543:Q574" si="2638">IF(OR(C543=2,C543=4,C543=6),1,0)</f>
        <v>0</v>
      </c>
    </row>
    <row r="544" spans="2:19" ht="15.75" thickBot="1">
      <c r="B544" s="21">
        <v>10</v>
      </c>
      <c r="C544" s="21">
        <f>IF(B544="","",VLOOKUP(B544,Tabelle2!$A$2:$B$38,2,0))</f>
        <v>2</v>
      </c>
      <c r="D544" s="22" t="str">
        <f t="shared" ref="D544:D598" si="2639">IF(B544="","",IF(COUNTIF(K543:M543,C544)=1,"W","L"))</f>
        <v>W</v>
      </c>
      <c r="E544" s="21">
        <f t="shared" si="2607"/>
        <v>3</v>
      </c>
      <c r="F544" s="21">
        <v>1</v>
      </c>
      <c r="G544" s="21">
        <f t="shared" ref="G544" si="2640">IF(B544="","",E544*F544)</f>
        <v>3</v>
      </c>
      <c r="H544" s="21">
        <f>IF(B544="","",SUM($G$4:G544))</f>
        <v>-132</v>
      </c>
      <c r="I544" s="23"/>
      <c r="J544" s="23"/>
      <c r="K544" s="24"/>
      <c r="L544" s="24"/>
      <c r="M544" s="27"/>
      <c r="N544" s="5">
        <f t="shared" ref="N544:O544" si="2641">IF(N542+N543=2,1,0)</f>
        <v>0</v>
      </c>
      <c r="O544" s="5">
        <f t="shared" si="2641"/>
        <v>1</v>
      </c>
      <c r="P544" s="5">
        <f t="shared" ref="P544" si="2642">IF(P542+P543=2,1,0)</f>
        <v>0</v>
      </c>
      <c r="Q544" s="5">
        <f t="shared" ref="Q544" si="2643">IF(Q542+Q543=2,1,0)</f>
        <v>0</v>
      </c>
      <c r="S544" s="34">
        <f t="shared" ref="S544" si="2644">IF(D544="L",S541+1,IF(D544="W",0))</f>
        <v>0</v>
      </c>
    </row>
    <row r="545" spans="2:19">
      <c r="B545" s="19">
        <v>10</v>
      </c>
      <c r="C545" s="19">
        <f>IF(B545="","",VLOOKUP(B545,Tabelle2!$A$2:$B$38,2,0))</f>
        <v>2</v>
      </c>
      <c r="D545" s="7"/>
      <c r="E545" s="7"/>
      <c r="F545" s="7"/>
      <c r="G545" s="7"/>
      <c r="H545" s="7"/>
      <c r="I545" s="10"/>
      <c r="J545" s="10"/>
      <c r="K545" s="7"/>
      <c r="L545" s="7"/>
      <c r="M545" s="7"/>
      <c r="N545" s="3">
        <f t="shared" si="2343"/>
        <v>1</v>
      </c>
      <c r="O545" s="3">
        <f t="shared" ref="O545:O576" si="2645">IF(OR(C545=1,C545=3,C545=5),1,0)</f>
        <v>0</v>
      </c>
      <c r="P545" s="3">
        <f t="shared" ref="P545:P576" si="2646">IF(OR(C545=2,C545=4,C545=6),1,0)</f>
        <v>1</v>
      </c>
      <c r="Q545" s="3">
        <f t="shared" ref="Q545:Q576" si="2647">IF(OR(C545=1,C545=3,C545=5),1,0)</f>
        <v>0</v>
      </c>
    </row>
    <row r="546" spans="2:19">
      <c r="B546" s="18">
        <v>31</v>
      </c>
      <c r="C546" s="18">
        <f>IF(B546="","",VLOOKUP(B546,Tabelle2!$A$2:$B$38,2,0))</f>
        <v>6</v>
      </c>
      <c r="D546" s="29" t="str">
        <f t="shared" ref="D546:D577" si="2648">IF(B546="","",IF(N547=1,"Bet 1,3,5",IF(O547=1,"Bet 2,4,6",IF(P547=1,"Bet 1,3,5",IF(Q547=1,"Bet 2,4,6")))))</f>
        <v>Bet 1,3,5</v>
      </c>
      <c r="E546" s="9"/>
      <c r="F546" s="9"/>
      <c r="G546" s="9"/>
      <c r="H546" s="9"/>
      <c r="I546" s="20"/>
      <c r="J546" s="20"/>
      <c r="K546" s="8" t="str">
        <f t="shared" ref="K546:K577" si="2649">IF(B546="","",IF(N547=1,"1",IF(O547=1,2,IF(P547=1,1,IF(Q547=1,2)))))</f>
        <v>1</v>
      </c>
      <c r="L546" s="8" t="str">
        <f t="shared" ref="L546:L577" si="2650">IF(B546="","",IF(N547=1,"3",IF(O547=1,4,IF(P547=1,3,IF(Q547=1,4)))))</f>
        <v>3</v>
      </c>
      <c r="M546" s="8" t="str">
        <f t="shared" ref="M546:M577" si="2651">IF(B546="","",IF(N547=1,"5",IF(O547=1,6,IF(P547=1,5,IF(Q547=1,6)))))</f>
        <v>5</v>
      </c>
      <c r="N546" s="4">
        <f t="shared" si="2343"/>
        <v>1</v>
      </c>
      <c r="O546" s="4">
        <f t="shared" si="2645"/>
        <v>0</v>
      </c>
      <c r="P546" s="4">
        <f t="shared" ref="P546:P577" si="2652">IF(OR(C546=1,C546=3,C546=5),1,0)</f>
        <v>0</v>
      </c>
      <c r="Q546" s="4">
        <f t="shared" ref="Q546:Q577" si="2653">IF(OR(C546=2,C546=4,C546=6),1,0)</f>
        <v>1</v>
      </c>
    </row>
    <row r="547" spans="2:19" ht="15.75" thickBot="1">
      <c r="B547" s="25">
        <v>33</v>
      </c>
      <c r="C547" s="25">
        <f>IF(B547="","",VLOOKUP(B547,Tabelle2!$A$2:$B$38,2,0))</f>
        <v>6</v>
      </c>
      <c r="D547" s="26" t="str">
        <f t="shared" si="2622"/>
        <v>L</v>
      </c>
      <c r="E547" s="25">
        <f t="shared" si="2623"/>
        <v>-3</v>
      </c>
      <c r="F547" s="25">
        <v>1</v>
      </c>
      <c r="G547" s="25">
        <f t="shared" ref="G547" si="2654">IF(B547="","",E547*F547)</f>
        <v>-3</v>
      </c>
      <c r="H547" s="25">
        <f>IF(B547="","",SUM($G$4:G547))</f>
        <v>-135</v>
      </c>
      <c r="I547" s="23"/>
      <c r="J547" s="23"/>
      <c r="K547" s="24"/>
      <c r="L547" s="24"/>
      <c r="M547" s="24"/>
      <c r="N547" s="5">
        <f t="shared" si="2520"/>
        <v>1</v>
      </c>
      <c r="O547" s="5">
        <f t="shared" ref="O547" si="2655">IF(O545+O546=2,1,0)</f>
        <v>0</v>
      </c>
      <c r="P547" s="5">
        <f t="shared" ref="P547" si="2656">IF(P545+P546=2,1,0)</f>
        <v>0</v>
      </c>
      <c r="Q547" s="5">
        <f t="shared" ref="Q547" si="2657">IF(Q545+Q546=2,1,0)</f>
        <v>0</v>
      </c>
      <c r="S547" s="34">
        <f t="shared" ref="S547" si="2658">IF(D547="L",S544+1,IF(D547="W",0))</f>
        <v>1</v>
      </c>
    </row>
    <row r="548" spans="2:19">
      <c r="B548" s="17">
        <v>11</v>
      </c>
      <c r="C548" s="17">
        <f>IF(B548="","",VLOOKUP(B548,Tabelle2!$A$2:$B$38,2,0))</f>
        <v>2</v>
      </c>
      <c r="D548" s="7"/>
      <c r="E548" s="7"/>
      <c r="F548" s="7"/>
      <c r="G548" s="7"/>
      <c r="H548" s="7"/>
      <c r="I548" s="10"/>
      <c r="J548" s="10"/>
      <c r="K548" s="7"/>
      <c r="L548" s="7"/>
      <c r="M548" s="7"/>
      <c r="N548" s="3">
        <f t="shared" si="2358"/>
        <v>1</v>
      </c>
      <c r="O548" s="3">
        <f t="shared" ref="O548:O579" si="2659">IF(OR(C548=1,C548=3,C548=5),1,0)</f>
        <v>0</v>
      </c>
      <c r="P548" s="3">
        <f t="shared" ref="P548:P579" si="2660">IF(OR(C548=2,C548=4,C548=6),1,0)</f>
        <v>1</v>
      </c>
      <c r="Q548" s="3">
        <f t="shared" ref="Q548:Q579" si="2661">IF(OR(C548=1,C548=3,C548=5),1,0)</f>
        <v>0</v>
      </c>
    </row>
    <row r="549" spans="2:19">
      <c r="B549" s="16">
        <v>11</v>
      </c>
      <c r="C549" s="16">
        <f>IF(B549="","",VLOOKUP(B549,Tabelle2!$A$2:$B$38,2,0))</f>
        <v>2</v>
      </c>
      <c r="D549" s="28" t="str">
        <f t="shared" ref="D549:D580" si="2662">IF(B549="","",IF(N550=1,"Bet 1,3,5",IF(O550=1,"Bet 2,4,6",IF(P550=1,"Bet 1,3,5",IF(Q550=1,"Bet 2,4,6")))))</f>
        <v>Bet 1,3,5</v>
      </c>
      <c r="E549" s="9"/>
      <c r="F549" s="9"/>
      <c r="G549" s="9"/>
      <c r="H549" s="9"/>
      <c r="I549" s="15"/>
      <c r="J549" s="15"/>
      <c r="K549" s="8" t="str">
        <f t="shared" ref="K549:K580" si="2663">IF(B549="","",IF(N550=1,"1",IF(O550=1,2,IF(P550=1,1,IF(Q550=1,2)))))</f>
        <v>1</v>
      </c>
      <c r="L549" s="8" t="str">
        <f t="shared" ref="L549:L580" si="2664">IF(B549="","",IF(N550=1,"3",IF(O550=1,4,IF(P550=1,3,IF(Q550=1,4)))))</f>
        <v>3</v>
      </c>
      <c r="M549" s="8" t="str">
        <f t="shared" ref="M549:M580" si="2665">IF(B549="","",IF(N550=1,"5",IF(O550=1,6,IF(P550=1,5,IF(Q550=1,6)))))</f>
        <v>5</v>
      </c>
      <c r="N549" s="4">
        <f t="shared" si="2358"/>
        <v>1</v>
      </c>
      <c r="O549" s="4">
        <f t="shared" si="2659"/>
        <v>0</v>
      </c>
      <c r="P549" s="4">
        <f t="shared" ref="P549:P580" si="2666">IF(OR(C549=1,C549=3,C549=5),1,0)</f>
        <v>0</v>
      </c>
      <c r="Q549" s="4">
        <f t="shared" ref="Q549:Q580" si="2667">IF(OR(C549=2,C549=4,C549=6),1,0)</f>
        <v>1</v>
      </c>
    </row>
    <row r="550" spans="2:19" ht="15.75" thickBot="1">
      <c r="B550" s="21">
        <v>29</v>
      </c>
      <c r="C550" s="21">
        <f>IF(B550="","",VLOOKUP(B550,Tabelle2!$A$2:$B$38,2,0))</f>
        <v>5</v>
      </c>
      <c r="D550" s="22" t="str">
        <f t="shared" si="2639"/>
        <v>W</v>
      </c>
      <c r="E550" s="21">
        <f t="shared" si="2607"/>
        <v>3</v>
      </c>
      <c r="F550" s="21">
        <v>1</v>
      </c>
      <c r="G550" s="21">
        <f t="shared" ref="G550" si="2668">IF(B550="","",E550*F550)</f>
        <v>3</v>
      </c>
      <c r="H550" s="21">
        <f>IF(B550="","",SUM($G$4:G550))</f>
        <v>-132</v>
      </c>
      <c r="I550" s="23"/>
      <c r="J550" s="23"/>
      <c r="K550" s="24"/>
      <c r="L550" s="24"/>
      <c r="M550" s="27"/>
      <c r="N550" s="5">
        <f t="shared" si="2535"/>
        <v>1</v>
      </c>
      <c r="O550" s="5">
        <f t="shared" ref="O550" si="2669">IF(O548+O549=2,1,0)</f>
        <v>0</v>
      </c>
      <c r="P550" s="5">
        <f t="shared" ref="P550" si="2670">IF(P548+P549=2,1,0)</f>
        <v>0</v>
      </c>
      <c r="Q550" s="5">
        <f t="shared" ref="Q550" si="2671">IF(Q548+Q549=2,1,0)</f>
        <v>0</v>
      </c>
      <c r="S550" s="34">
        <f t="shared" ref="S550" si="2672">IF(D550="L",S547+1,IF(D550="W",0))</f>
        <v>0</v>
      </c>
    </row>
    <row r="551" spans="2:19">
      <c r="B551" s="19">
        <v>2</v>
      </c>
      <c r="C551" s="19">
        <f>IF(B551="","",VLOOKUP(B551,Tabelle2!$A$2:$B$38,2,0))</f>
        <v>1</v>
      </c>
      <c r="D551" s="7"/>
      <c r="E551" s="7"/>
      <c r="F551" s="7"/>
      <c r="G551" s="7"/>
      <c r="H551" s="7"/>
      <c r="I551" s="10"/>
      <c r="J551" s="10"/>
      <c r="K551" s="7"/>
      <c r="L551" s="7"/>
      <c r="M551" s="7"/>
      <c r="N551" s="3">
        <f t="shared" ref="N551:N582" si="2673">IF(OR(C551=2,C551=4,C551=6),1,0)</f>
        <v>0</v>
      </c>
      <c r="O551" s="3">
        <f t="shared" ref="O551:O582" si="2674">IF(OR(C551=1,C551=3,C551=5),1,0)</f>
        <v>1</v>
      </c>
      <c r="P551" s="3">
        <f t="shared" ref="P551:P582" si="2675">IF(OR(C551=2,C551=4,C551=6),1,0)</f>
        <v>0</v>
      </c>
      <c r="Q551" s="3">
        <f t="shared" ref="Q551:Q582" si="2676">IF(OR(C551=1,C551=3,C551=5),1,0)</f>
        <v>1</v>
      </c>
    </row>
    <row r="552" spans="2:19">
      <c r="B552" s="18">
        <v>35</v>
      </c>
      <c r="C552" s="18">
        <f>IF(B552="","",VLOOKUP(B552,Tabelle2!$A$2:$B$38,2,0))</f>
        <v>6</v>
      </c>
      <c r="D552" s="29" t="str">
        <f t="shared" ref="D552:D583" si="2677">IF(B552="","",IF(N553=1,"Bet 1,3,5",IF(O553=1,"Bet 2,4,6",IF(P553=1,"Bet 1,3,5",IF(Q553=1,"Bet 2,4,6")))))</f>
        <v>Bet 2,4,6</v>
      </c>
      <c r="E552" s="9"/>
      <c r="F552" s="9"/>
      <c r="G552" s="9"/>
      <c r="H552" s="9"/>
      <c r="I552" s="20"/>
      <c r="J552" s="20"/>
      <c r="K552" s="8">
        <f t="shared" ref="K552:K583" si="2678">IF(B552="","",IF(N553=1,"1",IF(O553=1,2,IF(P553=1,1,IF(Q553=1,2)))))</f>
        <v>2</v>
      </c>
      <c r="L552" s="8">
        <f t="shared" ref="L552:L583" si="2679">IF(B552="","",IF(N553=1,"3",IF(O553=1,4,IF(P553=1,3,IF(Q553=1,4)))))</f>
        <v>4</v>
      </c>
      <c r="M552" s="8">
        <f t="shared" ref="M552:M583" si="2680">IF(B552="","",IF(N553=1,"5",IF(O553=1,6,IF(P553=1,5,IF(Q553=1,6)))))</f>
        <v>6</v>
      </c>
      <c r="N552" s="4">
        <f t="shared" si="2673"/>
        <v>1</v>
      </c>
      <c r="O552" s="4">
        <f t="shared" si="2674"/>
        <v>0</v>
      </c>
      <c r="P552" s="4">
        <f t="shared" ref="P552:P583" si="2681">IF(OR(C552=1,C552=3,C552=5),1,0)</f>
        <v>0</v>
      </c>
      <c r="Q552" s="4">
        <f t="shared" ref="Q552:Q583" si="2682">IF(OR(C552=2,C552=4,C552=6),1,0)</f>
        <v>1</v>
      </c>
    </row>
    <row r="553" spans="2:19" ht="15.75" thickBot="1">
      <c r="B553" s="25">
        <v>35</v>
      </c>
      <c r="C553" s="25">
        <f>IF(B553="","",VLOOKUP(B553,Tabelle2!$A$2:$B$38,2,0))</f>
        <v>6</v>
      </c>
      <c r="D553" s="26" t="str">
        <f t="shared" si="2622"/>
        <v>W</v>
      </c>
      <c r="E553" s="25">
        <f t="shared" si="2623"/>
        <v>3</v>
      </c>
      <c r="F553" s="25">
        <v>1</v>
      </c>
      <c r="G553" s="25">
        <f t="shared" ref="G553" si="2683">IF(B553="","",E553*F553)</f>
        <v>3</v>
      </c>
      <c r="H553" s="25">
        <f>IF(B553="","",SUM($G$4:G553))</f>
        <v>-129</v>
      </c>
      <c r="I553" s="23"/>
      <c r="J553" s="23"/>
      <c r="K553" s="24"/>
      <c r="L553" s="24"/>
      <c r="M553" s="24"/>
      <c r="N553" s="5">
        <f t="shared" ref="N553:O553" si="2684">IF(N551+N552=2,1,0)</f>
        <v>0</v>
      </c>
      <c r="O553" s="5">
        <f t="shared" si="2684"/>
        <v>0</v>
      </c>
      <c r="P553" s="5">
        <f t="shared" ref="P553" si="2685">IF(P551+P552=2,1,0)</f>
        <v>0</v>
      </c>
      <c r="Q553" s="5">
        <f t="shared" ref="Q553" si="2686">IF(Q551+Q552=2,1,0)</f>
        <v>1</v>
      </c>
      <c r="S553" s="34">
        <f t="shared" ref="S553" si="2687">IF(D553="L",S550+1,IF(D553="W",0))</f>
        <v>0</v>
      </c>
    </row>
    <row r="554" spans="2:19">
      <c r="B554" s="17">
        <v>32</v>
      </c>
      <c r="C554" s="17">
        <f>IF(B554="","",VLOOKUP(B554,Tabelle2!$A$2:$B$38,2,0))</f>
        <v>6</v>
      </c>
      <c r="D554" s="7"/>
      <c r="E554" s="7"/>
      <c r="F554" s="7"/>
      <c r="G554" s="7"/>
      <c r="H554" s="7"/>
      <c r="I554" s="10"/>
      <c r="J554" s="10"/>
      <c r="K554" s="7"/>
      <c r="L554" s="7"/>
      <c r="M554" s="7"/>
      <c r="N554" s="3">
        <f t="shared" ref="N554:N601" si="2688">IF(OR(C554=2,C554=4,C554=6),1,0)</f>
        <v>1</v>
      </c>
      <c r="O554" s="3">
        <f t="shared" ref="O554:O601" si="2689">IF(OR(C554=1,C554=3,C554=5),1,0)</f>
        <v>0</v>
      </c>
      <c r="P554" s="3">
        <f t="shared" ref="P554:P601" si="2690">IF(OR(C554=2,C554=4,C554=6),1,0)</f>
        <v>1</v>
      </c>
      <c r="Q554" s="3">
        <f t="shared" ref="Q554:Q601" si="2691">IF(OR(C554=1,C554=3,C554=5),1,0)</f>
        <v>0</v>
      </c>
    </row>
    <row r="555" spans="2:19">
      <c r="B555" s="16">
        <v>32</v>
      </c>
      <c r="C555" s="16">
        <f>IF(B555="","",VLOOKUP(B555,Tabelle2!$A$2:$B$38,2,0))</f>
        <v>6</v>
      </c>
      <c r="D555" s="28" t="str">
        <f t="shared" ref="D555:D601" si="2692">IF(B555="","",IF(N556=1,"Bet 1,3,5",IF(O556=1,"Bet 2,4,6",IF(P556=1,"Bet 1,3,5",IF(Q556=1,"Bet 2,4,6")))))</f>
        <v>Bet 1,3,5</v>
      </c>
      <c r="E555" s="9"/>
      <c r="F555" s="9"/>
      <c r="G555" s="9"/>
      <c r="H555" s="9"/>
      <c r="I555" s="15"/>
      <c r="J555" s="15"/>
      <c r="K555" s="8" t="str">
        <f t="shared" ref="K555:K601" si="2693">IF(B555="","",IF(N556=1,"1",IF(O556=1,2,IF(P556=1,1,IF(Q556=1,2)))))</f>
        <v>1</v>
      </c>
      <c r="L555" s="8" t="str">
        <f t="shared" ref="L555:L601" si="2694">IF(B555="","",IF(N556=1,"3",IF(O556=1,4,IF(P556=1,3,IF(Q556=1,4)))))</f>
        <v>3</v>
      </c>
      <c r="M555" s="8" t="str">
        <f t="shared" ref="M555:M601" si="2695">IF(B555="","",IF(N556=1,"5",IF(O556=1,6,IF(P556=1,5,IF(Q556=1,6)))))</f>
        <v>5</v>
      </c>
      <c r="N555" s="4">
        <f t="shared" si="2688"/>
        <v>1</v>
      </c>
      <c r="O555" s="4">
        <f t="shared" si="2689"/>
        <v>0</v>
      </c>
      <c r="P555" s="4">
        <f t="shared" ref="P555:P601" si="2696">IF(OR(C555=1,C555=3,C555=5),1,0)</f>
        <v>0</v>
      </c>
      <c r="Q555" s="4">
        <f t="shared" ref="Q555:Q601" si="2697">IF(OR(C555=2,C555=4,C555=6),1,0)</f>
        <v>1</v>
      </c>
    </row>
    <row r="556" spans="2:19" ht="15.75" thickBot="1">
      <c r="B556" s="21">
        <v>32</v>
      </c>
      <c r="C556" s="21">
        <f>IF(B556="","",VLOOKUP(B556,Tabelle2!$A$2:$B$38,2,0))</f>
        <v>6</v>
      </c>
      <c r="D556" s="22" t="str">
        <f t="shared" si="2639"/>
        <v>L</v>
      </c>
      <c r="E556" s="21">
        <f t="shared" si="2607"/>
        <v>-3</v>
      </c>
      <c r="F556" s="21">
        <v>1</v>
      </c>
      <c r="G556" s="21">
        <f t="shared" ref="G556" si="2698">IF(B556="","",E556*F556)</f>
        <v>-3</v>
      </c>
      <c r="H556" s="21">
        <f>IF(B556="","",SUM($G$4:G556))</f>
        <v>-132</v>
      </c>
      <c r="I556" s="23"/>
      <c r="J556" s="23"/>
      <c r="K556" s="24"/>
      <c r="L556" s="24"/>
      <c r="M556" s="27"/>
      <c r="N556" s="5">
        <f t="shared" si="2520"/>
        <v>1</v>
      </c>
      <c r="O556" s="5">
        <f t="shared" ref="O556" si="2699">IF(O554+O555=2,1,0)</f>
        <v>0</v>
      </c>
      <c r="P556" s="5">
        <f t="shared" ref="P556" si="2700">IF(P554+P555=2,1,0)</f>
        <v>0</v>
      </c>
      <c r="Q556" s="5">
        <f t="shared" ref="Q556" si="2701">IF(Q554+Q555=2,1,0)</f>
        <v>0</v>
      </c>
      <c r="S556" s="34">
        <f t="shared" ref="S556" si="2702">IF(D556="L",S553+1,IF(D556="W",0))</f>
        <v>1</v>
      </c>
    </row>
    <row r="557" spans="2:19">
      <c r="B557" s="19">
        <v>17</v>
      </c>
      <c r="C557" s="19">
        <f>IF(B557="","",VLOOKUP(B557,Tabelle2!$A$2:$B$38,2,0))</f>
        <v>3</v>
      </c>
      <c r="D557" s="7"/>
      <c r="E557" s="7"/>
      <c r="F557" s="7"/>
      <c r="G557" s="7"/>
      <c r="H557" s="7"/>
      <c r="I557" s="10"/>
      <c r="J557" s="10"/>
      <c r="K557" s="7"/>
      <c r="L557" s="7"/>
      <c r="M557" s="7"/>
      <c r="N557" s="3">
        <f t="shared" ref="N557:N601" si="2703">IF(OR(C557=2,C557=4,C557=6),1,0)</f>
        <v>0</v>
      </c>
      <c r="O557" s="3">
        <f t="shared" ref="O557:O601" si="2704">IF(OR(C557=1,C557=3,C557=5),1,0)</f>
        <v>1</v>
      </c>
      <c r="P557" s="3">
        <f t="shared" ref="P557:P601" si="2705">IF(OR(C557=2,C557=4,C557=6),1,0)</f>
        <v>0</v>
      </c>
      <c r="Q557" s="3">
        <f t="shared" ref="Q557:Q601" si="2706">IF(OR(C557=1,C557=3,C557=5),1,0)</f>
        <v>1</v>
      </c>
    </row>
    <row r="558" spans="2:19">
      <c r="B558" s="18">
        <v>17</v>
      </c>
      <c r="C558" s="18">
        <f>IF(B558="","",VLOOKUP(B558,Tabelle2!$A$2:$B$38,2,0))</f>
        <v>3</v>
      </c>
      <c r="D558" s="29" t="str">
        <f t="shared" ref="D558:D601" si="2707">IF(B558="","",IF(N559=1,"Bet 1,3,5",IF(O559=1,"Bet 2,4,6",IF(P559=1,"Bet 1,3,5",IF(Q559=1,"Bet 2,4,6")))))</f>
        <v>Bet 2,4,6</v>
      </c>
      <c r="E558" s="9"/>
      <c r="F558" s="9"/>
      <c r="G558" s="9"/>
      <c r="H558" s="9"/>
      <c r="I558" s="20"/>
      <c r="J558" s="20"/>
      <c r="K558" s="8">
        <f t="shared" ref="K558:K601" si="2708">IF(B558="","",IF(N559=1,"1",IF(O559=1,2,IF(P559=1,1,IF(Q559=1,2)))))</f>
        <v>2</v>
      </c>
      <c r="L558" s="8">
        <f t="shared" ref="L558:L601" si="2709">IF(B558="","",IF(N559=1,"3",IF(O559=1,4,IF(P559=1,3,IF(Q559=1,4)))))</f>
        <v>4</v>
      </c>
      <c r="M558" s="8">
        <f t="shared" ref="M558:M601" si="2710">IF(B558="","",IF(N559=1,"5",IF(O559=1,6,IF(P559=1,5,IF(Q559=1,6)))))</f>
        <v>6</v>
      </c>
      <c r="N558" s="4">
        <f t="shared" si="2703"/>
        <v>0</v>
      </c>
      <c r="O558" s="4">
        <f t="shared" si="2704"/>
        <v>1</v>
      </c>
      <c r="P558" s="4">
        <f t="shared" ref="P558:P601" si="2711">IF(OR(C558=1,C558=3,C558=5),1,0)</f>
        <v>1</v>
      </c>
      <c r="Q558" s="4">
        <f t="shared" ref="Q558:Q601" si="2712">IF(OR(C558=2,C558=4,C558=6),1,0)</f>
        <v>0</v>
      </c>
    </row>
    <row r="559" spans="2:19" ht="15.75" thickBot="1">
      <c r="B559" s="25">
        <v>16</v>
      </c>
      <c r="C559" s="25">
        <f>IF(B559="","",VLOOKUP(B559,Tabelle2!$A$2:$B$38,2,0))</f>
        <v>3</v>
      </c>
      <c r="D559" s="26" t="str">
        <f t="shared" si="2622"/>
        <v>L</v>
      </c>
      <c r="E559" s="25">
        <f t="shared" si="2623"/>
        <v>-3</v>
      </c>
      <c r="F559" s="25">
        <v>1</v>
      </c>
      <c r="G559" s="25">
        <f t="shared" ref="G559" si="2713">IF(B559="","",E559*F559)</f>
        <v>-3</v>
      </c>
      <c r="H559" s="25">
        <f>IF(B559="","",SUM($G$4:G559))</f>
        <v>-135</v>
      </c>
      <c r="I559" s="23"/>
      <c r="J559" s="23"/>
      <c r="K559" s="24"/>
      <c r="L559" s="24"/>
      <c r="M559" s="24"/>
      <c r="N559" s="5">
        <f t="shared" si="2535"/>
        <v>0</v>
      </c>
      <c r="O559" s="5">
        <f t="shared" ref="O559" si="2714">IF(O557+O558=2,1,0)</f>
        <v>1</v>
      </c>
      <c r="P559" s="5">
        <f t="shared" ref="P559" si="2715">IF(P557+P558=2,1,0)</f>
        <v>0</v>
      </c>
      <c r="Q559" s="5">
        <f t="shared" ref="Q559" si="2716">IF(Q557+Q558=2,1,0)</f>
        <v>0</v>
      </c>
      <c r="S559" s="34">
        <f t="shared" ref="S559" si="2717">IF(D559="L",S556+1,IF(D559="W",0))</f>
        <v>2</v>
      </c>
    </row>
    <row r="560" spans="2:19">
      <c r="B560" s="17">
        <v>0</v>
      </c>
      <c r="C560" s="17">
        <f>IF(B560="","",VLOOKUP(B560,Tabelle2!$A$2:$B$38,2,0))</f>
        <v>0</v>
      </c>
      <c r="D560" s="7"/>
      <c r="E560" s="7"/>
      <c r="F560" s="7"/>
      <c r="G560" s="7"/>
      <c r="H560" s="7"/>
      <c r="I560" s="10"/>
      <c r="J560" s="10"/>
      <c r="K560" s="7"/>
      <c r="L560" s="7"/>
      <c r="M560" s="7"/>
      <c r="N560" s="3">
        <f t="shared" ref="N560:N601" si="2718">IF(OR(C560=2,C560=4,C560=6),1,0)</f>
        <v>0</v>
      </c>
      <c r="O560" s="3">
        <f t="shared" ref="O560:O601" si="2719">IF(OR(C560=1,C560=3,C560=5),1,0)</f>
        <v>0</v>
      </c>
      <c r="P560" s="3">
        <f t="shared" ref="P560:P601" si="2720">IF(OR(C560=2,C560=4,C560=6),1,0)</f>
        <v>0</v>
      </c>
      <c r="Q560" s="3">
        <f t="shared" ref="Q560:Q601" si="2721">IF(OR(C560=1,C560=3,C560=5),1,0)</f>
        <v>0</v>
      </c>
    </row>
    <row r="561" spans="2:19">
      <c r="B561" s="16">
        <v>21</v>
      </c>
      <c r="C561" s="16">
        <f>IF(B561="","",VLOOKUP(B561,Tabelle2!$A$2:$B$38,2,0))</f>
        <v>4</v>
      </c>
      <c r="D561" s="28" t="b">
        <f t="shared" ref="D561:D601" si="2722">IF(B561="","",IF(N562=1,"Bet 1,3,5",IF(O562=1,"Bet 2,4,6",IF(P562=1,"Bet 1,3,5",IF(Q562=1,"Bet 2,4,6")))))</f>
        <v>0</v>
      </c>
      <c r="E561" s="9"/>
      <c r="F561" s="9"/>
      <c r="G561" s="9"/>
      <c r="H561" s="9"/>
      <c r="I561" s="15"/>
      <c r="J561" s="15"/>
      <c r="K561" s="8" t="b">
        <f t="shared" ref="K561:K601" si="2723">IF(B561="","",IF(N562=1,"1",IF(O562=1,2,IF(P562=1,1,IF(Q562=1,2)))))</f>
        <v>0</v>
      </c>
      <c r="L561" s="8" t="b">
        <f t="shared" ref="L561:L601" si="2724">IF(B561="","",IF(N562=1,"3",IF(O562=1,4,IF(P562=1,3,IF(Q562=1,4)))))</f>
        <v>0</v>
      </c>
      <c r="M561" s="8" t="b">
        <f t="shared" ref="M561:M601" si="2725">IF(B561="","",IF(N562=1,"5",IF(O562=1,6,IF(P562=1,5,IF(Q562=1,6)))))</f>
        <v>0</v>
      </c>
      <c r="N561" s="4">
        <f t="shared" si="2718"/>
        <v>1</v>
      </c>
      <c r="O561" s="4">
        <f t="shared" si="2719"/>
        <v>0</v>
      </c>
      <c r="P561" s="4">
        <f t="shared" ref="P561:P601" si="2726">IF(OR(C561=1,C561=3,C561=5),1,0)</f>
        <v>0</v>
      </c>
      <c r="Q561" s="4">
        <f t="shared" ref="Q561:Q601" si="2727">IF(OR(C561=2,C561=4,C561=6),1,0)</f>
        <v>1</v>
      </c>
    </row>
    <row r="562" spans="2:19" ht="15.75" thickBot="1">
      <c r="B562" s="21">
        <v>21</v>
      </c>
      <c r="C562" s="21">
        <f>IF(B562="","",VLOOKUP(B562,Tabelle2!$A$2:$B$38,2,0))</f>
        <v>4</v>
      </c>
      <c r="D562" s="22" t="str">
        <f t="shared" si="2639"/>
        <v>L</v>
      </c>
      <c r="E562" s="21">
        <f t="shared" si="2607"/>
        <v>-3</v>
      </c>
      <c r="F562" s="21">
        <v>1</v>
      </c>
      <c r="G562" s="21">
        <f t="shared" ref="G562" si="2728">IF(B562="","",E562*F562)</f>
        <v>-3</v>
      </c>
      <c r="H562" s="21">
        <f>IF(B562="","",SUM($G$4:G562))</f>
        <v>-138</v>
      </c>
      <c r="I562" s="23"/>
      <c r="J562" s="23"/>
      <c r="K562" s="24"/>
      <c r="L562" s="24"/>
      <c r="M562" s="27"/>
      <c r="N562" s="5">
        <f t="shared" ref="N562:O562" si="2729">IF(N560+N561=2,1,0)</f>
        <v>0</v>
      </c>
      <c r="O562" s="5">
        <f t="shared" si="2729"/>
        <v>0</v>
      </c>
      <c r="P562" s="5">
        <f t="shared" ref="P562" si="2730">IF(P560+P561=2,1,0)</f>
        <v>0</v>
      </c>
      <c r="Q562" s="5">
        <f t="shared" ref="Q562" si="2731">IF(Q560+Q561=2,1,0)</f>
        <v>0</v>
      </c>
      <c r="S562" s="34">
        <f t="shared" ref="S562" si="2732">IF(D562="L",S559+1,IF(D562="W",0))</f>
        <v>3</v>
      </c>
    </row>
    <row r="563" spans="2:19">
      <c r="B563" s="19">
        <v>32</v>
      </c>
      <c r="C563" s="19">
        <f>IF(B563="","",VLOOKUP(B563,Tabelle2!$A$2:$B$38,2,0))</f>
        <v>6</v>
      </c>
      <c r="D563" s="7"/>
      <c r="E563" s="7"/>
      <c r="F563" s="7"/>
      <c r="G563" s="7"/>
      <c r="H563" s="7"/>
      <c r="I563" s="10"/>
      <c r="J563" s="10"/>
      <c r="K563" s="7"/>
      <c r="L563" s="7"/>
      <c r="M563" s="7"/>
      <c r="N563" s="3">
        <f t="shared" si="2688"/>
        <v>1</v>
      </c>
      <c r="O563" s="3">
        <f t="shared" ref="O563:O601" si="2733">IF(OR(C563=1,C563=3,C563=5),1,0)</f>
        <v>0</v>
      </c>
      <c r="P563" s="3">
        <f t="shared" ref="P563:P601" si="2734">IF(OR(C563=2,C563=4,C563=6),1,0)</f>
        <v>1</v>
      </c>
      <c r="Q563" s="3">
        <f t="shared" ref="Q563:Q601" si="2735">IF(OR(C563=1,C563=3,C563=5),1,0)</f>
        <v>0</v>
      </c>
    </row>
    <row r="564" spans="2:19">
      <c r="B564" s="18">
        <v>32</v>
      </c>
      <c r="C564" s="18">
        <f>IF(B564="","",VLOOKUP(B564,Tabelle2!$A$2:$B$38,2,0))</f>
        <v>6</v>
      </c>
      <c r="D564" s="29" t="str">
        <f t="shared" ref="D564:D601" si="2736">IF(B564="","",IF(N565=1,"Bet 1,3,5",IF(O565=1,"Bet 2,4,6",IF(P565=1,"Bet 1,3,5",IF(Q565=1,"Bet 2,4,6")))))</f>
        <v>Bet 1,3,5</v>
      </c>
      <c r="E564" s="9"/>
      <c r="F564" s="9"/>
      <c r="G564" s="9"/>
      <c r="H564" s="9"/>
      <c r="I564" s="20"/>
      <c r="J564" s="20"/>
      <c r="K564" s="8" t="str">
        <f t="shared" ref="K564:K601" si="2737">IF(B564="","",IF(N565=1,"1",IF(O565=1,2,IF(P565=1,1,IF(Q565=1,2)))))</f>
        <v>1</v>
      </c>
      <c r="L564" s="8" t="str">
        <f t="shared" ref="L564:L601" si="2738">IF(B564="","",IF(N565=1,"3",IF(O565=1,4,IF(P565=1,3,IF(Q565=1,4)))))</f>
        <v>3</v>
      </c>
      <c r="M564" s="8" t="str">
        <f t="shared" ref="M564:M601" si="2739">IF(B564="","",IF(N565=1,"5",IF(O565=1,6,IF(P565=1,5,IF(Q565=1,6)))))</f>
        <v>5</v>
      </c>
      <c r="N564" s="4">
        <f t="shared" si="2688"/>
        <v>1</v>
      </c>
      <c r="O564" s="4">
        <f t="shared" si="2733"/>
        <v>0</v>
      </c>
      <c r="P564" s="4">
        <f t="shared" ref="P564:P601" si="2740">IF(OR(C564=1,C564=3,C564=5),1,0)</f>
        <v>0</v>
      </c>
      <c r="Q564" s="4">
        <f t="shared" ref="Q564:Q601" si="2741">IF(OR(C564=2,C564=4,C564=6),1,0)</f>
        <v>1</v>
      </c>
    </row>
    <row r="565" spans="2:19" ht="15.75" thickBot="1">
      <c r="B565" s="25">
        <v>15</v>
      </c>
      <c r="C565" s="25">
        <f>IF(B565="","",VLOOKUP(B565,Tabelle2!$A$2:$B$38,2,0))</f>
        <v>3</v>
      </c>
      <c r="D565" s="26" t="str">
        <f t="shared" si="2622"/>
        <v>W</v>
      </c>
      <c r="E565" s="25">
        <f t="shared" si="2623"/>
        <v>3</v>
      </c>
      <c r="F565" s="25">
        <v>1</v>
      </c>
      <c r="G565" s="25">
        <f t="shared" ref="G565" si="2742">IF(B565="","",E565*F565)</f>
        <v>3</v>
      </c>
      <c r="H565" s="25">
        <f>IF(B565="","",SUM($G$4:G565))</f>
        <v>-135</v>
      </c>
      <c r="I565" s="23"/>
      <c r="J565" s="23"/>
      <c r="K565" s="24"/>
      <c r="L565" s="24"/>
      <c r="M565" s="24"/>
      <c r="N565" s="5">
        <f t="shared" si="2520"/>
        <v>1</v>
      </c>
      <c r="O565" s="5">
        <f t="shared" ref="O565" si="2743">IF(O563+O564=2,1,0)</f>
        <v>0</v>
      </c>
      <c r="P565" s="5">
        <f t="shared" ref="P565" si="2744">IF(P563+P564=2,1,0)</f>
        <v>0</v>
      </c>
      <c r="Q565" s="5">
        <f t="shared" ref="Q565" si="2745">IF(Q563+Q564=2,1,0)</f>
        <v>0</v>
      </c>
      <c r="S565" s="34">
        <f t="shared" ref="S565" si="2746">IF(D565="L",S562+1,IF(D565="W",0))</f>
        <v>0</v>
      </c>
    </row>
    <row r="566" spans="2:19">
      <c r="B566" s="17">
        <v>25</v>
      </c>
      <c r="C566" s="17">
        <f>IF(B566="","",VLOOKUP(B566,Tabelle2!$A$2:$B$38,2,0))</f>
        <v>5</v>
      </c>
      <c r="D566" s="7"/>
      <c r="E566" s="7"/>
      <c r="F566" s="7"/>
      <c r="G566" s="7"/>
      <c r="H566" s="7"/>
      <c r="I566" s="10"/>
      <c r="J566" s="10"/>
      <c r="K566" s="7"/>
      <c r="L566" s="7"/>
      <c r="M566" s="7"/>
      <c r="N566" s="3">
        <f t="shared" si="2703"/>
        <v>0</v>
      </c>
      <c r="O566" s="3">
        <f t="shared" ref="O566:O601" si="2747">IF(OR(C566=1,C566=3,C566=5),1,0)</f>
        <v>1</v>
      </c>
      <c r="P566" s="3">
        <f t="shared" ref="P566:P601" si="2748">IF(OR(C566=2,C566=4,C566=6),1,0)</f>
        <v>0</v>
      </c>
      <c r="Q566" s="3">
        <f t="shared" ref="Q566:Q601" si="2749">IF(OR(C566=1,C566=3,C566=5),1,0)</f>
        <v>1</v>
      </c>
    </row>
    <row r="567" spans="2:19">
      <c r="B567" s="16">
        <v>19</v>
      </c>
      <c r="C567" s="16">
        <f>IF(B567="","",VLOOKUP(B567,Tabelle2!$A$2:$B$38,2,0))</f>
        <v>4</v>
      </c>
      <c r="D567" s="28" t="str">
        <f t="shared" ref="D567:D601" si="2750">IF(B567="","",IF(N568=1,"Bet 1,3,5",IF(O568=1,"Bet 2,4,6",IF(P568=1,"Bet 1,3,5",IF(Q568=1,"Bet 2,4,6")))))</f>
        <v>Bet 2,4,6</v>
      </c>
      <c r="E567" s="9"/>
      <c r="F567" s="9"/>
      <c r="G567" s="9"/>
      <c r="H567" s="9"/>
      <c r="I567" s="15"/>
      <c r="J567" s="15"/>
      <c r="K567" s="8">
        <f t="shared" ref="K567:K601" si="2751">IF(B567="","",IF(N568=1,"1",IF(O568=1,2,IF(P568=1,1,IF(Q568=1,2)))))</f>
        <v>2</v>
      </c>
      <c r="L567" s="8">
        <f t="shared" ref="L567:L601" si="2752">IF(B567="","",IF(N568=1,"3",IF(O568=1,4,IF(P568=1,3,IF(Q568=1,4)))))</f>
        <v>4</v>
      </c>
      <c r="M567" s="8">
        <f t="shared" ref="M567:M601" si="2753">IF(B567="","",IF(N568=1,"5",IF(O568=1,6,IF(P568=1,5,IF(Q568=1,6)))))</f>
        <v>6</v>
      </c>
      <c r="N567" s="4">
        <f t="shared" si="2703"/>
        <v>1</v>
      </c>
      <c r="O567" s="4">
        <f t="shared" si="2747"/>
        <v>0</v>
      </c>
      <c r="P567" s="4">
        <f t="shared" ref="P567:P601" si="2754">IF(OR(C567=1,C567=3,C567=5),1,0)</f>
        <v>0</v>
      </c>
      <c r="Q567" s="4">
        <f t="shared" ref="Q567:Q601" si="2755">IF(OR(C567=2,C567=4,C567=6),1,0)</f>
        <v>1</v>
      </c>
    </row>
    <row r="568" spans="2:19" ht="15.75" thickBot="1">
      <c r="B568" s="21">
        <v>30</v>
      </c>
      <c r="C568" s="21">
        <f>IF(B568="","",VLOOKUP(B568,Tabelle2!$A$2:$B$38,2,0))</f>
        <v>5</v>
      </c>
      <c r="D568" s="22" t="str">
        <f t="shared" si="2639"/>
        <v>L</v>
      </c>
      <c r="E568" s="21">
        <f t="shared" si="2607"/>
        <v>-3</v>
      </c>
      <c r="F568" s="21">
        <v>1</v>
      </c>
      <c r="G568" s="21">
        <f t="shared" ref="G568" si="2756">IF(B568="","",E568*F568)</f>
        <v>-3</v>
      </c>
      <c r="H568" s="21">
        <f>IF(B568="","",SUM($G$4:G568))</f>
        <v>-138</v>
      </c>
      <c r="I568" s="23"/>
      <c r="J568" s="23"/>
      <c r="K568" s="24"/>
      <c r="L568" s="24"/>
      <c r="M568" s="27"/>
      <c r="N568" s="5">
        <f t="shared" si="2535"/>
        <v>0</v>
      </c>
      <c r="O568" s="5">
        <f t="shared" ref="O568" si="2757">IF(O566+O567=2,1,0)</f>
        <v>0</v>
      </c>
      <c r="P568" s="5">
        <f t="shared" ref="P568" si="2758">IF(P566+P567=2,1,0)</f>
        <v>0</v>
      </c>
      <c r="Q568" s="5">
        <f t="shared" ref="Q568" si="2759">IF(Q566+Q567=2,1,0)</f>
        <v>1</v>
      </c>
      <c r="S568" s="34">
        <f t="shared" ref="S568" si="2760">IF(D568="L",S565+1,IF(D568="W",0))</f>
        <v>1</v>
      </c>
    </row>
    <row r="569" spans="2:19">
      <c r="B569" s="19">
        <v>30</v>
      </c>
      <c r="C569" s="19">
        <f>IF(B569="","",VLOOKUP(B569,Tabelle2!$A$2:$B$38,2,0))</f>
        <v>5</v>
      </c>
      <c r="D569" s="7"/>
      <c r="E569" s="7"/>
      <c r="F569" s="7"/>
      <c r="G569" s="7"/>
      <c r="H569" s="7"/>
      <c r="I569" s="10"/>
      <c r="J569" s="10"/>
      <c r="K569" s="7"/>
      <c r="L569" s="7"/>
      <c r="M569" s="7"/>
      <c r="N569" s="3">
        <f t="shared" ref="N569:N601" si="2761">IF(OR(C569=2,C569=4,C569=6),1,0)</f>
        <v>0</v>
      </c>
      <c r="O569" s="3">
        <f t="shared" ref="O569:O601" si="2762">IF(OR(C569=1,C569=3,C569=5),1,0)</f>
        <v>1</v>
      </c>
      <c r="P569" s="3">
        <f t="shared" ref="P569:P601" si="2763">IF(OR(C569=2,C569=4,C569=6),1,0)</f>
        <v>0</v>
      </c>
      <c r="Q569" s="3">
        <f t="shared" ref="Q569:Q601" si="2764">IF(OR(C569=1,C569=3,C569=5),1,0)</f>
        <v>1</v>
      </c>
    </row>
    <row r="570" spans="2:19">
      <c r="B570" s="18">
        <v>6</v>
      </c>
      <c r="C570" s="18">
        <f>IF(B570="","",VLOOKUP(B570,Tabelle2!$A$2:$B$38,2,0))</f>
        <v>1</v>
      </c>
      <c r="D570" s="29" t="str">
        <f t="shared" ref="D570:D601" si="2765">IF(B570="","",IF(N571=1,"Bet 1,3,5",IF(O571=1,"Bet 2,4,6",IF(P571=1,"Bet 1,3,5",IF(Q571=1,"Bet 2,4,6")))))</f>
        <v>Bet 2,4,6</v>
      </c>
      <c r="E570" s="9"/>
      <c r="F570" s="9"/>
      <c r="G570" s="9"/>
      <c r="H570" s="9"/>
      <c r="I570" s="20"/>
      <c r="J570" s="20"/>
      <c r="K570" s="8">
        <f t="shared" ref="K570:K601" si="2766">IF(B570="","",IF(N571=1,"1",IF(O571=1,2,IF(P571=1,1,IF(Q571=1,2)))))</f>
        <v>2</v>
      </c>
      <c r="L570" s="8">
        <f t="shared" ref="L570:L601" si="2767">IF(B570="","",IF(N571=1,"3",IF(O571=1,4,IF(P571=1,3,IF(Q571=1,4)))))</f>
        <v>4</v>
      </c>
      <c r="M570" s="8">
        <f t="shared" ref="M570:M601" si="2768">IF(B570="","",IF(N571=1,"5",IF(O571=1,6,IF(P571=1,5,IF(Q571=1,6)))))</f>
        <v>6</v>
      </c>
      <c r="N570" s="4">
        <f t="shared" si="2761"/>
        <v>0</v>
      </c>
      <c r="O570" s="4">
        <f t="shared" si="2762"/>
        <v>1</v>
      </c>
      <c r="P570" s="4">
        <f t="shared" ref="P570:P601" si="2769">IF(OR(C570=1,C570=3,C570=5),1,0)</f>
        <v>1</v>
      </c>
      <c r="Q570" s="4">
        <f t="shared" ref="Q570:Q601" si="2770">IF(OR(C570=2,C570=4,C570=6),1,0)</f>
        <v>0</v>
      </c>
    </row>
    <row r="571" spans="2:19" ht="15.75" thickBot="1">
      <c r="B571" s="25">
        <v>6</v>
      </c>
      <c r="C571" s="25">
        <f>IF(B571="","",VLOOKUP(B571,Tabelle2!$A$2:$B$38,2,0))</f>
        <v>1</v>
      </c>
      <c r="D571" s="26" t="str">
        <f t="shared" si="2622"/>
        <v>L</v>
      </c>
      <c r="E571" s="25">
        <f t="shared" si="2623"/>
        <v>-3</v>
      </c>
      <c r="F571" s="25">
        <v>1</v>
      </c>
      <c r="G571" s="25">
        <f t="shared" ref="G571" si="2771">IF(B571="","",E571*F571)</f>
        <v>-3</v>
      </c>
      <c r="H571" s="25">
        <f>IF(B571="","",SUM($G$4:G571))</f>
        <v>-141</v>
      </c>
      <c r="I571" s="23"/>
      <c r="J571" s="23"/>
      <c r="K571" s="24"/>
      <c r="L571" s="24"/>
      <c r="M571" s="24"/>
      <c r="N571" s="5">
        <f t="shared" ref="N571:O571" si="2772">IF(N569+N570=2,1,0)</f>
        <v>0</v>
      </c>
      <c r="O571" s="5">
        <f t="shared" si="2772"/>
        <v>1</v>
      </c>
      <c r="P571" s="5">
        <f t="shared" ref="P571" si="2773">IF(P569+P570=2,1,0)</f>
        <v>0</v>
      </c>
      <c r="Q571" s="5">
        <f t="shared" ref="Q571" si="2774">IF(Q569+Q570=2,1,0)</f>
        <v>0</v>
      </c>
      <c r="S571" s="34">
        <f t="shared" ref="S571" si="2775">IF(D571="L",S568+1,IF(D571="W",0))</f>
        <v>2</v>
      </c>
    </row>
    <row r="572" spans="2:19">
      <c r="B572" s="17">
        <v>25</v>
      </c>
      <c r="C572" s="17">
        <f>IF(B572="","",VLOOKUP(B572,Tabelle2!$A$2:$B$38,2,0))</f>
        <v>5</v>
      </c>
      <c r="D572" s="7"/>
      <c r="E572" s="7"/>
      <c r="F572" s="7"/>
      <c r="G572" s="7"/>
      <c r="H572" s="7"/>
      <c r="I572" s="10"/>
      <c r="J572" s="10"/>
      <c r="K572" s="7"/>
      <c r="L572" s="7"/>
      <c r="M572" s="7"/>
      <c r="N572" s="3">
        <f t="shared" si="2688"/>
        <v>0</v>
      </c>
      <c r="O572" s="3">
        <f t="shared" ref="O572:O601" si="2776">IF(OR(C572=1,C572=3,C572=5),1,0)</f>
        <v>1</v>
      </c>
      <c r="P572" s="3">
        <f t="shared" ref="P572:P601" si="2777">IF(OR(C572=2,C572=4,C572=6),1,0)</f>
        <v>0</v>
      </c>
      <c r="Q572" s="3">
        <f t="shared" ref="Q572:Q601" si="2778">IF(OR(C572=1,C572=3,C572=5),1,0)</f>
        <v>1</v>
      </c>
    </row>
    <row r="573" spans="2:19">
      <c r="B573" s="16">
        <v>14</v>
      </c>
      <c r="C573" s="16">
        <f>IF(B573="","",VLOOKUP(B573,Tabelle2!$A$2:$B$38,2,0))</f>
        <v>3</v>
      </c>
      <c r="D573" s="28" t="str">
        <f t="shared" ref="D573:D601" si="2779">IF(B573="","",IF(N574=1,"Bet 1,3,5",IF(O574=1,"Bet 2,4,6",IF(P574=1,"Bet 1,3,5",IF(Q574=1,"Bet 2,4,6")))))</f>
        <v>Bet 2,4,6</v>
      </c>
      <c r="E573" s="9"/>
      <c r="F573" s="9"/>
      <c r="G573" s="9"/>
      <c r="H573" s="9"/>
      <c r="I573" s="15"/>
      <c r="J573" s="15"/>
      <c r="K573" s="8">
        <f t="shared" ref="K573:K601" si="2780">IF(B573="","",IF(N574=1,"1",IF(O574=1,2,IF(P574=1,1,IF(Q574=1,2)))))</f>
        <v>2</v>
      </c>
      <c r="L573" s="8">
        <f t="shared" ref="L573:L601" si="2781">IF(B573="","",IF(N574=1,"3",IF(O574=1,4,IF(P574=1,3,IF(Q574=1,4)))))</f>
        <v>4</v>
      </c>
      <c r="M573" s="8">
        <f t="shared" ref="M573:M601" si="2782">IF(B573="","",IF(N574=1,"5",IF(O574=1,6,IF(P574=1,5,IF(Q574=1,6)))))</f>
        <v>6</v>
      </c>
      <c r="N573" s="4">
        <f t="shared" si="2688"/>
        <v>0</v>
      </c>
      <c r="O573" s="4">
        <f t="shared" si="2776"/>
        <v>1</v>
      </c>
      <c r="P573" s="4">
        <f t="shared" ref="P573:P601" si="2783">IF(OR(C573=1,C573=3,C573=5),1,0)</f>
        <v>1</v>
      </c>
      <c r="Q573" s="4">
        <f t="shared" ref="Q573:Q601" si="2784">IF(OR(C573=2,C573=4,C573=6),1,0)</f>
        <v>0</v>
      </c>
    </row>
    <row r="574" spans="2:19" ht="15.75" thickBot="1">
      <c r="B574" s="21">
        <v>19</v>
      </c>
      <c r="C574" s="21">
        <f>IF(B574="","",VLOOKUP(B574,Tabelle2!$A$2:$B$38,2,0))</f>
        <v>4</v>
      </c>
      <c r="D574" s="22" t="str">
        <f t="shared" si="2639"/>
        <v>W</v>
      </c>
      <c r="E574" s="21">
        <f t="shared" si="2607"/>
        <v>3</v>
      </c>
      <c r="F574" s="21">
        <v>1</v>
      </c>
      <c r="G574" s="21">
        <f t="shared" ref="G574" si="2785">IF(B574="","",E574*F574)</f>
        <v>3</v>
      </c>
      <c r="H574" s="21">
        <f>IF(B574="","",SUM($G$4:G574))</f>
        <v>-138</v>
      </c>
      <c r="I574" s="23"/>
      <c r="J574" s="23"/>
      <c r="K574" s="24"/>
      <c r="L574" s="24"/>
      <c r="M574" s="27"/>
      <c r="N574" s="5">
        <f t="shared" si="2520"/>
        <v>0</v>
      </c>
      <c r="O574" s="5">
        <f t="shared" ref="O574" si="2786">IF(O572+O573=2,1,0)</f>
        <v>1</v>
      </c>
      <c r="P574" s="5">
        <f t="shared" ref="P574" si="2787">IF(P572+P573=2,1,0)</f>
        <v>0</v>
      </c>
      <c r="Q574" s="5">
        <f t="shared" ref="Q574" si="2788">IF(Q572+Q573=2,1,0)</f>
        <v>0</v>
      </c>
      <c r="S574" s="34">
        <f t="shared" ref="S574" si="2789">IF(D574="L",S571+1,IF(D574="W",0))</f>
        <v>0</v>
      </c>
    </row>
    <row r="575" spans="2:19">
      <c r="B575" s="19">
        <v>19</v>
      </c>
      <c r="C575" s="19">
        <f>IF(B575="","",VLOOKUP(B575,Tabelle2!$A$2:$B$38,2,0))</f>
        <v>4</v>
      </c>
      <c r="D575" s="7"/>
      <c r="E575" s="7"/>
      <c r="F575" s="7"/>
      <c r="G575" s="7"/>
      <c r="H575" s="7"/>
      <c r="I575" s="10"/>
      <c r="J575" s="10"/>
      <c r="K575" s="7"/>
      <c r="L575" s="7"/>
      <c r="M575" s="7"/>
      <c r="N575" s="3">
        <f t="shared" si="2703"/>
        <v>1</v>
      </c>
      <c r="O575" s="3">
        <f t="shared" ref="O575:O601" si="2790">IF(OR(C575=1,C575=3,C575=5),1,0)</f>
        <v>0</v>
      </c>
      <c r="P575" s="3">
        <f t="shared" ref="P575:P601" si="2791">IF(OR(C575=2,C575=4,C575=6),1,0)</f>
        <v>1</v>
      </c>
      <c r="Q575" s="3">
        <f t="shared" ref="Q575:Q601" si="2792">IF(OR(C575=1,C575=3,C575=5),1,0)</f>
        <v>0</v>
      </c>
    </row>
    <row r="576" spans="2:19">
      <c r="B576" s="18">
        <v>36</v>
      </c>
      <c r="C576" s="18">
        <f>IF(B576="","",VLOOKUP(B576,Tabelle2!$A$2:$B$38,2,0))</f>
        <v>6</v>
      </c>
      <c r="D576" s="29" t="str">
        <f t="shared" ref="D576:D601" si="2793">IF(B576="","",IF(N577=1,"Bet 1,3,5",IF(O577=1,"Bet 2,4,6",IF(P577=1,"Bet 1,3,5",IF(Q577=1,"Bet 2,4,6")))))</f>
        <v>Bet 1,3,5</v>
      </c>
      <c r="E576" s="9"/>
      <c r="F576" s="9"/>
      <c r="G576" s="9"/>
      <c r="H576" s="9"/>
      <c r="I576" s="20"/>
      <c r="J576" s="20"/>
      <c r="K576" s="8" t="str">
        <f t="shared" ref="K576:K601" si="2794">IF(B576="","",IF(N577=1,"1",IF(O577=1,2,IF(P577=1,1,IF(Q577=1,2)))))</f>
        <v>1</v>
      </c>
      <c r="L576" s="8" t="str">
        <f t="shared" ref="L576:L601" si="2795">IF(B576="","",IF(N577=1,"3",IF(O577=1,4,IF(P577=1,3,IF(Q577=1,4)))))</f>
        <v>3</v>
      </c>
      <c r="M576" s="8" t="str">
        <f t="shared" ref="M576:M601" si="2796">IF(B576="","",IF(N577=1,"5",IF(O577=1,6,IF(P577=1,5,IF(Q577=1,6)))))</f>
        <v>5</v>
      </c>
      <c r="N576" s="4">
        <f t="shared" si="2703"/>
        <v>1</v>
      </c>
      <c r="O576" s="4">
        <f t="shared" si="2790"/>
        <v>0</v>
      </c>
      <c r="P576" s="4">
        <f t="shared" ref="P576:P601" si="2797">IF(OR(C576=1,C576=3,C576=5),1,0)</f>
        <v>0</v>
      </c>
      <c r="Q576" s="4">
        <f t="shared" ref="Q576:Q601" si="2798">IF(OR(C576=2,C576=4,C576=6),1,0)</f>
        <v>1</v>
      </c>
    </row>
    <row r="577" spans="2:19" ht="15.75" thickBot="1">
      <c r="B577" s="25">
        <v>26</v>
      </c>
      <c r="C577" s="25">
        <f>IF(B577="","",VLOOKUP(B577,Tabelle2!$A$2:$B$38,2,0))</f>
        <v>5</v>
      </c>
      <c r="D577" s="26" t="str">
        <f t="shared" si="2622"/>
        <v>W</v>
      </c>
      <c r="E577" s="25">
        <f t="shared" si="2623"/>
        <v>3</v>
      </c>
      <c r="F577" s="25">
        <v>1</v>
      </c>
      <c r="G577" s="25">
        <f t="shared" ref="G577" si="2799">IF(B577="","",E577*F577)</f>
        <v>3</v>
      </c>
      <c r="H577" s="25">
        <f>IF(B577="","",SUM($G$4:G577))</f>
        <v>-135</v>
      </c>
      <c r="I577" s="23"/>
      <c r="J577" s="23"/>
      <c r="K577" s="24"/>
      <c r="L577" s="24"/>
      <c r="M577" s="24"/>
      <c r="N577" s="5">
        <f t="shared" si="2535"/>
        <v>1</v>
      </c>
      <c r="O577" s="5">
        <f t="shared" ref="O577" si="2800">IF(O575+O576=2,1,0)</f>
        <v>0</v>
      </c>
      <c r="P577" s="5">
        <f t="shared" ref="P577" si="2801">IF(P575+P576=2,1,0)</f>
        <v>0</v>
      </c>
      <c r="Q577" s="5">
        <f t="shared" ref="Q577" si="2802">IF(Q575+Q576=2,1,0)</f>
        <v>0</v>
      </c>
      <c r="S577" s="34">
        <f t="shared" ref="S577" si="2803">IF(D577="L",S574+1,IF(D577="W",0))</f>
        <v>0</v>
      </c>
    </row>
    <row r="578" spans="2:19">
      <c r="B578" s="17">
        <v>0</v>
      </c>
      <c r="C578" s="17">
        <f>IF(B578="","",VLOOKUP(B578,Tabelle2!$A$2:$B$38,2,0))</f>
        <v>0</v>
      </c>
      <c r="D578" s="7"/>
      <c r="E578" s="7"/>
      <c r="F578" s="7"/>
      <c r="G578" s="7"/>
      <c r="H578" s="7"/>
      <c r="I578" s="10"/>
      <c r="J578" s="10"/>
      <c r="K578" s="7"/>
      <c r="L578" s="7"/>
      <c r="M578" s="7"/>
      <c r="N578" s="3">
        <f t="shared" ref="N578:N601" si="2804">IF(OR(C578=2,C578=4,C578=6),1,0)</f>
        <v>0</v>
      </c>
      <c r="O578" s="3">
        <f t="shared" ref="O578:O601" si="2805">IF(OR(C578=1,C578=3,C578=5),1,0)</f>
        <v>0</v>
      </c>
      <c r="P578" s="3">
        <f t="shared" ref="P578:P601" si="2806">IF(OR(C578=2,C578=4,C578=6),1,0)</f>
        <v>0</v>
      </c>
      <c r="Q578" s="3">
        <f t="shared" ref="Q578:Q601" si="2807">IF(OR(C578=1,C578=3,C578=5),1,0)</f>
        <v>0</v>
      </c>
    </row>
    <row r="579" spans="2:19">
      <c r="B579" s="16">
        <v>0</v>
      </c>
      <c r="C579" s="16">
        <f>IF(B579="","",VLOOKUP(B579,Tabelle2!$A$2:$B$38,2,0))</f>
        <v>0</v>
      </c>
      <c r="D579" s="28" t="b">
        <f t="shared" ref="D579:D601" si="2808">IF(B579="","",IF(N580=1,"Bet 1,3,5",IF(O580=1,"Bet 2,4,6",IF(P580=1,"Bet 1,3,5",IF(Q580=1,"Bet 2,4,6")))))</f>
        <v>0</v>
      </c>
      <c r="E579" s="9"/>
      <c r="F579" s="9"/>
      <c r="G579" s="9"/>
      <c r="H579" s="9"/>
      <c r="I579" s="15"/>
      <c r="J579" s="15"/>
      <c r="K579" s="8" t="b">
        <f t="shared" ref="K579:K601" si="2809">IF(B579="","",IF(N580=1,"1",IF(O580=1,2,IF(P580=1,1,IF(Q580=1,2)))))</f>
        <v>0</v>
      </c>
      <c r="L579" s="8" t="b">
        <f t="shared" ref="L579:L601" si="2810">IF(B579="","",IF(N580=1,"3",IF(O580=1,4,IF(P580=1,3,IF(Q580=1,4)))))</f>
        <v>0</v>
      </c>
      <c r="M579" s="8" t="b">
        <f t="shared" ref="M579:M601" si="2811">IF(B579="","",IF(N580=1,"5",IF(O580=1,6,IF(P580=1,5,IF(Q580=1,6)))))</f>
        <v>0</v>
      </c>
      <c r="N579" s="4">
        <f t="shared" si="2804"/>
        <v>0</v>
      </c>
      <c r="O579" s="4">
        <f t="shared" si="2805"/>
        <v>0</v>
      </c>
      <c r="P579" s="4">
        <f t="shared" ref="P579:P601" si="2812">IF(OR(C579=1,C579=3,C579=5),1,0)</f>
        <v>0</v>
      </c>
      <c r="Q579" s="4">
        <f t="shared" ref="Q579:Q601" si="2813">IF(OR(C579=2,C579=4,C579=6),1,0)</f>
        <v>0</v>
      </c>
    </row>
    <row r="580" spans="2:19" ht="15.75" thickBot="1">
      <c r="B580" s="21">
        <v>14</v>
      </c>
      <c r="C580" s="21">
        <f>IF(B580="","",VLOOKUP(B580,Tabelle2!$A$2:$B$38,2,0))</f>
        <v>3</v>
      </c>
      <c r="D580" s="22" t="str">
        <f t="shared" si="2639"/>
        <v>L</v>
      </c>
      <c r="E580" s="21">
        <f t="shared" si="2607"/>
        <v>-3</v>
      </c>
      <c r="F580" s="21">
        <v>1</v>
      </c>
      <c r="G580" s="21">
        <f t="shared" ref="G580" si="2814">IF(B580="","",E580*F580)</f>
        <v>-3</v>
      </c>
      <c r="H580" s="21">
        <f>IF(B580="","",SUM($G$4:G580))</f>
        <v>-138</v>
      </c>
      <c r="I580" s="23"/>
      <c r="J580" s="23"/>
      <c r="K580" s="24"/>
      <c r="L580" s="24"/>
      <c r="M580" s="27"/>
      <c r="N580" s="5">
        <f t="shared" ref="N580:O580" si="2815">IF(N578+N579=2,1,0)</f>
        <v>0</v>
      </c>
      <c r="O580" s="5">
        <f t="shared" si="2815"/>
        <v>0</v>
      </c>
      <c r="P580" s="5">
        <f t="shared" ref="P580" si="2816">IF(P578+P579=2,1,0)</f>
        <v>0</v>
      </c>
      <c r="Q580" s="5">
        <f t="shared" ref="Q580" si="2817">IF(Q578+Q579=2,1,0)</f>
        <v>0</v>
      </c>
      <c r="S580" s="34">
        <f t="shared" ref="S580" si="2818">IF(D580="L",S577+1,IF(D580="W",0))</f>
        <v>1</v>
      </c>
    </row>
    <row r="581" spans="2:19">
      <c r="B581" s="19">
        <v>12</v>
      </c>
      <c r="C581" s="19">
        <f>IF(B581="","",VLOOKUP(B581,Tabelle2!$A$2:$B$38,2,0))</f>
        <v>2</v>
      </c>
      <c r="D581" s="7"/>
      <c r="E581" s="7"/>
      <c r="F581" s="7"/>
      <c r="G581" s="7"/>
      <c r="H581" s="7"/>
      <c r="I581" s="10"/>
      <c r="J581" s="10"/>
      <c r="K581" s="7"/>
      <c r="L581" s="7"/>
      <c r="M581" s="7"/>
      <c r="N581" s="3">
        <f t="shared" si="2688"/>
        <v>1</v>
      </c>
      <c r="O581" s="3">
        <f t="shared" ref="O581:O601" si="2819">IF(OR(C581=1,C581=3,C581=5),1,0)</f>
        <v>0</v>
      </c>
      <c r="P581" s="3">
        <f t="shared" ref="P581:P601" si="2820">IF(OR(C581=2,C581=4,C581=6),1,0)</f>
        <v>1</v>
      </c>
      <c r="Q581" s="3">
        <f t="shared" ref="Q581:Q601" si="2821">IF(OR(C581=1,C581=3,C581=5),1,0)</f>
        <v>0</v>
      </c>
    </row>
    <row r="582" spans="2:19">
      <c r="B582" s="18">
        <v>21</v>
      </c>
      <c r="C582" s="18">
        <f>IF(B582="","",VLOOKUP(B582,Tabelle2!$A$2:$B$38,2,0))</f>
        <v>4</v>
      </c>
      <c r="D582" s="29" t="str">
        <f t="shared" ref="D582:D601" si="2822">IF(B582="","",IF(N583=1,"Bet 1,3,5",IF(O583=1,"Bet 2,4,6",IF(P583=1,"Bet 1,3,5",IF(Q583=1,"Bet 2,4,6")))))</f>
        <v>Bet 1,3,5</v>
      </c>
      <c r="E582" s="9"/>
      <c r="F582" s="9"/>
      <c r="G582" s="9"/>
      <c r="H582" s="9"/>
      <c r="I582" s="20"/>
      <c r="J582" s="20"/>
      <c r="K582" s="8" t="str">
        <f t="shared" ref="K582:K601" si="2823">IF(B582="","",IF(N583=1,"1",IF(O583=1,2,IF(P583=1,1,IF(Q583=1,2)))))</f>
        <v>1</v>
      </c>
      <c r="L582" s="8" t="str">
        <f t="shared" ref="L582:L601" si="2824">IF(B582="","",IF(N583=1,"3",IF(O583=1,4,IF(P583=1,3,IF(Q583=1,4)))))</f>
        <v>3</v>
      </c>
      <c r="M582" s="8" t="str">
        <f t="shared" ref="M582:M601" si="2825">IF(B582="","",IF(N583=1,"5",IF(O583=1,6,IF(P583=1,5,IF(Q583=1,6)))))</f>
        <v>5</v>
      </c>
      <c r="N582" s="4">
        <f t="shared" si="2688"/>
        <v>1</v>
      </c>
      <c r="O582" s="4">
        <f t="shared" si="2819"/>
        <v>0</v>
      </c>
      <c r="P582" s="4">
        <f t="shared" ref="P582:P601" si="2826">IF(OR(C582=1,C582=3,C582=5),1,0)</f>
        <v>0</v>
      </c>
      <c r="Q582" s="4">
        <f t="shared" ref="Q582:Q601" si="2827">IF(OR(C582=2,C582=4,C582=6),1,0)</f>
        <v>1</v>
      </c>
    </row>
    <row r="583" spans="2:19" ht="15.75" thickBot="1">
      <c r="B583" s="25">
        <v>0</v>
      </c>
      <c r="C583" s="25">
        <f>IF(B583="","",VLOOKUP(B583,Tabelle2!$A$2:$B$38,2,0))</f>
        <v>0</v>
      </c>
      <c r="D583" s="26" t="str">
        <f t="shared" si="2622"/>
        <v>L</v>
      </c>
      <c r="E583" s="25">
        <f t="shared" si="2623"/>
        <v>-3</v>
      </c>
      <c r="F583" s="25">
        <v>1</v>
      </c>
      <c r="G583" s="25">
        <f t="shared" ref="G583" si="2828">IF(B583="","",E583*F583)</f>
        <v>-3</v>
      </c>
      <c r="H583" s="25">
        <f>IF(B583="","",SUM($G$4:G583))</f>
        <v>-141</v>
      </c>
      <c r="I583" s="23"/>
      <c r="J583" s="23"/>
      <c r="K583" s="24"/>
      <c r="L583" s="24"/>
      <c r="M583" s="24"/>
      <c r="N583" s="5">
        <f t="shared" si="2520"/>
        <v>1</v>
      </c>
      <c r="O583" s="5">
        <f t="shared" ref="O583" si="2829">IF(O581+O582=2,1,0)</f>
        <v>0</v>
      </c>
      <c r="P583" s="5">
        <f t="shared" ref="P583" si="2830">IF(P581+P582=2,1,0)</f>
        <v>0</v>
      </c>
      <c r="Q583" s="5">
        <f t="shared" ref="Q583" si="2831">IF(Q581+Q582=2,1,0)</f>
        <v>0</v>
      </c>
      <c r="S583" s="34">
        <f t="shared" ref="S583" si="2832">IF(D583="L",S580+1,IF(D583="W",0))</f>
        <v>2</v>
      </c>
    </row>
    <row r="584" spans="2:19">
      <c r="B584" s="17">
        <v>10</v>
      </c>
      <c r="C584" s="17">
        <f>IF(B584="","",VLOOKUP(B584,Tabelle2!$A$2:$B$38,2,0))</f>
        <v>2</v>
      </c>
      <c r="D584" s="7"/>
      <c r="E584" s="7"/>
      <c r="F584" s="7"/>
      <c r="G584" s="7"/>
      <c r="H584" s="7"/>
      <c r="I584" s="10"/>
      <c r="J584" s="10"/>
      <c r="K584" s="7"/>
      <c r="L584" s="7"/>
      <c r="M584" s="7"/>
      <c r="N584" s="3">
        <f t="shared" si="2703"/>
        <v>1</v>
      </c>
      <c r="O584" s="3">
        <f t="shared" ref="O584:O601" si="2833">IF(OR(C584=1,C584=3,C584=5),1,0)</f>
        <v>0</v>
      </c>
      <c r="P584" s="3">
        <f t="shared" ref="P584:P601" si="2834">IF(OR(C584=2,C584=4,C584=6),1,0)</f>
        <v>1</v>
      </c>
      <c r="Q584" s="3">
        <f t="shared" ref="Q584:Q601" si="2835">IF(OR(C584=1,C584=3,C584=5),1,0)</f>
        <v>0</v>
      </c>
    </row>
    <row r="585" spans="2:19">
      <c r="B585" s="16">
        <v>10</v>
      </c>
      <c r="C585" s="16">
        <f>IF(B585="","",VLOOKUP(B585,Tabelle2!$A$2:$B$38,2,0))</f>
        <v>2</v>
      </c>
      <c r="D585" s="28" t="str">
        <f t="shared" ref="D585:D601" si="2836">IF(B585="","",IF(N586=1,"Bet 1,3,5",IF(O586=1,"Bet 2,4,6",IF(P586=1,"Bet 1,3,5",IF(Q586=1,"Bet 2,4,6")))))</f>
        <v>Bet 1,3,5</v>
      </c>
      <c r="E585" s="9"/>
      <c r="F585" s="9"/>
      <c r="G585" s="9"/>
      <c r="H585" s="9"/>
      <c r="I585" s="15"/>
      <c r="J585" s="15"/>
      <c r="K585" s="8" t="str">
        <f t="shared" ref="K585:K601" si="2837">IF(B585="","",IF(N586=1,"1",IF(O586=1,2,IF(P586=1,1,IF(Q586=1,2)))))</f>
        <v>1</v>
      </c>
      <c r="L585" s="8" t="str">
        <f t="shared" ref="L585:L601" si="2838">IF(B585="","",IF(N586=1,"3",IF(O586=1,4,IF(P586=1,3,IF(Q586=1,4)))))</f>
        <v>3</v>
      </c>
      <c r="M585" s="8" t="str">
        <f t="shared" ref="M585:M601" si="2839">IF(B585="","",IF(N586=1,"5",IF(O586=1,6,IF(P586=1,5,IF(Q586=1,6)))))</f>
        <v>5</v>
      </c>
      <c r="N585" s="4">
        <f t="shared" si="2703"/>
        <v>1</v>
      </c>
      <c r="O585" s="4">
        <f t="shared" si="2833"/>
        <v>0</v>
      </c>
      <c r="P585" s="4">
        <f t="shared" ref="P585:P601" si="2840">IF(OR(C585=1,C585=3,C585=5),1,0)</f>
        <v>0</v>
      </c>
      <c r="Q585" s="4">
        <f t="shared" ref="Q585:Q601" si="2841">IF(OR(C585=2,C585=4,C585=6),1,0)</f>
        <v>1</v>
      </c>
    </row>
    <row r="586" spans="2:19" ht="15.75" thickBot="1">
      <c r="B586" s="21">
        <v>14</v>
      </c>
      <c r="C586" s="21">
        <f>IF(B586="","",VLOOKUP(B586,Tabelle2!$A$2:$B$38,2,0))</f>
        <v>3</v>
      </c>
      <c r="D586" s="22" t="str">
        <f t="shared" si="2639"/>
        <v>W</v>
      </c>
      <c r="E586" s="21">
        <f t="shared" si="2607"/>
        <v>3</v>
      </c>
      <c r="F586" s="21">
        <v>1</v>
      </c>
      <c r="G586" s="21">
        <f t="shared" ref="G586" si="2842">IF(B586="","",E586*F586)</f>
        <v>3</v>
      </c>
      <c r="H586" s="21">
        <f>IF(B586="","",SUM($G$4:G586))</f>
        <v>-138</v>
      </c>
      <c r="I586" s="23"/>
      <c r="J586" s="23"/>
      <c r="K586" s="24"/>
      <c r="L586" s="24"/>
      <c r="M586" s="27"/>
      <c r="N586" s="5">
        <f t="shared" si="2535"/>
        <v>1</v>
      </c>
      <c r="O586" s="5">
        <f t="shared" ref="O586" si="2843">IF(O584+O585=2,1,0)</f>
        <v>0</v>
      </c>
      <c r="P586" s="5">
        <f t="shared" ref="P586" si="2844">IF(P584+P585=2,1,0)</f>
        <v>0</v>
      </c>
      <c r="Q586" s="5">
        <f t="shared" ref="Q586" si="2845">IF(Q584+Q585=2,1,0)</f>
        <v>0</v>
      </c>
      <c r="S586" s="34">
        <f t="shared" ref="S586" si="2846">IF(D586="L",S583+1,IF(D586="W",0))</f>
        <v>0</v>
      </c>
    </row>
    <row r="587" spans="2:19">
      <c r="B587" s="19">
        <v>14</v>
      </c>
      <c r="C587" s="19">
        <f>IF(B587="","",VLOOKUP(B587,Tabelle2!$A$2:$B$38,2,0))</f>
        <v>3</v>
      </c>
      <c r="D587" s="7"/>
      <c r="E587" s="7"/>
      <c r="F587" s="7"/>
      <c r="G587" s="7"/>
      <c r="H587" s="7"/>
      <c r="I587" s="10"/>
      <c r="J587" s="10"/>
      <c r="K587" s="7"/>
      <c r="L587" s="7"/>
      <c r="M587" s="7"/>
      <c r="N587" s="3">
        <f t="shared" ref="N587:N601" si="2847">IF(OR(C587=2,C587=4,C587=6),1,0)</f>
        <v>0</v>
      </c>
      <c r="O587" s="3">
        <f t="shared" ref="O587:O601" si="2848">IF(OR(C587=1,C587=3,C587=5),1,0)</f>
        <v>1</v>
      </c>
      <c r="P587" s="3">
        <f t="shared" ref="P587:P601" si="2849">IF(OR(C587=2,C587=4,C587=6),1,0)</f>
        <v>0</v>
      </c>
      <c r="Q587" s="3">
        <f t="shared" ref="Q587:Q601" si="2850">IF(OR(C587=1,C587=3,C587=5),1,0)</f>
        <v>1</v>
      </c>
    </row>
    <row r="588" spans="2:19">
      <c r="B588" s="18">
        <v>34</v>
      </c>
      <c r="C588" s="18">
        <f>IF(B588="","",VLOOKUP(B588,Tabelle2!$A$2:$B$38,2,0))</f>
        <v>6</v>
      </c>
      <c r="D588" s="29" t="str">
        <f t="shared" ref="D588:D601" si="2851">IF(B588="","",IF(N589=1,"Bet 1,3,5",IF(O589=1,"Bet 2,4,6",IF(P589=1,"Bet 1,3,5",IF(Q589=1,"Bet 2,4,6")))))</f>
        <v>Bet 2,4,6</v>
      </c>
      <c r="E588" s="9"/>
      <c r="F588" s="9"/>
      <c r="G588" s="9"/>
      <c r="H588" s="9"/>
      <c r="I588" s="20"/>
      <c r="J588" s="20"/>
      <c r="K588" s="8">
        <f t="shared" ref="K588:K601" si="2852">IF(B588="","",IF(N589=1,"1",IF(O589=1,2,IF(P589=1,1,IF(Q589=1,2)))))</f>
        <v>2</v>
      </c>
      <c r="L588" s="8">
        <f t="shared" ref="L588:L601" si="2853">IF(B588="","",IF(N589=1,"3",IF(O589=1,4,IF(P589=1,3,IF(Q589=1,4)))))</f>
        <v>4</v>
      </c>
      <c r="M588" s="8">
        <f t="shared" ref="M588:M601" si="2854">IF(B588="","",IF(N589=1,"5",IF(O589=1,6,IF(P589=1,5,IF(Q589=1,6)))))</f>
        <v>6</v>
      </c>
      <c r="N588" s="4">
        <f t="shared" si="2847"/>
        <v>1</v>
      </c>
      <c r="O588" s="4">
        <f t="shared" si="2848"/>
        <v>0</v>
      </c>
      <c r="P588" s="4">
        <f t="shared" ref="P588:P601" si="2855">IF(OR(C588=1,C588=3,C588=5),1,0)</f>
        <v>0</v>
      </c>
      <c r="Q588" s="4">
        <f t="shared" ref="Q588:Q601" si="2856">IF(OR(C588=2,C588=4,C588=6),1,0)</f>
        <v>1</v>
      </c>
    </row>
    <row r="589" spans="2:19" ht="15.75" thickBot="1">
      <c r="B589" s="25">
        <v>17</v>
      </c>
      <c r="C589" s="25">
        <f>IF(B589="","",VLOOKUP(B589,Tabelle2!$A$2:$B$38,2,0))</f>
        <v>3</v>
      </c>
      <c r="D589" s="26" t="str">
        <f t="shared" si="2622"/>
        <v>L</v>
      </c>
      <c r="E589" s="25">
        <f t="shared" si="2623"/>
        <v>-3</v>
      </c>
      <c r="F589" s="25">
        <v>1</v>
      </c>
      <c r="G589" s="25">
        <f t="shared" ref="G589" si="2857">IF(B589="","",E589*F589)</f>
        <v>-3</v>
      </c>
      <c r="H589" s="25">
        <f>IF(B589="","",SUM($G$4:G589))</f>
        <v>-141</v>
      </c>
      <c r="I589" s="23"/>
      <c r="J589" s="23"/>
      <c r="K589" s="24"/>
      <c r="L589" s="24"/>
      <c r="M589" s="24"/>
      <c r="N589" s="5">
        <f t="shared" ref="N589:O589" si="2858">IF(N587+N588=2,1,0)</f>
        <v>0</v>
      </c>
      <c r="O589" s="5">
        <f t="shared" si="2858"/>
        <v>0</v>
      </c>
      <c r="P589" s="5">
        <f t="shared" ref="P589" si="2859">IF(P587+P588=2,1,0)</f>
        <v>0</v>
      </c>
      <c r="Q589" s="5">
        <f t="shared" ref="Q589" si="2860">IF(Q587+Q588=2,1,0)</f>
        <v>1</v>
      </c>
      <c r="S589" s="34">
        <f t="shared" ref="S589" si="2861">IF(D589="L",S586+1,IF(D589="W",0))</f>
        <v>1</v>
      </c>
    </row>
    <row r="590" spans="2:19">
      <c r="B590" s="17">
        <v>31</v>
      </c>
      <c r="C590" s="17">
        <f>IF(B590="","",VLOOKUP(B590,Tabelle2!$A$2:$B$38,2,0))</f>
        <v>6</v>
      </c>
      <c r="D590" s="7"/>
      <c r="E590" s="7"/>
      <c r="F590" s="7"/>
      <c r="G590" s="7"/>
      <c r="H590" s="7"/>
      <c r="I590" s="10"/>
      <c r="J590" s="10"/>
      <c r="K590" s="7"/>
      <c r="L590" s="7"/>
      <c r="M590" s="7"/>
      <c r="N590" s="3">
        <f t="shared" si="2688"/>
        <v>1</v>
      </c>
      <c r="O590" s="3">
        <f t="shared" ref="O590:O601" si="2862">IF(OR(C590=1,C590=3,C590=5),1,0)</f>
        <v>0</v>
      </c>
      <c r="P590" s="3">
        <f t="shared" ref="P590:P601" si="2863">IF(OR(C590=2,C590=4,C590=6),1,0)</f>
        <v>1</v>
      </c>
      <c r="Q590" s="3">
        <f t="shared" ref="Q590:Q601" si="2864">IF(OR(C590=1,C590=3,C590=5),1,0)</f>
        <v>0</v>
      </c>
    </row>
    <row r="591" spans="2:19">
      <c r="B591" s="16">
        <v>28</v>
      </c>
      <c r="C591" s="16">
        <f>IF(B591="","",VLOOKUP(B591,Tabelle2!$A$2:$B$38,2,0))</f>
        <v>5</v>
      </c>
      <c r="D591" s="28" t="str">
        <f t="shared" ref="D591:D601" si="2865">IF(B591="","",IF(N592=1,"Bet 1,3,5",IF(O592=1,"Bet 2,4,6",IF(P592=1,"Bet 1,3,5",IF(Q592=1,"Bet 2,4,6")))))</f>
        <v>Bet 1,3,5</v>
      </c>
      <c r="E591" s="9"/>
      <c r="F591" s="9"/>
      <c r="G591" s="9"/>
      <c r="H591" s="9"/>
      <c r="I591" s="15"/>
      <c r="J591" s="15"/>
      <c r="K591" s="8">
        <f t="shared" ref="K591:K601" si="2866">IF(B591="","",IF(N592=1,"1",IF(O592=1,2,IF(P592=1,1,IF(Q592=1,2)))))</f>
        <v>1</v>
      </c>
      <c r="L591" s="8">
        <f t="shared" ref="L591:L601" si="2867">IF(B591="","",IF(N592=1,"3",IF(O592=1,4,IF(P592=1,3,IF(Q592=1,4)))))</f>
        <v>3</v>
      </c>
      <c r="M591" s="8">
        <f t="shared" ref="M591:M601" si="2868">IF(B591="","",IF(N592=1,"5",IF(O592=1,6,IF(P592=1,5,IF(Q592=1,6)))))</f>
        <v>5</v>
      </c>
      <c r="N591" s="4">
        <f t="shared" si="2688"/>
        <v>0</v>
      </c>
      <c r="O591" s="4">
        <f t="shared" si="2862"/>
        <v>1</v>
      </c>
      <c r="P591" s="4">
        <f t="shared" ref="P591:P601" si="2869">IF(OR(C591=1,C591=3,C591=5),1,0)</f>
        <v>1</v>
      </c>
      <c r="Q591" s="4">
        <f t="shared" ref="Q591:Q601" si="2870">IF(OR(C591=2,C591=4,C591=6),1,0)</f>
        <v>0</v>
      </c>
    </row>
    <row r="592" spans="2:19" ht="15.75" thickBot="1">
      <c r="B592" s="21">
        <v>15</v>
      </c>
      <c r="C592" s="21">
        <f>IF(B592="","",VLOOKUP(B592,Tabelle2!$A$2:$B$38,2,0))</f>
        <v>3</v>
      </c>
      <c r="D592" s="22" t="str">
        <f t="shared" si="2639"/>
        <v>W</v>
      </c>
      <c r="E592" s="21">
        <f t="shared" si="2607"/>
        <v>3</v>
      </c>
      <c r="F592" s="21">
        <v>1</v>
      </c>
      <c r="G592" s="21">
        <f t="shared" ref="G592" si="2871">IF(B592="","",E592*F592)</f>
        <v>3</v>
      </c>
      <c r="H592" s="21">
        <f>IF(B592="","",SUM($G$4:G592))</f>
        <v>-138</v>
      </c>
      <c r="I592" s="23"/>
      <c r="J592" s="23"/>
      <c r="K592" s="24"/>
      <c r="L592" s="24"/>
      <c r="M592" s="27"/>
      <c r="N592" s="5">
        <f t="shared" ref="N592:N601" si="2872">IF(N590+N591=2,1,0)</f>
        <v>0</v>
      </c>
      <c r="O592" s="5">
        <f t="shared" ref="O592" si="2873">IF(O590+O591=2,1,0)</f>
        <v>0</v>
      </c>
      <c r="P592" s="5">
        <f t="shared" ref="P592" si="2874">IF(P590+P591=2,1,0)</f>
        <v>1</v>
      </c>
      <c r="Q592" s="5">
        <f t="shared" ref="Q592" si="2875">IF(Q590+Q591=2,1,0)</f>
        <v>0</v>
      </c>
      <c r="S592" s="34">
        <f t="shared" ref="S592" si="2876">IF(D592="L",S589+1,IF(D592="W",0))</f>
        <v>0</v>
      </c>
    </row>
    <row r="593" spans="2:19">
      <c r="B593" s="19">
        <v>15</v>
      </c>
      <c r="C593" s="19">
        <f>IF(B593="","",VLOOKUP(B593,Tabelle2!$A$2:$B$38,2,0))</f>
        <v>3</v>
      </c>
      <c r="D593" s="7"/>
      <c r="E593" s="7"/>
      <c r="F593" s="7"/>
      <c r="G593" s="7"/>
      <c r="H593" s="7"/>
      <c r="I593" s="10"/>
      <c r="J593" s="10"/>
      <c r="K593" s="7"/>
      <c r="L593" s="7"/>
      <c r="M593" s="7"/>
      <c r="N593" s="3">
        <f t="shared" si="2703"/>
        <v>0</v>
      </c>
      <c r="O593" s="3">
        <f t="shared" ref="O593:O601" si="2877">IF(OR(C593=1,C593=3,C593=5),1,0)</f>
        <v>1</v>
      </c>
      <c r="P593" s="3">
        <f t="shared" ref="P593:P601" si="2878">IF(OR(C593=2,C593=4,C593=6),1,0)</f>
        <v>0</v>
      </c>
      <c r="Q593" s="3">
        <f t="shared" ref="Q593:Q601" si="2879">IF(OR(C593=1,C593=3,C593=5),1,0)</f>
        <v>1</v>
      </c>
    </row>
    <row r="594" spans="2:19">
      <c r="B594" s="18">
        <v>34</v>
      </c>
      <c r="C594" s="18">
        <f>IF(B594="","",VLOOKUP(B594,Tabelle2!$A$2:$B$38,2,0))</f>
        <v>6</v>
      </c>
      <c r="D594" s="29" t="str">
        <f t="shared" ref="D594:D601" si="2880">IF(B594="","",IF(N595=1,"Bet 1,3,5",IF(O595=1,"Bet 2,4,6",IF(P595=1,"Bet 1,3,5",IF(Q595=1,"Bet 2,4,6")))))</f>
        <v>Bet 2,4,6</v>
      </c>
      <c r="E594" s="9"/>
      <c r="F594" s="9"/>
      <c r="G594" s="9"/>
      <c r="H594" s="9"/>
      <c r="I594" s="20"/>
      <c r="J594" s="20"/>
      <c r="K594" s="8">
        <f t="shared" ref="K594:K601" si="2881">IF(B594="","",IF(N595=1,"1",IF(O595=1,2,IF(P595=1,1,IF(Q595=1,2)))))</f>
        <v>2</v>
      </c>
      <c r="L594" s="8">
        <f t="shared" ref="L594:L601" si="2882">IF(B594="","",IF(N595=1,"3",IF(O595=1,4,IF(P595=1,3,IF(Q595=1,4)))))</f>
        <v>4</v>
      </c>
      <c r="M594" s="8">
        <f t="shared" ref="M594:M601" si="2883">IF(B594="","",IF(N595=1,"5",IF(O595=1,6,IF(P595=1,5,IF(Q595=1,6)))))</f>
        <v>6</v>
      </c>
      <c r="N594" s="4">
        <f t="shared" si="2703"/>
        <v>1</v>
      </c>
      <c r="O594" s="4">
        <f t="shared" si="2877"/>
        <v>0</v>
      </c>
      <c r="P594" s="4">
        <f t="shared" ref="P594:P601" si="2884">IF(OR(C594=1,C594=3,C594=5),1,0)</f>
        <v>0</v>
      </c>
      <c r="Q594" s="4">
        <f t="shared" ref="Q594:Q601" si="2885">IF(OR(C594=2,C594=4,C594=6),1,0)</f>
        <v>1</v>
      </c>
    </row>
    <row r="595" spans="2:19" ht="15.75" thickBot="1">
      <c r="B595" s="25">
        <v>29</v>
      </c>
      <c r="C595" s="25">
        <f>IF(B595="","",VLOOKUP(B595,Tabelle2!$A$2:$B$38,2,0))</f>
        <v>5</v>
      </c>
      <c r="D595" s="26" t="str">
        <f t="shared" si="2622"/>
        <v>L</v>
      </c>
      <c r="E595" s="25">
        <f t="shared" si="2623"/>
        <v>-3</v>
      </c>
      <c r="F595" s="25">
        <v>1</v>
      </c>
      <c r="G595" s="25">
        <f t="shared" ref="G595" si="2886">IF(B595="","",E595*F595)</f>
        <v>-3</v>
      </c>
      <c r="H595" s="25">
        <f>IF(B595="","",SUM($G$4:G595))</f>
        <v>-141</v>
      </c>
      <c r="I595" s="23"/>
      <c r="J595" s="23"/>
      <c r="K595" s="24"/>
      <c r="L595" s="24"/>
      <c r="M595" s="24"/>
      <c r="N595" s="5">
        <f t="shared" ref="N595:O595" si="2887">IF(N593+N594=2,1,0)</f>
        <v>0</v>
      </c>
      <c r="O595" s="5">
        <f t="shared" si="2887"/>
        <v>0</v>
      </c>
      <c r="P595" s="5">
        <f t="shared" ref="P595" si="2888">IF(P593+P594=2,1,0)</f>
        <v>0</v>
      </c>
      <c r="Q595" s="5">
        <f t="shared" ref="Q595" si="2889">IF(Q593+Q594=2,1,0)</f>
        <v>1</v>
      </c>
      <c r="S595" s="34">
        <f t="shared" ref="S595" si="2890">IF(D595="L",S592+1,IF(D595="W",0))</f>
        <v>1</v>
      </c>
    </row>
    <row r="596" spans="2:19">
      <c r="B596" s="17">
        <v>36</v>
      </c>
      <c r="C596" s="17">
        <f>IF(B596="","",VLOOKUP(B596,Tabelle2!$A$2:$B$38,2,0))</f>
        <v>6</v>
      </c>
      <c r="D596" s="7"/>
      <c r="E596" s="7"/>
      <c r="F596" s="7"/>
      <c r="G596" s="7"/>
      <c r="H596" s="7"/>
      <c r="I596" s="10"/>
      <c r="J596" s="10"/>
      <c r="K596" s="7"/>
      <c r="L596" s="7"/>
      <c r="M596" s="7"/>
      <c r="N596" s="3">
        <f t="shared" ref="N596:N601" si="2891">IF(OR(C596=2,C596=4,C596=6),1,0)</f>
        <v>1</v>
      </c>
      <c r="O596" s="3">
        <f t="shared" ref="O596:O601" si="2892">IF(OR(C596=1,C596=3,C596=5),1,0)</f>
        <v>0</v>
      </c>
      <c r="P596" s="3">
        <f t="shared" ref="P596:P601" si="2893">IF(OR(C596=2,C596=4,C596=6),1,0)</f>
        <v>1</v>
      </c>
      <c r="Q596" s="3">
        <f t="shared" ref="Q596:Q601" si="2894">IF(OR(C596=1,C596=3,C596=5),1,0)</f>
        <v>0</v>
      </c>
    </row>
    <row r="597" spans="2:19">
      <c r="B597" s="16">
        <v>30</v>
      </c>
      <c r="C597" s="16">
        <f>IF(B597="","",VLOOKUP(B597,Tabelle2!$A$2:$B$38,2,0))</f>
        <v>5</v>
      </c>
      <c r="D597" s="28" t="str">
        <f t="shared" ref="D597:D601" si="2895">IF(B597="","",IF(N598=1,"Bet 1,3,5",IF(O598=1,"Bet 2,4,6",IF(P598=1,"Bet 1,3,5",IF(Q598=1,"Bet 2,4,6")))))</f>
        <v>Bet 1,3,5</v>
      </c>
      <c r="E597" s="9"/>
      <c r="F597" s="9"/>
      <c r="G597" s="9"/>
      <c r="H597" s="9"/>
      <c r="I597" s="15"/>
      <c r="J597" s="15"/>
      <c r="K597" s="8">
        <f t="shared" ref="K597:K601" si="2896">IF(B597="","",IF(N598=1,"1",IF(O598=1,2,IF(P598=1,1,IF(Q598=1,2)))))</f>
        <v>1</v>
      </c>
      <c r="L597" s="8">
        <f t="shared" ref="L597:L601" si="2897">IF(B597="","",IF(N598=1,"3",IF(O598=1,4,IF(P598=1,3,IF(Q598=1,4)))))</f>
        <v>3</v>
      </c>
      <c r="M597" s="8">
        <f t="shared" ref="M597:M601" si="2898">IF(B597="","",IF(N598=1,"5",IF(O598=1,6,IF(P598=1,5,IF(Q598=1,6)))))</f>
        <v>5</v>
      </c>
      <c r="N597" s="4">
        <f t="shared" si="2891"/>
        <v>0</v>
      </c>
      <c r="O597" s="4">
        <f t="shared" si="2892"/>
        <v>1</v>
      </c>
      <c r="P597" s="4">
        <f t="shared" ref="P597:P601" si="2899">IF(OR(C597=1,C597=3,C597=5),1,0)</f>
        <v>1</v>
      </c>
      <c r="Q597" s="4">
        <f t="shared" ref="Q597:Q601" si="2900">IF(OR(C597=2,C597=4,C597=6),1,0)</f>
        <v>0</v>
      </c>
    </row>
    <row r="598" spans="2:19" ht="15.75" thickBot="1">
      <c r="B598" s="21">
        <v>13</v>
      </c>
      <c r="C598" s="21">
        <f>IF(B598="","",VLOOKUP(B598,Tabelle2!$A$2:$B$38,2,0))</f>
        <v>3</v>
      </c>
      <c r="D598" s="22" t="str">
        <f t="shared" si="2639"/>
        <v>W</v>
      </c>
      <c r="E598" s="21">
        <f t="shared" si="2607"/>
        <v>3</v>
      </c>
      <c r="F598" s="21">
        <v>1</v>
      </c>
      <c r="G598" s="21">
        <f t="shared" ref="G598" si="2901">IF(B598="","",E598*F598)</f>
        <v>3</v>
      </c>
      <c r="H598" s="21">
        <f>IF(B598="","",SUM($G$4:G598))</f>
        <v>-138</v>
      </c>
      <c r="I598" s="23"/>
      <c r="J598" s="23"/>
      <c r="K598" s="24"/>
      <c r="L598" s="24"/>
      <c r="M598" s="27"/>
      <c r="N598" s="5">
        <f t="shared" ref="N598:O598" si="2902">IF(N596+N597=2,1,0)</f>
        <v>0</v>
      </c>
      <c r="O598" s="5">
        <f t="shared" si="2902"/>
        <v>0</v>
      </c>
      <c r="P598" s="5">
        <f t="shared" ref="P598" si="2903">IF(P596+P597=2,1,0)</f>
        <v>1</v>
      </c>
      <c r="Q598" s="5">
        <f t="shared" ref="Q598" si="2904">IF(Q596+Q597=2,1,0)</f>
        <v>0</v>
      </c>
      <c r="S598" s="34">
        <f t="shared" ref="S598" si="2905">IF(D598="L",S595+1,IF(D598="W",0))</f>
        <v>0</v>
      </c>
    </row>
    <row r="599" spans="2:19">
      <c r="B599" s="19">
        <v>10</v>
      </c>
      <c r="C599" s="19">
        <f>IF(B599="","",VLOOKUP(B599,Tabelle2!$A$2:$B$38,2,0))</f>
        <v>2</v>
      </c>
      <c r="D599" s="7"/>
      <c r="E599" s="7"/>
      <c r="F599" s="7"/>
      <c r="G599" s="7"/>
      <c r="H599" s="7"/>
      <c r="I599" s="10"/>
      <c r="J599" s="10"/>
      <c r="K599" s="7"/>
      <c r="L599" s="7"/>
      <c r="M599" s="7"/>
      <c r="N599" s="3">
        <f t="shared" si="2688"/>
        <v>1</v>
      </c>
      <c r="O599" s="3">
        <f t="shared" ref="O599:O601" si="2906">IF(OR(C599=1,C599=3,C599=5),1,0)</f>
        <v>0</v>
      </c>
      <c r="P599" s="3">
        <f t="shared" ref="P599:P601" si="2907">IF(OR(C599=2,C599=4,C599=6),1,0)</f>
        <v>1</v>
      </c>
      <c r="Q599" s="3">
        <f t="shared" ref="Q599:Q601" si="2908">IF(OR(C599=1,C599=3,C599=5),1,0)</f>
        <v>0</v>
      </c>
    </row>
    <row r="600" spans="2:19">
      <c r="B600" s="18">
        <v>16</v>
      </c>
      <c r="C600" s="18">
        <f>IF(B600="","",VLOOKUP(B600,Tabelle2!$A$2:$B$38,2,0))</f>
        <v>3</v>
      </c>
      <c r="D600" s="29" t="str">
        <f t="shared" ref="D600:D601" si="2909">IF(B600="","",IF(N601=1,"Bet 1,3,5",IF(O601=1,"Bet 2,4,6",IF(P601=1,"Bet 1,3,5",IF(Q601=1,"Bet 2,4,6")))))</f>
        <v>Bet 1,3,5</v>
      </c>
      <c r="E600" s="9"/>
      <c r="F600" s="9"/>
      <c r="G600" s="9"/>
      <c r="H600" s="9"/>
      <c r="I600" s="20"/>
      <c r="J600" s="20"/>
      <c r="K600" s="8">
        <f t="shared" ref="K600:K601" si="2910">IF(B600="","",IF(N601=1,"1",IF(O601=1,2,IF(P601=1,1,IF(Q601=1,2)))))</f>
        <v>1</v>
      </c>
      <c r="L600" s="8">
        <f t="shared" ref="L600:L601" si="2911">IF(B600="","",IF(N601=1,"3",IF(O601=1,4,IF(P601=1,3,IF(Q601=1,4)))))</f>
        <v>3</v>
      </c>
      <c r="M600" s="8">
        <f t="shared" ref="M600:M601" si="2912">IF(B600="","",IF(N601=1,"5",IF(O601=1,6,IF(P601=1,5,IF(Q601=1,6)))))</f>
        <v>5</v>
      </c>
      <c r="N600" s="4">
        <f t="shared" si="2688"/>
        <v>0</v>
      </c>
      <c r="O600" s="4">
        <f t="shared" si="2906"/>
        <v>1</v>
      </c>
      <c r="P600" s="4">
        <f t="shared" ref="P600:P601" si="2913">IF(OR(C600=1,C600=3,C600=5),1,0)</f>
        <v>1</v>
      </c>
      <c r="Q600" s="4">
        <f t="shared" ref="Q600:Q601" si="2914">IF(OR(C600=2,C600=4,C600=6),1,0)</f>
        <v>0</v>
      </c>
    </row>
    <row r="601" spans="2:19" ht="15.75" thickBot="1">
      <c r="B601" s="25">
        <v>32</v>
      </c>
      <c r="C601" s="25">
        <f>IF(B601="","",VLOOKUP(B601,Tabelle2!$A$2:$B$38,2,0))</f>
        <v>6</v>
      </c>
      <c r="D601" s="26" t="str">
        <f t="shared" si="2622"/>
        <v>L</v>
      </c>
      <c r="E601" s="25">
        <f t="shared" si="2623"/>
        <v>-3</v>
      </c>
      <c r="F601" s="25">
        <v>1</v>
      </c>
      <c r="G601" s="25">
        <f t="shared" ref="G601" si="2915">IF(B601="","",E601*F601)</f>
        <v>-3</v>
      </c>
      <c r="H601" s="25">
        <f>IF(B601="","",SUM($G$4:G601))</f>
        <v>-141</v>
      </c>
      <c r="I601" s="23"/>
      <c r="J601" s="23"/>
      <c r="K601" s="24"/>
      <c r="L601" s="24"/>
      <c r="M601" s="24"/>
      <c r="N601" s="5">
        <f t="shared" si="2872"/>
        <v>0</v>
      </c>
      <c r="O601" s="5">
        <f t="shared" ref="O601" si="2916">IF(O599+O600=2,1,0)</f>
        <v>0</v>
      </c>
      <c r="P601" s="5">
        <f t="shared" ref="P601" si="2917">IF(P599+P600=2,1,0)</f>
        <v>1</v>
      </c>
      <c r="Q601" s="5">
        <f t="shared" ref="Q601" si="2918">IF(Q599+Q600=2,1,0)</f>
        <v>0</v>
      </c>
      <c r="S601" s="34">
        <f t="shared" ref="S601" si="2919">IF(D601="L",S598+1,IF(D601="W",0))</f>
        <v>1</v>
      </c>
    </row>
    <row r="602" spans="2:19">
      <c r="B602" s="17">
        <v>12</v>
      </c>
      <c r="C602" s="17">
        <f>IF(B602="","",VLOOKUP(B602,Tabelle2!$A$2:$B$38,2,0))</f>
        <v>2</v>
      </c>
      <c r="D602" s="7"/>
      <c r="E602" s="7"/>
      <c r="F602" s="7"/>
      <c r="G602" s="7"/>
      <c r="H602" s="7"/>
      <c r="I602" s="10"/>
      <c r="J602" s="10"/>
      <c r="K602" s="7"/>
      <c r="L602" s="7"/>
      <c r="M602" s="7"/>
      <c r="N602" s="3">
        <f t="shared" ref="N602:N665" si="2920">IF(OR(C602=2,C602=4,C602=6),1,0)</f>
        <v>1</v>
      </c>
      <c r="O602" s="3">
        <f t="shared" ref="O602:O665" si="2921">IF(OR(C602=1,C602=3,C602=5),1,0)</f>
        <v>0</v>
      </c>
      <c r="P602" s="3">
        <f t="shared" ref="P602:P665" si="2922">IF(OR(C602=2,C602=4,C602=6),1,0)</f>
        <v>1</v>
      </c>
      <c r="Q602" s="3">
        <f t="shared" ref="Q602:Q665" si="2923">IF(OR(C602=1,C602=3,C602=5),1,0)</f>
        <v>0</v>
      </c>
    </row>
    <row r="603" spans="2:19">
      <c r="B603" s="16">
        <v>4</v>
      </c>
      <c r="C603" s="16">
        <f>IF(B603="","",VLOOKUP(B603,Tabelle2!$A$2:$B$38,2,0))</f>
        <v>1</v>
      </c>
      <c r="D603" s="28" t="str">
        <f t="shared" ref="D603:D666" si="2924">IF(B603="","",IF(N604=1,"Bet 1,3,5",IF(O604=1,"Bet 2,4,6",IF(P604=1,"Bet 1,3,5",IF(Q604=1,"Bet 2,4,6")))))</f>
        <v>Bet 1,3,5</v>
      </c>
      <c r="E603" s="9"/>
      <c r="F603" s="9"/>
      <c r="G603" s="9"/>
      <c r="H603" s="9"/>
      <c r="I603" s="20"/>
      <c r="J603" s="20"/>
      <c r="K603" s="8">
        <f t="shared" ref="K603:K666" si="2925">IF(B603="","",IF(N604=1,"1",IF(O604=1,2,IF(P604=1,1,IF(Q604=1,2)))))</f>
        <v>1</v>
      </c>
      <c r="L603" s="8">
        <f t="shared" ref="L603:L666" si="2926">IF(B603="","",IF(N604=1,"3",IF(O604=1,4,IF(P604=1,3,IF(Q604=1,4)))))</f>
        <v>3</v>
      </c>
      <c r="M603" s="8">
        <f t="shared" ref="M603:M666" si="2927">IF(B603="","",IF(N604=1,"5",IF(O604=1,6,IF(P604=1,5,IF(Q604=1,6)))))</f>
        <v>5</v>
      </c>
      <c r="N603" s="4">
        <f t="shared" si="2920"/>
        <v>0</v>
      </c>
      <c r="O603" s="4">
        <f t="shared" si="2921"/>
        <v>1</v>
      </c>
      <c r="P603" s="4">
        <f t="shared" ref="P603:P666" si="2928">IF(OR(C603=1,C603=3,C603=5),1,0)</f>
        <v>1</v>
      </c>
      <c r="Q603" s="4">
        <f t="shared" ref="Q603:Q666" si="2929">IF(OR(C603=2,C603=4,C603=6),1,0)</f>
        <v>0</v>
      </c>
    </row>
    <row r="604" spans="2:19" ht="15.75" thickBot="1">
      <c r="B604" s="21">
        <v>4</v>
      </c>
      <c r="C604" s="21">
        <f>IF(B604="","",VLOOKUP(B604,Tabelle2!$A$2:$B$38,2,0))</f>
        <v>1</v>
      </c>
      <c r="D604" s="22" t="str">
        <f t="shared" ref="D604" si="2930">IF(B604="","",IF(COUNTIF(K603:M603,C604)=1,"W","L"))</f>
        <v>W</v>
      </c>
      <c r="E604" s="21">
        <f t="shared" ref="E604:E664" si="2931">IF(D604="L",-3,IF(D604="W",3,""))</f>
        <v>3</v>
      </c>
      <c r="F604" s="21">
        <v>1</v>
      </c>
      <c r="G604" s="21">
        <f t="shared" ref="G604" si="2932">IF(B604="","",E604*F604)</f>
        <v>3</v>
      </c>
      <c r="H604" s="21">
        <f>IF(B604="","",SUM($G$4:G604))</f>
        <v>-138</v>
      </c>
      <c r="I604" s="23"/>
      <c r="J604" s="23"/>
      <c r="K604" s="24"/>
      <c r="L604" s="24"/>
      <c r="M604" s="24"/>
      <c r="N604" s="5">
        <f t="shared" ref="N604" si="2933">IF(N602+N603=2,1,0)</f>
        <v>0</v>
      </c>
      <c r="O604" s="5">
        <f t="shared" ref="O604" si="2934">IF(O602+O603=2,1,0)</f>
        <v>0</v>
      </c>
      <c r="P604" s="5">
        <f t="shared" ref="P604" si="2935">IF(P602+P603=2,1,0)</f>
        <v>1</v>
      </c>
      <c r="Q604" s="5">
        <f t="shared" ref="Q604" si="2936">IF(Q602+Q603=2,1,0)</f>
        <v>0</v>
      </c>
      <c r="S604" s="34">
        <f t="shared" ref="S604" si="2937">IF(D604="L",S601+1,IF(D604="W",0))</f>
        <v>0</v>
      </c>
    </row>
    <row r="605" spans="2:19">
      <c r="B605" s="19">
        <v>4</v>
      </c>
      <c r="C605" s="19">
        <f>IF(B605="","",VLOOKUP(B605,Tabelle2!$A$2:$B$38,2,0))</f>
        <v>1</v>
      </c>
      <c r="D605" s="7"/>
      <c r="E605" s="7"/>
      <c r="F605" s="7"/>
      <c r="G605" s="7"/>
      <c r="H605" s="7"/>
      <c r="I605" s="10"/>
      <c r="J605" s="10"/>
      <c r="K605" s="7"/>
      <c r="L605" s="7"/>
      <c r="M605" s="7"/>
      <c r="N605" s="3">
        <f t="shared" ref="N605:N668" si="2938">IF(OR(C605=2,C605=4,C605=6),1,0)</f>
        <v>0</v>
      </c>
      <c r="O605" s="3">
        <f t="shared" ref="O605:O668" si="2939">IF(OR(C605=1,C605=3,C605=5),1,0)</f>
        <v>1</v>
      </c>
      <c r="P605" s="3">
        <f t="shared" ref="P605:P668" si="2940">IF(OR(C605=2,C605=4,C605=6),1,0)</f>
        <v>0</v>
      </c>
      <c r="Q605" s="3">
        <f t="shared" ref="Q605:Q668" si="2941">IF(OR(C605=1,C605=3,C605=5),1,0)</f>
        <v>1</v>
      </c>
    </row>
    <row r="606" spans="2:19">
      <c r="B606" s="18">
        <v>8</v>
      </c>
      <c r="C606" s="18">
        <f>IF(B606="","",VLOOKUP(B606,Tabelle2!$A$2:$B$38,2,0))</f>
        <v>2</v>
      </c>
      <c r="D606" s="29" t="str">
        <f t="shared" ref="D606:D669" si="2942">IF(B606="","",IF(N607=1,"Bet 1,3,5",IF(O607=1,"Bet 2,4,6",IF(P607=1,"Bet 1,3,5",IF(Q607=1,"Bet 2,4,6")))))</f>
        <v>Bet 2,4,6</v>
      </c>
      <c r="E606" s="9"/>
      <c r="F606" s="9"/>
      <c r="G606" s="9"/>
      <c r="H606" s="9"/>
      <c r="I606" s="20"/>
      <c r="J606" s="20"/>
      <c r="K606" s="8">
        <f t="shared" ref="K606:K669" si="2943">IF(B606="","",IF(N607=1,"1",IF(O607=1,2,IF(P607=1,1,IF(Q607=1,2)))))</f>
        <v>2</v>
      </c>
      <c r="L606" s="8">
        <f t="shared" ref="L606:L669" si="2944">IF(B606="","",IF(N607=1,"3",IF(O607=1,4,IF(P607=1,3,IF(Q607=1,4)))))</f>
        <v>4</v>
      </c>
      <c r="M606" s="8">
        <f t="shared" ref="M606:M669" si="2945">IF(B606="","",IF(N607=1,"5",IF(O607=1,6,IF(P607=1,5,IF(Q607=1,6)))))</f>
        <v>6</v>
      </c>
      <c r="N606" s="4">
        <f t="shared" si="2938"/>
        <v>1</v>
      </c>
      <c r="O606" s="4">
        <f t="shared" si="2939"/>
        <v>0</v>
      </c>
      <c r="P606" s="4">
        <f t="shared" ref="P606:P669" si="2946">IF(OR(C606=1,C606=3,C606=5),1,0)</f>
        <v>0</v>
      </c>
      <c r="Q606" s="4">
        <f t="shared" ref="Q606:Q669" si="2947">IF(OR(C606=2,C606=4,C606=6),1,0)</f>
        <v>1</v>
      </c>
    </row>
    <row r="607" spans="2:19" ht="15.75" thickBot="1">
      <c r="B607" s="25">
        <v>10</v>
      </c>
      <c r="C607" s="25">
        <f>IF(B607="","",VLOOKUP(B607,Tabelle2!$A$2:$B$38,2,0))</f>
        <v>2</v>
      </c>
      <c r="D607" s="26" t="str">
        <f t="shared" ref="D607" si="2948">IF(B607="","",IF(COUNTIF(K606:M606,C607)=1,"W","L"))</f>
        <v>W</v>
      </c>
      <c r="E607" s="25">
        <f t="shared" ref="E607:E667" si="2949">IF(D607="L",-3,IF(D607="W",3,""))</f>
        <v>3</v>
      </c>
      <c r="F607" s="25">
        <v>1</v>
      </c>
      <c r="G607" s="25">
        <f t="shared" ref="G607" si="2950">IF(B607="","",E607*F607)</f>
        <v>3</v>
      </c>
      <c r="H607" s="25">
        <f>IF(B607="","",SUM($G$4:G607))</f>
        <v>-135</v>
      </c>
      <c r="I607" s="23"/>
      <c r="J607" s="23"/>
      <c r="K607" s="24"/>
      <c r="L607" s="24"/>
      <c r="M607" s="24"/>
      <c r="N607" s="5">
        <f t="shared" ref="N607" si="2951">IF(N605+N606=2,1,0)</f>
        <v>0</v>
      </c>
      <c r="O607" s="5">
        <f t="shared" ref="O607" si="2952">IF(O605+O606=2,1,0)</f>
        <v>0</v>
      </c>
      <c r="P607" s="5">
        <f t="shared" ref="P607" si="2953">IF(P605+P606=2,1,0)</f>
        <v>0</v>
      </c>
      <c r="Q607" s="5">
        <f t="shared" ref="Q607" si="2954">IF(Q605+Q606=2,1,0)</f>
        <v>1</v>
      </c>
      <c r="S607" s="34">
        <f t="shared" ref="S607" si="2955">IF(D607="L",S604+1,IF(D607="W",0))</f>
        <v>0</v>
      </c>
    </row>
    <row r="608" spans="2:19">
      <c r="B608" s="17">
        <v>10</v>
      </c>
      <c r="C608" s="17">
        <f>IF(B608="","",VLOOKUP(B608,Tabelle2!$A$2:$B$38,2,0))</f>
        <v>2</v>
      </c>
      <c r="D608" s="7"/>
      <c r="E608" s="7"/>
      <c r="F608" s="7"/>
      <c r="G608" s="7"/>
      <c r="H608" s="7"/>
      <c r="I608" s="10"/>
      <c r="J608" s="10"/>
      <c r="K608" s="7"/>
      <c r="L608" s="7"/>
      <c r="M608" s="7"/>
      <c r="N608" s="3">
        <f t="shared" ref="N608:N671" si="2956">IF(OR(C608=2,C608=4,C608=6),1,0)</f>
        <v>1</v>
      </c>
      <c r="O608" s="3">
        <f t="shared" ref="O608:O671" si="2957">IF(OR(C608=1,C608=3,C608=5),1,0)</f>
        <v>0</v>
      </c>
      <c r="P608" s="3">
        <f t="shared" ref="P608:P671" si="2958">IF(OR(C608=2,C608=4,C608=6),1,0)</f>
        <v>1</v>
      </c>
      <c r="Q608" s="3">
        <f t="shared" ref="Q608:Q671" si="2959">IF(OR(C608=1,C608=3,C608=5),1,0)</f>
        <v>0</v>
      </c>
    </row>
    <row r="609" spans="2:19">
      <c r="B609" s="16">
        <v>29</v>
      </c>
      <c r="C609" s="16">
        <f>IF(B609="","",VLOOKUP(B609,Tabelle2!$A$2:$B$38,2,0))</f>
        <v>5</v>
      </c>
      <c r="D609" s="28" t="str">
        <f t="shared" ref="D609:D672" si="2960">IF(B609="","",IF(N610=1,"Bet 1,3,5",IF(O610=1,"Bet 2,4,6",IF(P610=1,"Bet 1,3,5",IF(Q610=1,"Bet 2,4,6")))))</f>
        <v>Bet 1,3,5</v>
      </c>
      <c r="E609" s="9"/>
      <c r="F609" s="9"/>
      <c r="G609" s="9"/>
      <c r="H609" s="9"/>
      <c r="I609" s="20"/>
      <c r="J609" s="20"/>
      <c r="K609" s="8">
        <f t="shared" ref="K609:K672" si="2961">IF(B609="","",IF(N610=1,"1",IF(O610=1,2,IF(P610=1,1,IF(Q610=1,2)))))</f>
        <v>1</v>
      </c>
      <c r="L609" s="8">
        <f t="shared" ref="L609:L672" si="2962">IF(B609="","",IF(N610=1,"3",IF(O610=1,4,IF(P610=1,3,IF(Q610=1,4)))))</f>
        <v>3</v>
      </c>
      <c r="M609" s="8">
        <f t="shared" ref="M609:M672" si="2963">IF(B609="","",IF(N610=1,"5",IF(O610=1,6,IF(P610=1,5,IF(Q610=1,6)))))</f>
        <v>5</v>
      </c>
      <c r="N609" s="4">
        <f t="shared" si="2956"/>
        <v>0</v>
      </c>
      <c r="O609" s="4">
        <f t="shared" si="2957"/>
        <v>1</v>
      </c>
      <c r="P609" s="4">
        <f t="shared" ref="P609:P672" si="2964">IF(OR(C609=1,C609=3,C609=5),1,0)</f>
        <v>1</v>
      </c>
      <c r="Q609" s="4">
        <f t="shared" ref="Q609:Q672" si="2965">IF(OR(C609=2,C609=4,C609=6),1,0)</f>
        <v>0</v>
      </c>
    </row>
    <row r="610" spans="2:19" ht="15.75" thickBot="1">
      <c r="B610" s="21">
        <v>29</v>
      </c>
      <c r="C610" s="21">
        <f>IF(B610="","",VLOOKUP(B610,Tabelle2!$A$2:$B$38,2,0))</f>
        <v>5</v>
      </c>
      <c r="D610" s="22" t="str">
        <f t="shared" ref="D610" si="2966">IF(B610="","",IF(COUNTIF(K609:M609,C610)=1,"W","L"))</f>
        <v>W</v>
      </c>
      <c r="E610" s="21">
        <f t="shared" si="2931"/>
        <v>3</v>
      </c>
      <c r="F610" s="21">
        <v>1</v>
      </c>
      <c r="G610" s="21">
        <f t="shared" ref="G610" si="2967">IF(B610="","",E610*F610)</f>
        <v>3</v>
      </c>
      <c r="H610" s="21">
        <f>IF(B610="","",SUM($G$4:G610))</f>
        <v>-132</v>
      </c>
      <c r="I610" s="23"/>
      <c r="J610" s="23"/>
      <c r="K610" s="24"/>
      <c r="L610" s="24"/>
      <c r="M610" s="24"/>
      <c r="N610" s="5">
        <f t="shared" ref="N610" si="2968">IF(N608+N609=2,1,0)</f>
        <v>0</v>
      </c>
      <c r="O610" s="5">
        <f t="shared" ref="O610" si="2969">IF(O608+O609=2,1,0)</f>
        <v>0</v>
      </c>
      <c r="P610" s="5">
        <f t="shared" ref="P610" si="2970">IF(P608+P609=2,1,0)</f>
        <v>1</v>
      </c>
      <c r="Q610" s="5">
        <f t="shared" ref="Q610" si="2971">IF(Q608+Q609=2,1,0)</f>
        <v>0</v>
      </c>
      <c r="S610" s="34">
        <f t="shared" ref="S610" si="2972">IF(D610="L",S607+1,IF(D610="W",0))</f>
        <v>0</v>
      </c>
    </row>
    <row r="611" spans="2:19">
      <c r="B611" s="19">
        <v>22</v>
      </c>
      <c r="C611" s="19">
        <f>IF(B611="","",VLOOKUP(B611,Tabelle2!$A$2:$B$38,2,0))</f>
        <v>4</v>
      </c>
      <c r="D611" s="7"/>
      <c r="E611" s="7"/>
      <c r="F611" s="7"/>
      <c r="G611" s="7"/>
      <c r="H611" s="7"/>
      <c r="I611" s="10"/>
      <c r="J611" s="10"/>
      <c r="K611" s="7"/>
      <c r="L611" s="7"/>
      <c r="M611" s="7"/>
      <c r="N611" s="3">
        <f t="shared" ref="N611:N674" si="2973">IF(OR(C611=2,C611=4,C611=6),1,0)</f>
        <v>1</v>
      </c>
      <c r="O611" s="3">
        <f t="shared" ref="O611:O674" si="2974">IF(OR(C611=1,C611=3,C611=5),1,0)</f>
        <v>0</v>
      </c>
      <c r="P611" s="3">
        <f t="shared" ref="P611:P674" si="2975">IF(OR(C611=2,C611=4,C611=6),1,0)</f>
        <v>1</v>
      </c>
      <c r="Q611" s="3">
        <f t="shared" ref="Q611:Q674" si="2976">IF(OR(C611=1,C611=3,C611=5),1,0)</f>
        <v>0</v>
      </c>
    </row>
    <row r="612" spans="2:19">
      <c r="B612" s="18">
        <v>22</v>
      </c>
      <c r="C612" s="18">
        <f>IF(B612="","",VLOOKUP(B612,Tabelle2!$A$2:$B$38,2,0))</f>
        <v>4</v>
      </c>
      <c r="D612" s="29" t="str">
        <f t="shared" ref="D612:D675" si="2977">IF(B612="","",IF(N613=1,"Bet 1,3,5",IF(O613=1,"Bet 2,4,6",IF(P613=1,"Bet 1,3,5",IF(Q613=1,"Bet 2,4,6")))))</f>
        <v>Bet 1,3,5</v>
      </c>
      <c r="E612" s="9"/>
      <c r="F612" s="9"/>
      <c r="G612" s="9"/>
      <c r="H612" s="9"/>
      <c r="I612" s="20"/>
      <c r="J612" s="20"/>
      <c r="K612" s="8" t="str">
        <f t="shared" ref="K612:K675" si="2978">IF(B612="","",IF(N613=1,"1",IF(O613=1,2,IF(P613=1,1,IF(Q613=1,2)))))</f>
        <v>1</v>
      </c>
      <c r="L612" s="8" t="str">
        <f t="shared" ref="L612:L675" si="2979">IF(B612="","",IF(N613=1,"3",IF(O613=1,4,IF(P613=1,3,IF(Q613=1,4)))))</f>
        <v>3</v>
      </c>
      <c r="M612" s="8" t="str">
        <f t="shared" ref="M612:M675" si="2980">IF(B612="","",IF(N613=1,"5",IF(O613=1,6,IF(P613=1,5,IF(Q613=1,6)))))</f>
        <v>5</v>
      </c>
      <c r="N612" s="4">
        <f t="shared" si="2973"/>
        <v>1</v>
      </c>
      <c r="O612" s="4">
        <f t="shared" si="2974"/>
        <v>0</v>
      </c>
      <c r="P612" s="4">
        <f t="shared" ref="P612:P675" si="2981">IF(OR(C612=1,C612=3,C612=5),1,0)</f>
        <v>0</v>
      </c>
      <c r="Q612" s="4">
        <f t="shared" ref="Q612:Q675" si="2982">IF(OR(C612=2,C612=4,C612=6),1,0)</f>
        <v>1</v>
      </c>
    </row>
    <row r="613" spans="2:19" ht="15.75" thickBot="1">
      <c r="B613" s="25">
        <v>18</v>
      </c>
      <c r="C613" s="25">
        <f>IF(B613="","",VLOOKUP(B613,Tabelle2!$A$2:$B$38,2,0))</f>
        <v>3</v>
      </c>
      <c r="D613" s="26" t="str">
        <f t="shared" ref="D613" si="2983">IF(B613="","",IF(COUNTIF(K612:M612,C613)=1,"W","L"))</f>
        <v>W</v>
      </c>
      <c r="E613" s="25">
        <f t="shared" si="2949"/>
        <v>3</v>
      </c>
      <c r="F613" s="25">
        <v>1</v>
      </c>
      <c r="G613" s="25">
        <f t="shared" ref="G613" si="2984">IF(B613="","",E613*F613)</f>
        <v>3</v>
      </c>
      <c r="H613" s="25">
        <f>IF(B613="","",SUM($G$4:G613))</f>
        <v>-129</v>
      </c>
      <c r="I613" s="23"/>
      <c r="J613" s="23"/>
      <c r="K613" s="24"/>
      <c r="L613" s="24"/>
      <c r="M613" s="24"/>
      <c r="N613" s="5">
        <f t="shared" ref="N613" si="2985">IF(N611+N612=2,1,0)</f>
        <v>1</v>
      </c>
      <c r="O613" s="5">
        <f t="shared" ref="O613" si="2986">IF(O611+O612=2,1,0)</f>
        <v>0</v>
      </c>
      <c r="P613" s="5">
        <f t="shared" ref="P613" si="2987">IF(P611+P612=2,1,0)</f>
        <v>0</v>
      </c>
      <c r="Q613" s="5">
        <f t="shared" ref="Q613" si="2988">IF(Q611+Q612=2,1,0)</f>
        <v>0</v>
      </c>
      <c r="S613" s="34">
        <f t="shared" ref="S613" si="2989">IF(D613="L",S610+1,IF(D613="W",0))</f>
        <v>0</v>
      </c>
    </row>
    <row r="614" spans="2:19">
      <c r="B614" s="17">
        <v>19</v>
      </c>
      <c r="C614" s="17">
        <f>IF(B614="","",VLOOKUP(B614,Tabelle2!$A$2:$B$38,2,0))</f>
        <v>4</v>
      </c>
      <c r="D614" s="7"/>
      <c r="E614" s="7"/>
      <c r="F614" s="7"/>
      <c r="G614" s="7"/>
      <c r="H614" s="7"/>
      <c r="I614" s="10"/>
      <c r="J614" s="10"/>
      <c r="K614" s="7"/>
      <c r="L614" s="7"/>
      <c r="M614" s="7"/>
      <c r="N614" s="3">
        <f t="shared" ref="N614:N677" si="2990">IF(OR(C614=2,C614=4,C614=6),1,0)</f>
        <v>1</v>
      </c>
      <c r="O614" s="3">
        <f t="shared" ref="O614:O677" si="2991">IF(OR(C614=1,C614=3,C614=5),1,0)</f>
        <v>0</v>
      </c>
      <c r="P614" s="3">
        <f t="shared" ref="P614:P677" si="2992">IF(OR(C614=2,C614=4,C614=6),1,0)</f>
        <v>1</v>
      </c>
      <c r="Q614" s="3">
        <f t="shared" ref="Q614:Q677" si="2993">IF(OR(C614=1,C614=3,C614=5),1,0)</f>
        <v>0</v>
      </c>
    </row>
    <row r="615" spans="2:19">
      <c r="B615" s="16">
        <v>1</v>
      </c>
      <c r="C615" s="16">
        <f>IF(B615="","",VLOOKUP(B615,Tabelle2!$A$2:$B$38,2,0))</f>
        <v>1</v>
      </c>
      <c r="D615" s="28" t="str">
        <f t="shared" ref="D615:D678" si="2994">IF(B615="","",IF(N616=1,"Bet 1,3,5",IF(O616=1,"Bet 2,4,6",IF(P616=1,"Bet 1,3,5",IF(Q616=1,"Bet 2,4,6")))))</f>
        <v>Bet 1,3,5</v>
      </c>
      <c r="E615" s="9"/>
      <c r="F615" s="9"/>
      <c r="G615" s="9"/>
      <c r="H615" s="9"/>
      <c r="I615" s="20"/>
      <c r="J615" s="20"/>
      <c r="K615" s="8">
        <f t="shared" ref="K615:K678" si="2995">IF(B615="","",IF(N616=1,"1",IF(O616=1,2,IF(P616=1,1,IF(Q616=1,2)))))</f>
        <v>1</v>
      </c>
      <c r="L615" s="8">
        <f t="shared" ref="L615:L678" si="2996">IF(B615="","",IF(N616=1,"3",IF(O616=1,4,IF(P616=1,3,IF(Q616=1,4)))))</f>
        <v>3</v>
      </c>
      <c r="M615" s="8">
        <f t="shared" ref="M615:M678" si="2997">IF(B615="","",IF(N616=1,"5",IF(O616=1,6,IF(P616=1,5,IF(Q616=1,6)))))</f>
        <v>5</v>
      </c>
      <c r="N615" s="4">
        <f t="shared" si="2990"/>
        <v>0</v>
      </c>
      <c r="O615" s="4">
        <f t="shared" si="2991"/>
        <v>1</v>
      </c>
      <c r="P615" s="4">
        <f t="shared" ref="P615:P678" si="2998">IF(OR(C615=1,C615=3,C615=5),1,0)</f>
        <v>1</v>
      </c>
      <c r="Q615" s="4">
        <f t="shared" ref="Q615:Q678" si="2999">IF(OR(C615=2,C615=4,C615=6),1,0)</f>
        <v>0</v>
      </c>
    </row>
    <row r="616" spans="2:19" ht="15.75" thickBot="1">
      <c r="B616" s="21">
        <v>1</v>
      </c>
      <c r="C616" s="21">
        <f>IF(B616="","",VLOOKUP(B616,Tabelle2!$A$2:$B$38,2,0))</f>
        <v>1</v>
      </c>
      <c r="D616" s="22" t="str">
        <f t="shared" ref="D616" si="3000">IF(B616="","",IF(COUNTIF(K615:M615,C616)=1,"W","L"))</f>
        <v>W</v>
      </c>
      <c r="E616" s="21">
        <f t="shared" si="2931"/>
        <v>3</v>
      </c>
      <c r="F616" s="21">
        <v>1</v>
      </c>
      <c r="G616" s="21">
        <f t="shared" ref="G616" si="3001">IF(B616="","",E616*F616)</f>
        <v>3</v>
      </c>
      <c r="H616" s="21">
        <f>IF(B616="","",SUM($G$4:G616))</f>
        <v>-126</v>
      </c>
      <c r="I616" s="23"/>
      <c r="J616" s="23"/>
      <c r="K616" s="24"/>
      <c r="L616" s="24"/>
      <c r="M616" s="24"/>
      <c r="N616" s="5">
        <f t="shared" ref="N616" si="3002">IF(N614+N615=2,1,0)</f>
        <v>0</v>
      </c>
      <c r="O616" s="5">
        <f t="shared" ref="O616" si="3003">IF(O614+O615=2,1,0)</f>
        <v>0</v>
      </c>
      <c r="P616" s="5">
        <f t="shared" ref="P616" si="3004">IF(P614+P615=2,1,0)</f>
        <v>1</v>
      </c>
      <c r="Q616" s="5">
        <f t="shared" ref="Q616" si="3005">IF(Q614+Q615=2,1,0)</f>
        <v>0</v>
      </c>
      <c r="S616" s="34">
        <f t="shared" ref="S616" si="3006">IF(D616="L",S613+1,IF(D616="W",0))</f>
        <v>0</v>
      </c>
    </row>
    <row r="617" spans="2:19">
      <c r="B617" s="19">
        <v>35</v>
      </c>
      <c r="C617" s="19">
        <f>IF(B617="","",VLOOKUP(B617,Tabelle2!$A$2:$B$38,2,0))</f>
        <v>6</v>
      </c>
      <c r="D617" s="7"/>
      <c r="E617" s="7"/>
      <c r="F617" s="7"/>
      <c r="G617" s="7"/>
      <c r="H617" s="7"/>
      <c r="I617" s="10"/>
      <c r="J617" s="10"/>
      <c r="K617" s="7"/>
      <c r="L617" s="7"/>
      <c r="M617" s="7"/>
      <c r="N617" s="3">
        <f t="shared" ref="N617:N680" si="3007">IF(OR(C617=2,C617=4,C617=6),1,0)</f>
        <v>1</v>
      </c>
      <c r="O617" s="3">
        <f t="shared" ref="O617:O680" si="3008">IF(OR(C617=1,C617=3,C617=5),1,0)</f>
        <v>0</v>
      </c>
      <c r="P617" s="3">
        <f t="shared" ref="P617:P680" si="3009">IF(OR(C617=2,C617=4,C617=6),1,0)</f>
        <v>1</v>
      </c>
      <c r="Q617" s="3">
        <f t="shared" ref="Q617:Q680" si="3010">IF(OR(C617=1,C617=3,C617=5),1,0)</f>
        <v>0</v>
      </c>
    </row>
    <row r="618" spans="2:19">
      <c r="B618" s="18">
        <v>27</v>
      </c>
      <c r="C618" s="18">
        <f>IF(B618="","",VLOOKUP(B618,Tabelle2!$A$2:$B$38,2,0))</f>
        <v>5</v>
      </c>
      <c r="D618" s="29" t="str">
        <f t="shared" ref="D618:D681" si="3011">IF(B618="","",IF(N619=1,"Bet 1,3,5",IF(O619=1,"Bet 2,4,6",IF(P619=1,"Bet 1,3,5",IF(Q619=1,"Bet 2,4,6")))))</f>
        <v>Bet 1,3,5</v>
      </c>
      <c r="E618" s="9"/>
      <c r="F618" s="9"/>
      <c r="G618" s="9"/>
      <c r="H618" s="9"/>
      <c r="I618" s="20"/>
      <c r="J618" s="20"/>
      <c r="K618" s="8">
        <f t="shared" ref="K618:K681" si="3012">IF(B618="","",IF(N619=1,"1",IF(O619=1,2,IF(P619=1,1,IF(Q619=1,2)))))</f>
        <v>1</v>
      </c>
      <c r="L618" s="8">
        <f t="shared" ref="L618:L681" si="3013">IF(B618="","",IF(N619=1,"3",IF(O619=1,4,IF(P619=1,3,IF(Q619=1,4)))))</f>
        <v>3</v>
      </c>
      <c r="M618" s="8">
        <f t="shared" ref="M618:M681" si="3014">IF(B618="","",IF(N619=1,"5",IF(O619=1,6,IF(P619=1,5,IF(Q619=1,6)))))</f>
        <v>5</v>
      </c>
      <c r="N618" s="4">
        <f t="shared" si="3007"/>
        <v>0</v>
      </c>
      <c r="O618" s="4">
        <f t="shared" si="3008"/>
        <v>1</v>
      </c>
      <c r="P618" s="4">
        <f t="shared" ref="P618:P681" si="3015">IF(OR(C618=1,C618=3,C618=5),1,0)</f>
        <v>1</v>
      </c>
      <c r="Q618" s="4">
        <f t="shared" ref="Q618:Q681" si="3016">IF(OR(C618=2,C618=4,C618=6),1,0)</f>
        <v>0</v>
      </c>
    </row>
    <row r="619" spans="2:19" ht="15.75" thickBot="1">
      <c r="B619" s="25">
        <v>27</v>
      </c>
      <c r="C619" s="25">
        <f>IF(B619="","",VLOOKUP(B619,Tabelle2!$A$2:$B$38,2,0))</f>
        <v>5</v>
      </c>
      <c r="D619" s="26" t="str">
        <f t="shared" ref="D619" si="3017">IF(B619="","",IF(COUNTIF(K618:M618,C619)=1,"W","L"))</f>
        <v>W</v>
      </c>
      <c r="E619" s="25">
        <f t="shared" si="2949"/>
        <v>3</v>
      </c>
      <c r="F619" s="25">
        <v>1</v>
      </c>
      <c r="G619" s="25">
        <f t="shared" ref="G619" si="3018">IF(B619="","",E619*F619)</f>
        <v>3</v>
      </c>
      <c r="H619" s="25">
        <f>IF(B619="","",SUM($G$4:G619))</f>
        <v>-123</v>
      </c>
      <c r="I619" s="23"/>
      <c r="J619" s="23"/>
      <c r="K619" s="24"/>
      <c r="L619" s="24"/>
      <c r="M619" s="24"/>
      <c r="N619" s="5">
        <f t="shared" ref="N619" si="3019">IF(N617+N618=2,1,0)</f>
        <v>0</v>
      </c>
      <c r="O619" s="5">
        <f t="shared" ref="O619" si="3020">IF(O617+O618=2,1,0)</f>
        <v>0</v>
      </c>
      <c r="P619" s="5">
        <f t="shared" ref="P619" si="3021">IF(P617+P618=2,1,0)</f>
        <v>1</v>
      </c>
      <c r="Q619" s="5">
        <f t="shared" ref="Q619" si="3022">IF(Q617+Q618=2,1,0)</f>
        <v>0</v>
      </c>
      <c r="S619" s="34">
        <f t="shared" ref="S619" si="3023">IF(D619="L",S616+1,IF(D619="W",0))</f>
        <v>0</v>
      </c>
    </row>
    <row r="620" spans="2:19">
      <c r="B620" s="17">
        <v>19</v>
      </c>
      <c r="C620" s="17">
        <f>IF(B620="","",VLOOKUP(B620,Tabelle2!$A$2:$B$38,2,0))</f>
        <v>4</v>
      </c>
      <c r="D620" s="7"/>
      <c r="E620" s="7"/>
      <c r="F620" s="7"/>
      <c r="G620" s="7"/>
      <c r="H620" s="7"/>
      <c r="I620" s="10"/>
      <c r="J620" s="10"/>
      <c r="K620" s="7"/>
      <c r="L620" s="7"/>
      <c r="M620" s="7"/>
      <c r="N620" s="3">
        <f t="shared" ref="N620:N683" si="3024">IF(OR(C620=2,C620=4,C620=6),1,0)</f>
        <v>1</v>
      </c>
      <c r="O620" s="3">
        <f t="shared" ref="O620:O683" si="3025">IF(OR(C620=1,C620=3,C620=5),1,0)</f>
        <v>0</v>
      </c>
      <c r="P620" s="3">
        <f t="shared" ref="P620:P683" si="3026">IF(OR(C620=2,C620=4,C620=6),1,0)</f>
        <v>1</v>
      </c>
      <c r="Q620" s="3">
        <f t="shared" ref="Q620:Q683" si="3027">IF(OR(C620=1,C620=3,C620=5),1,0)</f>
        <v>0</v>
      </c>
    </row>
    <row r="621" spans="2:19">
      <c r="B621" s="16">
        <v>1</v>
      </c>
      <c r="C621" s="16">
        <f>IF(B621="","",VLOOKUP(B621,Tabelle2!$A$2:$B$38,2,0))</f>
        <v>1</v>
      </c>
      <c r="D621" s="28" t="str">
        <f t="shared" ref="D621:D684" si="3028">IF(B621="","",IF(N622=1,"Bet 1,3,5",IF(O622=1,"Bet 2,4,6",IF(P622=1,"Bet 1,3,5",IF(Q622=1,"Bet 2,4,6")))))</f>
        <v>Bet 1,3,5</v>
      </c>
      <c r="E621" s="9"/>
      <c r="F621" s="9"/>
      <c r="G621" s="9"/>
      <c r="H621" s="9"/>
      <c r="I621" s="20"/>
      <c r="J621" s="20"/>
      <c r="K621" s="8">
        <f t="shared" ref="K621:K684" si="3029">IF(B621="","",IF(N622=1,"1",IF(O622=1,2,IF(P622=1,1,IF(Q622=1,2)))))</f>
        <v>1</v>
      </c>
      <c r="L621" s="8">
        <f t="shared" ref="L621:L684" si="3030">IF(B621="","",IF(N622=1,"3",IF(O622=1,4,IF(P622=1,3,IF(Q622=1,4)))))</f>
        <v>3</v>
      </c>
      <c r="M621" s="8">
        <f t="shared" ref="M621:M684" si="3031">IF(B621="","",IF(N622=1,"5",IF(O622=1,6,IF(P622=1,5,IF(Q622=1,6)))))</f>
        <v>5</v>
      </c>
      <c r="N621" s="4">
        <f t="shared" si="3024"/>
        <v>0</v>
      </c>
      <c r="O621" s="4">
        <f t="shared" si="3025"/>
        <v>1</v>
      </c>
      <c r="P621" s="4">
        <f t="shared" ref="P621:P684" si="3032">IF(OR(C621=1,C621=3,C621=5),1,0)</f>
        <v>1</v>
      </c>
      <c r="Q621" s="4">
        <f t="shared" ref="Q621:Q684" si="3033">IF(OR(C621=2,C621=4,C621=6),1,0)</f>
        <v>0</v>
      </c>
    </row>
    <row r="622" spans="2:19" ht="15.75" thickBot="1">
      <c r="B622" s="21">
        <v>1</v>
      </c>
      <c r="C622" s="21">
        <f>IF(B622="","",VLOOKUP(B622,Tabelle2!$A$2:$B$38,2,0))</f>
        <v>1</v>
      </c>
      <c r="D622" s="22" t="str">
        <f t="shared" ref="D622" si="3034">IF(B622="","",IF(COUNTIF(K621:M621,C622)=1,"W","L"))</f>
        <v>W</v>
      </c>
      <c r="E622" s="21">
        <f t="shared" si="2931"/>
        <v>3</v>
      </c>
      <c r="F622" s="21">
        <v>1</v>
      </c>
      <c r="G622" s="21">
        <f t="shared" ref="G622" si="3035">IF(B622="","",E622*F622)</f>
        <v>3</v>
      </c>
      <c r="H622" s="21">
        <f>IF(B622="","",SUM($G$4:G622))</f>
        <v>-120</v>
      </c>
      <c r="I622" s="23"/>
      <c r="J622" s="23"/>
      <c r="K622" s="24"/>
      <c r="L622" s="24"/>
      <c r="M622" s="24"/>
      <c r="N622" s="5">
        <f t="shared" ref="N622" si="3036">IF(N620+N621=2,1,0)</f>
        <v>0</v>
      </c>
      <c r="O622" s="5">
        <f t="shared" ref="O622" si="3037">IF(O620+O621=2,1,0)</f>
        <v>0</v>
      </c>
      <c r="P622" s="5">
        <f t="shared" ref="P622" si="3038">IF(P620+P621=2,1,0)</f>
        <v>1</v>
      </c>
      <c r="Q622" s="5">
        <f t="shared" ref="Q622" si="3039">IF(Q620+Q621=2,1,0)</f>
        <v>0</v>
      </c>
      <c r="S622" s="34">
        <f t="shared" ref="S622" si="3040">IF(D622="L",S619+1,IF(D622="W",0))</f>
        <v>0</v>
      </c>
    </row>
    <row r="623" spans="2:19">
      <c r="B623" s="19">
        <v>32</v>
      </c>
      <c r="C623" s="19">
        <f>IF(B623="","",VLOOKUP(B623,Tabelle2!$A$2:$B$38,2,0))</f>
        <v>6</v>
      </c>
      <c r="D623" s="7"/>
      <c r="E623" s="7"/>
      <c r="F623" s="7"/>
      <c r="G623" s="7"/>
      <c r="H623" s="7"/>
      <c r="I623" s="10"/>
      <c r="J623" s="10"/>
      <c r="K623" s="7"/>
      <c r="L623" s="7"/>
      <c r="M623" s="7"/>
      <c r="N623" s="3">
        <f t="shared" ref="N623:N686" si="3041">IF(OR(C623=2,C623=4,C623=6),1,0)</f>
        <v>1</v>
      </c>
      <c r="O623" s="3">
        <f t="shared" ref="O623:O686" si="3042">IF(OR(C623=1,C623=3,C623=5),1,0)</f>
        <v>0</v>
      </c>
      <c r="P623" s="3">
        <f t="shared" ref="P623:P686" si="3043">IF(OR(C623=2,C623=4,C623=6),1,0)</f>
        <v>1</v>
      </c>
      <c r="Q623" s="3">
        <f t="shared" ref="Q623:Q686" si="3044">IF(OR(C623=1,C623=3,C623=5),1,0)</f>
        <v>0</v>
      </c>
    </row>
    <row r="624" spans="2:19">
      <c r="B624" s="18">
        <v>10</v>
      </c>
      <c r="C624" s="18">
        <f>IF(B624="","",VLOOKUP(B624,Tabelle2!$A$2:$B$38,2,0))</f>
        <v>2</v>
      </c>
      <c r="D624" s="29" t="str">
        <f t="shared" ref="D624:D687" si="3045">IF(B624="","",IF(N625=1,"Bet 1,3,5",IF(O625=1,"Bet 2,4,6",IF(P625=1,"Bet 1,3,5",IF(Q625=1,"Bet 2,4,6")))))</f>
        <v>Bet 1,3,5</v>
      </c>
      <c r="E624" s="9"/>
      <c r="F624" s="9"/>
      <c r="G624" s="9"/>
      <c r="H624" s="9"/>
      <c r="I624" s="20"/>
      <c r="J624" s="20"/>
      <c r="K624" s="8" t="str">
        <f t="shared" ref="K624:K687" si="3046">IF(B624="","",IF(N625=1,"1",IF(O625=1,2,IF(P625=1,1,IF(Q625=1,2)))))</f>
        <v>1</v>
      </c>
      <c r="L624" s="8" t="str">
        <f t="shared" ref="L624:L687" si="3047">IF(B624="","",IF(N625=1,"3",IF(O625=1,4,IF(P625=1,3,IF(Q625=1,4)))))</f>
        <v>3</v>
      </c>
      <c r="M624" s="8" t="str">
        <f t="shared" ref="M624:M687" si="3048">IF(B624="","",IF(N625=1,"5",IF(O625=1,6,IF(P625=1,5,IF(Q625=1,6)))))</f>
        <v>5</v>
      </c>
      <c r="N624" s="4">
        <f t="shared" si="3041"/>
        <v>1</v>
      </c>
      <c r="O624" s="4">
        <f t="shared" si="3042"/>
        <v>0</v>
      </c>
      <c r="P624" s="4">
        <f t="shared" ref="P624:P687" si="3049">IF(OR(C624=1,C624=3,C624=5),1,0)</f>
        <v>0</v>
      </c>
      <c r="Q624" s="4">
        <f t="shared" ref="Q624:Q687" si="3050">IF(OR(C624=2,C624=4,C624=6),1,0)</f>
        <v>1</v>
      </c>
    </row>
    <row r="625" spans="2:19" ht="15.75" thickBot="1">
      <c r="B625" s="25">
        <v>10</v>
      </c>
      <c r="C625" s="25">
        <f>IF(B625="","",VLOOKUP(B625,Tabelle2!$A$2:$B$38,2,0))</f>
        <v>2</v>
      </c>
      <c r="D625" s="26" t="str">
        <f t="shared" ref="D625" si="3051">IF(B625="","",IF(COUNTIF(K624:M624,C625)=1,"W","L"))</f>
        <v>L</v>
      </c>
      <c r="E625" s="25">
        <f t="shared" si="2949"/>
        <v>-3</v>
      </c>
      <c r="F625" s="25">
        <v>1</v>
      </c>
      <c r="G625" s="25">
        <f t="shared" ref="G625" si="3052">IF(B625="","",E625*F625)</f>
        <v>-3</v>
      </c>
      <c r="H625" s="25">
        <f>IF(B625="","",SUM($G$4:G625))</f>
        <v>-123</v>
      </c>
      <c r="I625" s="23"/>
      <c r="J625" s="23"/>
      <c r="K625" s="24"/>
      <c r="L625" s="24"/>
      <c r="M625" s="24"/>
      <c r="N625" s="5">
        <f t="shared" ref="N625" si="3053">IF(N623+N624=2,1,0)</f>
        <v>1</v>
      </c>
      <c r="O625" s="5">
        <f t="shared" ref="O625" si="3054">IF(O623+O624=2,1,0)</f>
        <v>0</v>
      </c>
      <c r="P625" s="5">
        <f t="shared" ref="P625" si="3055">IF(P623+P624=2,1,0)</f>
        <v>0</v>
      </c>
      <c r="Q625" s="5">
        <f t="shared" ref="Q625" si="3056">IF(Q623+Q624=2,1,0)</f>
        <v>0</v>
      </c>
      <c r="S625" s="34">
        <f t="shared" ref="S625" si="3057">IF(D625="L",S622+1,IF(D625="W",0))</f>
        <v>1</v>
      </c>
    </row>
    <row r="626" spans="2:19">
      <c r="B626" s="17">
        <v>14</v>
      </c>
      <c r="C626" s="17">
        <f>IF(B626="","",VLOOKUP(B626,Tabelle2!$A$2:$B$38,2,0))</f>
        <v>3</v>
      </c>
      <c r="D626" s="7"/>
      <c r="E626" s="7"/>
      <c r="F626" s="7"/>
      <c r="G626" s="7"/>
      <c r="H626" s="7"/>
      <c r="I626" s="10"/>
      <c r="J626" s="10"/>
      <c r="K626" s="7"/>
      <c r="L626" s="7"/>
      <c r="M626" s="7"/>
      <c r="N626" s="3">
        <f t="shared" ref="N626:N689" si="3058">IF(OR(C626=2,C626=4,C626=6),1,0)</f>
        <v>0</v>
      </c>
      <c r="O626" s="3">
        <f t="shared" ref="O626:O689" si="3059">IF(OR(C626=1,C626=3,C626=5),1,0)</f>
        <v>1</v>
      </c>
      <c r="P626" s="3">
        <f t="shared" ref="P626:P689" si="3060">IF(OR(C626=2,C626=4,C626=6),1,0)</f>
        <v>0</v>
      </c>
      <c r="Q626" s="3">
        <f t="shared" ref="Q626:Q689" si="3061">IF(OR(C626=1,C626=3,C626=5),1,0)</f>
        <v>1</v>
      </c>
    </row>
    <row r="627" spans="2:19">
      <c r="B627" s="16">
        <v>19</v>
      </c>
      <c r="C627" s="16">
        <f>IF(B627="","",VLOOKUP(B627,Tabelle2!$A$2:$B$38,2,0))</f>
        <v>4</v>
      </c>
      <c r="D627" s="28" t="str">
        <f t="shared" ref="D627:D690" si="3062">IF(B627="","",IF(N628=1,"Bet 1,3,5",IF(O628=1,"Bet 2,4,6",IF(P628=1,"Bet 1,3,5",IF(Q628=1,"Bet 2,4,6")))))</f>
        <v>Bet 2,4,6</v>
      </c>
      <c r="E627" s="9"/>
      <c r="F627" s="9"/>
      <c r="G627" s="9"/>
      <c r="H627" s="9"/>
      <c r="I627" s="20"/>
      <c r="J627" s="20"/>
      <c r="K627" s="8">
        <f t="shared" ref="K627:K690" si="3063">IF(B627="","",IF(N628=1,"1",IF(O628=1,2,IF(P628=1,1,IF(Q628=1,2)))))</f>
        <v>2</v>
      </c>
      <c r="L627" s="8">
        <f t="shared" ref="L627:L690" si="3064">IF(B627="","",IF(N628=1,"3",IF(O628=1,4,IF(P628=1,3,IF(Q628=1,4)))))</f>
        <v>4</v>
      </c>
      <c r="M627" s="8">
        <f t="shared" ref="M627:M690" si="3065">IF(B627="","",IF(N628=1,"5",IF(O628=1,6,IF(P628=1,5,IF(Q628=1,6)))))</f>
        <v>6</v>
      </c>
      <c r="N627" s="4">
        <f t="shared" si="3058"/>
        <v>1</v>
      </c>
      <c r="O627" s="4">
        <f t="shared" si="3059"/>
        <v>0</v>
      </c>
      <c r="P627" s="4">
        <f t="shared" ref="P627:P690" si="3066">IF(OR(C627=1,C627=3,C627=5),1,0)</f>
        <v>0</v>
      </c>
      <c r="Q627" s="4">
        <f t="shared" ref="Q627:Q690" si="3067">IF(OR(C627=2,C627=4,C627=6),1,0)</f>
        <v>1</v>
      </c>
    </row>
    <row r="628" spans="2:19" ht="15.75" thickBot="1">
      <c r="B628" s="21">
        <v>30</v>
      </c>
      <c r="C628" s="21">
        <f>IF(B628="","",VLOOKUP(B628,Tabelle2!$A$2:$B$38,2,0))</f>
        <v>5</v>
      </c>
      <c r="D628" s="22" t="str">
        <f t="shared" ref="D628" si="3068">IF(B628="","",IF(COUNTIF(K627:M627,C628)=1,"W","L"))</f>
        <v>L</v>
      </c>
      <c r="E628" s="21">
        <f t="shared" si="2931"/>
        <v>-3</v>
      </c>
      <c r="F628" s="21">
        <v>1</v>
      </c>
      <c r="G628" s="21">
        <f t="shared" ref="G628" si="3069">IF(B628="","",E628*F628)</f>
        <v>-3</v>
      </c>
      <c r="H628" s="21">
        <f>IF(B628="","",SUM($G$4:G628))</f>
        <v>-126</v>
      </c>
      <c r="I628" s="23"/>
      <c r="J628" s="23"/>
      <c r="K628" s="24"/>
      <c r="L628" s="24"/>
      <c r="M628" s="24"/>
      <c r="N628" s="5">
        <f t="shared" ref="N628" si="3070">IF(N626+N627=2,1,0)</f>
        <v>0</v>
      </c>
      <c r="O628" s="5">
        <f t="shared" ref="O628" si="3071">IF(O626+O627=2,1,0)</f>
        <v>0</v>
      </c>
      <c r="P628" s="5">
        <f t="shared" ref="P628" si="3072">IF(P626+P627=2,1,0)</f>
        <v>0</v>
      </c>
      <c r="Q628" s="5">
        <f t="shared" ref="Q628" si="3073">IF(Q626+Q627=2,1,0)</f>
        <v>1</v>
      </c>
      <c r="S628" s="34">
        <f t="shared" ref="S628" si="3074">IF(D628="L",S625+1,IF(D628="W",0))</f>
        <v>2</v>
      </c>
    </row>
    <row r="629" spans="2:19">
      <c r="B629" s="19">
        <v>5</v>
      </c>
      <c r="C629" s="19">
        <f>IF(B629="","",VLOOKUP(B629,Tabelle2!$A$2:$B$38,2,0))</f>
        <v>1</v>
      </c>
      <c r="D629" s="7"/>
      <c r="E629" s="7"/>
      <c r="F629" s="7"/>
      <c r="G629" s="7"/>
      <c r="H629" s="7"/>
      <c r="I629" s="10"/>
      <c r="J629" s="10"/>
      <c r="K629" s="7"/>
      <c r="L629" s="7"/>
      <c r="M629" s="7"/>
      <c r="N629" s="3">
        <f t="shared" ref="N629:N692" si="3075">IF(OR(C629=2,C629=4,C629=6),1,0)</f>
        <v>0</v>
      </c>
      <c r="O629" s="3">
        <f t="shared" ref="O629:O692" si="3076">IF(OR(C629=1,C629=3,C629=5),1,0)</f>
        <v>1</v>
      </c>
      <c r="P629" s="3">
        <f t="shared" ref="P629:P692" si="3077">IF(OR(C629=2,C629=4,C629=6),1,0)</f>
        <v>0</v>
      </c>
      <c r="Q629" s="3">
        <f t="shared" ref="Q629:Q692" si="3078">IF(OR(C629=1,C629=3,C629=5),1,0)</f>
        <v>1</v>
      </c>
    </row>
    <row r="630" spans="2:19">
      <c r="B630" s="18">
        <v>31</v>
      </c>
      <c r="C630" s="18">
        <f>IF(B630="","",VLOOKUP(B630,Tabelle2!$A$2:$B$38,2,0))</f>
        <v>6</v>
      </c>
      <c r="D630" s="29" t="str">
        <f t="shared" ref="D630:D693" si="3079">IF(B630="","",IF(N631=1,"Bet 1,3,5",IF(O631=1,"Bet 2,4,6",IF(P631=1,"Bet 1,3,5",IF(Q631=1,"Bet 2,4,6")))))</f>
        <v>Bet 2,4,6</v>
      </c>
      <c r="E630" s="9"/>
      <c r="F630" s="9"/>
      <c r="G630" s="9"/>
      <c r="H630" s="9"/>
      <c r="I630" s="20"/>
      <c r="J630" s="20"/>
      <c r="K630" s="8">
        <f t="shared" ref="K630:K693" si="3080">IF(B630="","",IF(N631=1,"1",IF(O631=1,2,IF(P631=1,1,IF(Q631=1,2)))))</f>
        <v>2</v>
      </c>
      <c r="L630" s="8">
        <f t="shared" ref="L630:L693" si="3081">IF(B630="","",IF(N631=1,"3",IF(O631=1,4,IF(P631=1,3,IF(Q631=1,4)))))</f>
        <v>4</v>
      </c>
      <c r="M630" s="8">
        <f t="shared" ref="M630:M693" si="3082">IF(B630="","",IF(N631=1,"5",IF(O631=1,6,IF(P631=1,5,IF(Q631=1,6)))))</f>
        <v>6</v>
      </c>
      <c r="N630" s="4">
        <f t="shared" si="3075"/>
        <v>1</v>
      </c>
      <c r="O630" s="4">
        <f t="shared" si="3076"/>
        <v>0</v>
      </c>
      <c r="P630" s="4">
        <f t="shared" ref="P630:P693" si="3083">IF(OR(C630=1,C630=3,C630=5),1,0)</f>
        <v>0</v>
      </c>
      <c r="Q630" s="4">
        <f t="shared" ref="Q630:Q693" si="3084">IF(OR(C630=2,C630=4,C630=6),1,0)</f>
        <v>1</v>
      </c>
    </row>
    <row r="631" spans="2:19" ht="15.75" thickBot="1">
      <c r="B631" s="25">
        <v>35</v>
      </c>
      <c r="C631" s="25">
        <f>IF(B631="","",VLOOKUP(B631,Tabelle2!$A$2:$B$38,2,0))</f>
        <v>6</v>
      </c>
      <c r="D631" s="26" t="str">
        <f t="shared" ref="D631" si="3085">IF(B631="","",IF(COUNTIF(K630:M630,C631)=1,"W","L"))</f>
        <v>W</v>
      </c>
      <c r="E631" s="25">
        <f t="shared" si="2949"/>
        <v>3</v>
      </c>
      <c r="F631" s="25">
        <v>1</v>
      </c>
      <c r="G631" s="25">
        <f t="shared" ref="G631" si="3086">IF(B631="","",E631*F631)</f>
        <v>3</v>
      </c>
      <c r="H631" s="25">
        <f>IF(B631="","",SUM($G$4:G631))</f>
        <v>-123</v>
      </c>
      <c r="I631" s="23"/>
      <c r="J631" s="23"/>
      <c r="K631" s="24"/>
      <c r="L631" s="24"/>
      <c r="M631" s="24"/>
      <c r="N631" s="5">
        <f t="shared" ref="N631" si="3087">IF(N629+N630=2,1,0)</f>
        <v>0</v>
      </c>
      <c r="O631" s="5">
        <f t="shared" ref="O631" si="3088">IF(O629+O630=2,1,0)</f>
        <v>0</v>
      </c>
      <c r="P631" s="5">
        <f t="shared" ref="P631" si="3089">IF(P629+P630=2,1,0)</f>
        <v>0</v>
      </c>
      <c r="Q631" s="5">
        <f t="shared" ref="Q631" si="3090">IF(Q629+Q630=2,1,0)</f>
        <v>1</v>
      </c>
      <c r="S631" s="34">
        <f t="shared" ref="S631" si="3091">IF(D631="L",S628+1,IF(D631="W",0))</f>
        <v>0</v>
      </c>
    </row>
    <row r="632" spans="2:19">
      <c r="B632" s="17">
        <v>35</v>
      </c>
      <c r="C632" s="17">
        <f>IF(B632="","",VLOOKUP(B632,Tabelle2!$A$2:$B$38,2,0))</f>
        <v>6</v>
      </c>
      <c r="D632" s="7"/>
      <c r="E632" s="7"/>
      <c r="F632" s="7"/>
      <c r="G632" s="7"/>
      <c r="H632" s="7"/>
      <c r="I632" s="10"/>
      <c r="J632" s="10"/>
      <c r="K632" s="7"/>
      <c r="L632" s="7"/>
      <c r="M632" s="7"/>
      <c r="N632" s="3">
        <f t="shared" ref="N632:N695" si="3092">IF(OR(C632=2,C632=4,C632=6),1,0)</f>
        <v>1</v>
      </c>
      <c r="O632" s="3">
        <f t="shared" ref="O632:O695" si="3093">IF(OR(C632=1,C632=3,C632=5),1,0)</f>
        <v>0</v>
      </c>
      <c r="P632" s="3">
        <f t="shared" ref="P632:P695" si="3094">IF(OR(C632=2,C632=4,C632=6),1,0)</f>
        <v>1</v>
      </c>
      <c r="Q632" s="3">
        <f t="shared" ref="Q632:Q695" si="3095">IF(OR(C632=1,C632=3,C632=5),1,0)</f>
        <v>0</v>
      </c>
    </row>
    <row r="633" spans="2:19">
      <c r="B633" s="16">
        <v>9</v>
      </c>
      <c r="C633" s="16">
        <f>IF(B633="","",VLOOKUP(B633,Tabelle2!$A$2:$B$38,2,0))</f>
        <v>2</v>
      </c>
      <c r="D633" s="28" t="str">
        <f t="shared" ref="D633:D696" si="3096">IF(B633="","",IF(N634=1,"Bet 1,3,5",IF(O634=1,"Bet 2,4,6",IF(P634=1,"Bet 1,3,5",IF(Q634=1,"Bet 2,4,6")))))</f>
        <v>Bet 1,3,5</v>
      </c>
      <c r="E633" s="9"/>
      <c r="F633" s="9"/>
      <c r="G633" s="9"/>
      <c r="H633" s="9"/>
      <c r="I633" s="20"/>
      <c r="J633" s="20"/>
      <c r="K633" s="8" t="str">
        <f t="shared" ref="K633:K696" si="3097">IF(B633="","",IF(N634=1,"1",IF(O634=1,2,IF(P634=1,1,IF(Q634=1,2)))))</f>
        <v>1</v>
      </c>
      <c r="L633" s="8" t="str">
        <f t="shared" ref="L633:L696" si="3098">IF(B633="","",IF(N634=1,"3",IF(O634=1,4,IF(P634=1,3,IF(Q634=1,4)))))</f>
        <v>3</v>
      </c>
      <c r="M633" s="8" t="str">
        <f t="shared" ref="M633:M696" si="3099">IF(B633="","",IF(N634=1,"5",IF(O634=1,6,IF(P634=1,5,IF(Q634=1,6)))))</f>
        <v>5</v>
      </c>
      <c r="N633" s="4">
        <f t="shared" si="3092"/>
        <v>1</v>
      </c>
      <c r="O633" s="4">
        <f t="shared" si="3093"/>
        <v>0</v>
      </c>
      <c r="P633" s="4">
        <f t="shared" ref="P633:P696" si="3100">IF(OR(C633=1,C633=3,C633=5),1,0)</f>
        <v>0</v>
      </c>
      <c r="Q633" s="4">
        <f t="shared" ref="Q633:Q696" si="3101">IF(OR(C633=2,C633=4,C633=6),1,0)</f>
        <v>1</v>
      </c>
    </row>
    <row r="634" spans="2:19" ht="15.75" thickBot="1">
      <c r="B634" s="21">
        <v>1</v>
      </c>
      <c r="C634" s="21">
        <f>IF(B634="","",VLOOKUP(B634,Tabelle2!$A$2:$B$38,2,0))</f>
        <v>1</v>
      </c>
      <c r="D634" s="22" t="str">
        <f t="shared" ref="D634" si="3102">IF(B634="","",IF(COUNTIF(K633:M633,C634)=1,"W","L"))</f>
        <v>W</v>
      </c>
      <c r="E634" s="21">
        <f t="shared" si="2931"/>
        <v>3</v>
      </c>
      <c r="F634" s="21">
        <v>1</v>
      </c>
      <c r="G634" s="21">
        <f t="shared" ref="G634" si="3103">IF(B634="","",E634*F634)</f>
        <v>3</v>
      </c>
      <c r="H634" s="21">
        <f>IF(B634="","",SUM($G$4:G634))</f>
        <v>-120</v>
      </c>
      <c r="I634" s="23"/>
      <c r="J634" s="23"/>
      <c r="K634" s="24"/>
      <c r="L634" s="24"/>
      <c r="M634" s="24"/>
      <c r="N634" s="5">
        <f t="shared" ref="N634" si="3104">IF(N632+N633=2,1,0)</f>
        <v>1</v>
      </c>
      <c r="O634" s="5">
        <f t="shared" ref="O634" si="3105">IF(O632+O633=2,1,0)</f>
        <v>0</v>
      </c>
      <c r="P634" s="5">
        <f t="shared" ref="P634" si="3106">IF(P632+P633=2,1,0)</f>
        <v>0</v>
      </c>
      <c r="Q634" s="5">
        <f t="shared" ref="Q634" si="3107">IF(Q632+Q633=2,1,0)</f>
        <v>0</v>
      </c>
      <c r="S634" s="34">
        <f t="shared" ref="S634" si="3108">IF(D634="L",S631+1,IF(D634="W",0))</f>
        <v>0</v>
      </c>
    </row>
    <row r="635" spans="2:19">
      <c r="B635" s="19">
        <v>31</v>
      </c>
      <c r="C635" s="19">
        <f>IF(B635="","",VLOOKUP(B635,Tabelle2!$A$2:$B$38,2,0))</f>
        <v>6</v>
      </c>
      <c r="D635" s="7"/>
      <c r="E635" s="7"/>
      <c r="F635" s="7"/>
      <c r="G635" s="7"/>
      <c r="H635" s="7"/>
      <c r="I635" s="10"/>
      <c r="J635" s="10"/>
      <c r="K635" s="7"/>
      <c r="L635" s="7"/>
      <c r="M635" s="7"/>
      <c r="N635" s="3">
        <f t="shared" ref="N635:N698" si="3109">IF(OR(C635=2,C635=4,C635=6),1,0)</f>
        <v>1</v>
      </c>
      <c r="O635" s="3">
        <f t="shared" ref="O635:O698" si="3110">IF(OR(C635=1,C635=3,C635=5),1,0)</f>
        <v>0</v>
      </c>
      <c r="P635" s="3">
        <f t="shared" ref="P635:P698" si="3111">IF(OR(C635=2,C635=4,C635=6),1,0)</f>
        <v>1</v>
      </c>
      <c r="Q635" s="3">
        <f t="shared" ref="Q635:Q698" si="3112">IF(OR(C635=1,C635=3,C635=5),1,0)</f>
        <v>0</v>
      </c>
    </row>
    <row r="636" spans="2:19">
      <c r="B636" s="18">
        <v>31</v>
      </c>
      <c r="C636" s="18">
        <f>IF(B636="","",VLOOKUP(B636,Tabelle2!$A$2:$B$38,2,0))</f>
        <v>6</v>
      </c>
      <c r="D636" s="29" t="str">
        <f t="shared" ref="D636:D699" si="3113">IF(B636="","",IF(N637=1,"Bet 1,3,5",IF(O637=1,"Bet 2,4,6",IF(P637=1,"Bet 1,3,5",IF(Q637=1,"Bet 2,4,6")))))</f>
        <v>Bet 1,3,5</v>
      </c>
      <c r="E636" s="9"/>
      <c r="F636" s="9"/>
      <c r="G636" s="9"/>
      <c r="H636" s="9"/>
      <c r="I636" s="20"/>
      <c r="J636" s="20"/>
      <c r="K636" s="8" t="str">
        <f t="shared" ref="K636:K699" si="3114">IF(B636="","",IF(N637=1,"1",IF(O637=1,2,IF(P637=1,1,IF(Q637=1,2)))))</f>
        <v>1</v>
      </c>
      <c r="L636" s="8" t="str">
        <f t="shared" ref="L636:L699" si="3115">IF(B636="","",IF(N637=1,"3",IF(O637=1,4,IF(P637=1,3,IF(Q637=1,4)))))</f>
        <v>3</v>
      </c>
      <c r="M636" s="8" t="str">
        <f t="shared" ref="M636:M699" si="3116">IF(B636="","",IF(N637=1,"5",IF(O637=1,6,IF(P637=1,5,IF(Q637=1,6)))))</f>
        <v>5</v>
      </c>
      <c r="N636" s="4">
        <f t="shared" si="3109"/>
        <v>1</v>
      </c>
      <c r="O636" s="4">
        <f t="shared" si="3110"/>
        <v>0</v>
      </c>
      <c r="P636" s="4">
        <f t="shared" ref="P636:P699" si="3117">IF(OR(C636=1,C636=3,C636=5),1,0)</f>
        <v>0</v>
      </c>
      <c r="Q636" s="4">
        <f t="shared" ref="Q636:Q699" si="3118">IF(OR(C636=2,C636=4,C636=6),1,0)</f>
        <v>1</v>
      </c>
    </row>
    <row r="637" spans="2:19" ht="15.75" thickBot="1">
      <c r="B637" s="25">
        <v>17</v>
      </c>
      <c r="C637" s="25">
        <f>IF(B637="","",VLOOKUP(B637,Tabelle2!$A$2:$B$38,2,0))</f>
        <v>3</v>
      </c>
      <c r="D637" s="26" t="str">
        <f t="shared" ref="D637" si="3119">IF(B637="","",IF(COUNTIF(K636:M636,C637)=1,"W","L"))</f>
        <v>W</v>
      </c>
      <c r="E637" s="25">
        <f t="shared" si="2949"/>
        <v>3</v>
      </c>
      <c r="F637" s="25">
        <v>1</v>
      </c>
      <c r="G637" s="25">
        <f t="shared" ref="G637" si="3120">IF(B637="","",E637*F637)</f>
        <v>3</v>
      </c>
      <c r="H637" s="25">
        <f>IF(B637="","",SUM($G$4:G637))</f>
        <v>-117</v>
      </c>
      <c r="I637" s="23"/>
      <c r="J637" s="23"/>
      <c r="K637" s="24"/>
      <c r="L637" s="24"/>
      <c r="M637" s="24"/>
      <c r="N637" s="5">
        <f t="shared" ref="N637" si="3121">IF(N635+N636=2,1,0)</f>
        <v>1</v>
      </c>
      <c r="O637" s="5">
        <f t="shared" ref="O637" si="3122">IF(O635+O636=2,1,0)</f>
        <v>0</v>
      </c>
      <c r="P637" s="5">
        <f t="shared" ref="P637" si="3123">IF(P635+P636=2,1,0)</f>
        <v>0</v>
      </c>
      <c r="Q637" s="5">
        <f t="shared" ref="Q637" si="3124">IF(Q635+Q636=2,1,0)</f>
        <v>0</v>
      </c>
      <c r="S637" s="34">
        <f t="shared" ref="S637" si="3125">IF(D637="L",S634+1,IF(D637="W",0))</f>
        <v>0</v>
      </c>
    </row>
    <row r="638" spans="2:19">
      <c r="B638" s="17">
        <v>7</v>
      </c>
      <c r="C638" s="17">
        <f>IF(B638="","",VLOOKUP(B638,Tabelle2!$A$2:$B$38,2,0))</f>
        <v>2</v>
      </c>
      <c r="D638" s="7"/>
      <c r="E638" s="7"/>
      <c r="F638" s="7"/>
      <c r="G638" s="7"/>
      <c r="H638" s="7"/>
      <c r="I638" s="10"/>
      <c r="J638" s="10"/>
      <c r="K638" s="7"/>
      <c r="L638" s="7"/>
      <c r="M638" s="7"/>
      <c r="N638" s="3">
        <f t="shared" ref="N638:N701" si="3126">IF(OR(C638=2,C638=4,C638=6),1,0)</f>
        <v>1</v>
      </c>
      <c r="O638" s="3">
        <f t="shared" ref="O638:O701" si="3127">IF(OR(C638=1,C638=3,C638=5),1,0)</f>
        <v>0</v>
      </c>
      <c r="P638" s="3">
        <f t="shared" ref="P638:P701" si="3128">IF(OR(C638=2,C638=4,C638=6),1,0)</f>
        <v>1</v>
      </c>
      <c r="Q638" s="3">
        <f t="shared" ref="Q638:Q701" si="3129">IF(OR(C638=1,C638=3,C638=5),1,0)</f>
        <v>0</v>
      </c>
    </row>
    <row r="639" spans="2:19">
      <c r="B639" s="16">
        <v>9</v>
      </c>
      <c r="C639" s="16">
        <f>IF(B639="","",VLOOKUP(B639,Tabelle2!$A$2:$B$38,2,0))</f>
        <v>2</v>
      </c>
      <c r="D639" s="28" t="str">
        <f t="shared" ref="D639:D702" si="3130">IF(B639="","",IF(N640=1,"Bet 1,3,5",IF(O640=1,"Bet 2,4,6",IF(P640=1,"Bet 1,3,5",IF(Q640=1,"Bet 2,4,6")))))</f>
        <v>Bet 1,3,5</v>
      </c>
      <c r="E639" s="9"/>
      <c r="F639" s="9"/>
      <c r="G639" s="9"/>
      <c r="H639" s="9"/>
      <c r="I639" s="20"/>
      <c r="J639" s="20"/>
      <c r="K639" s="8" t="str">
        <f t="shared" ref="K639:K702" si="3131">IF(B639="","",IF(N640=1,"1",IF(O640=1,2,IF(P640=1,1,IF(Q640=1,2)))))</f>
        <v>1</v>
      </c>
      <c r="L639" s="8" t="str">
        <f t="shared" ref="L639:L702" si="3132">IF(B639="","",IF(N640=1,"3",IF(O640=1,4,IF(P640=1,3,IF(Q640=1,4)))))</f>
        <v>3</v>
      </c>
      <c r="M639" s="8" t="str">
        <f t="shared" ref="M639:M702" si="3133">IF(B639="","",IF(N640=1,"5",IF(O640=1,6,IF(P640=1,5,IF(Q640=1,6)))))</f>
        <v>5</v>
      </c>
      <c r="N639" s="4">
        <f t="shared" si="3126"/>
        <v>1</v>
      </c>
      <c r="O639" s="4">
        <f t="shared" si="3127"/>
        <v>0</v>
      </c>
      <c r="P639" s="4">
        <f t="shared" ref="P639:P702" si="3134">IF(OR(C639=1,C639=3,C639=5),1,0)</f>
        <v>0</v>
      </c>
      <c r="Q639" s="4">
        <f t="shared" ref="Q639:Q702" si="3135">IF(OR(C639=2,C639=4,C639=6),1,0)</f>
        <v>1</v>
      </c>
    </row>
    <row r="640" spans="2:19" ht="15.75" thickBot="1">
      <c r="B640" s="21">
        <v>19</v>
      </c>
      <c r="C640" s="21">
        <f>IF(B640="","",VLOOKUP(B640,Tabelle2!$A$2:$B$38,2,0))</f>
        <v>4</v>
      </c>
      <c r="D640" s="22" t="str">
        <f t="shared" ref="D640" si="3136">IF(B640="","",IF(COUNTIF(K639:M639,C640)=1,"W","L"))</f>
        <v>L</v>
      </c>
      <c r="E640" s="21">
        <f t="shared" si="2931"/>
        <v>-3</v>
      </c>
      <c r="F640" s="21">
        <v>1</v>
      </c>
      <c r="G640" s="21">
        <f t="shared" ref="G640" si="3137">IF(B640="","",E640*F640)</f>
        <v>-3</v>
      </c>
      <c r="H640" s="21">
        <f>IF(B640="","",SUM($G$4:G640))</f>
        <v>-120</v>
      </c>
      <c r="I640" s="23"/>
      <c r="J640" s="23"/>
      <c r="K640" s="24"/>
      <c r="L640" s="24"/>
      <c r="M640" s="24"/>
      <c r="N640" s="5">
        <f t="shared" ref="N640" si="3138">IF(N638+N639=2,1,0)</f>
        <v>1</v>
      </c>
      <c r="O640" s="5">
        <f t="shared" ref="O640" si="3139">IF(O638+O639=2,1,0)</f>
        <v>0</v>
      </c>
      <c r="P640" s="5">
        <f t="shared" ref="P640" si="3140">IF(P638+P639=2,1,0)</f>
        <v>0</v>
      </c>
      <c r="Q640" s="5">
        <f t="shared" ref="Q640" si="3141">IF(Q638+Q639=2,1,0)</f>
        <v>0</v>
      </c>
      <c r="S640" s="34">
        <f t="shared" ref="S640" si="3142">IF(D640="L",S637+1,IF(D640="W",0))</f>
        <v>1</v>
      </c>
    </row>
    <row r="641" spans="2:19">
      <c r="B641" s="19">
        <v>19</v>
      </c>
      <c r="C641" s="19">
        <f>IF(B641="","",VLOOKUP(B641,Tabelle2!$A$2:$B$38,2,0))</f>
        <v>4</v>
      </c>
      <c r="D641" s="7"/>
      <c r="E641" s="7"/>
      <c r="F641" s="7"/>
      <c r="G641" s="7"/>
      <c r="H641" s="7"/>
      <c r="I641" s="10"/>
      <c r="J641" s="10"/>
      <c r="K641" s="7"/>
      <c r="L641" s="7"/>
      <c r="M641" s="7"/>
      <c r="N641" s="3">
        <f t="shared" ref="N641:N704" si="3143">IF(OR(C641=2,C641=4,C641=6),1,0)</f>
        <v>1</v>
      </c>
      <c r="O641" s="3">
        <f t="shared" ref="O641:O704" si="3144">IF(OR(C641=1,C641=3,C641=5),1,0)</f>
        <v>0</v>
      </c>
      <c r="P641" s="3">
        <f t="shared" ref="P641:P704" si="3145">IF(OR(C641=2,C641=4,C641=6),1,0)</f>
        <v>1</v>
      </c>
      <c r="Q641" s="3">
        <f t="shared" ref="Q641:Q704" si="3146">IF(OR(C641=1,C641=3,C641=5),1,0)</f>
        <v>0</v>
      </c>
    </row>
    <row r="642" spans="2:19">
      <c r="B642" s="18">
        <v>9</v>
      </c>
      <c r="C642" s="18">
        <f>IF(B642="","",VLOOKUP(B642,Tabelle2!$A$2:$B$38,2,0))</f>
        <v>2</v>
      </c>
      <c r="D642" s="29" t="str">
        <f t="shared" ref="D642:D705" si="3147">IF(B642="","",IF(N643=1,"Bet 1,3,5",IF(O643=1,"Bet 2,4,6",IF(P643=1,"Bet 1,3,5",IF(Q643=1,"Bet 2,4,6")))))</f>
        <v>Bet 1,3,5</v>
      </c>
      <c r="E642" s="9"/>
      <c r="F642" s="9"/>
      <c r="G642" s="9"/>
      <c r="H642" s="9"/>
      <c r="I642" s="20"/>
      <c r="J642" s="20"/>
      <c r="K642" s="8" t="str">
        <f t="shared" ref="K642:K705" si="3148">IF(B642="","",IF(N643=1,"1",IF(O643=1,2,IF(P643=1,1,IF(Q643=1,2)))))</f>
        <v>1</v>
      </c>
      <c r="L642" s="8" t="str">
        <f t="shared" ref="L642:L705" si="3149">IF(B642="","",IF(N643=1,"3",IF(O643=1,4,IF(P643=1,3,IF(Q643=1,4)))))</f>
        <v>3</v>
      </c>
      <c r="M642" s="8" t="str">
        <f t="shared" ref="M642:M705" si="3150">IF(B642="","",IF(N643=1,"5",IF(O643=1,6,IF(P643=1,5,IF(Q643=1,6)))))</f>
        <v>5</v>
      </c>
      <c r="N642" s="4">
        <f t="shared" si="3143"/>
        <v>1</v>
      </c>
      <c r="O642" s="4">
        <f t="shared" si="3144"/>
        <v>0</v>
      </c>
      <c r="P642" s="4">
        <f t="shared" ref="P642:P705" si="3151">IF(OR(C642=1,C642=3,C642=5),1,0)</f>
        <v>0</v>
      </c>
      <c r="Q642" s="4">
        <f t="shared" ref="Q642:Q705" si="3152">IF(OR(C642=2,C642=4,C642=6),1,0)</f>
        <v>1</v>
      </c>
    </row>
    <row r="643" spans="2:19" ht="15.75" thickBot="1">
      <c r="B643" s="25">
        <v>27</v>
      </c>
      <c r="C643" s="25">
        <f>IF(B643="","",VLOOKUP(B643,Tabelle2!$A$2:$B$38,2,0))</f>
        <v>5</v>
      </c>
      <c r="D643" s="26" t="str">
        <f t="shared" ref="D643" si="3153">IF(B643="","",IF(COUNTIF(K642:M642,C643)=1,"W","L"))</f>
        <v>W</v>
      </c>
      <c r="E643" s="25">
        <f t="shared" si="2949"/>
        <v>3</v>
      </c>
      <c r="F643" s="25">
        <v>1</v>
      </c>
      <c r="G643" s="25">
        <f t="shared" ref="G643" si="3154">IF(B643="","",E643*F643)</f>
        <v>3</v>
      </c>
      <c r="H643" s="25">
        <f>IF(B643="","",SUM($G$4:G643))</f>
        <v>-117</v>
      </c>
      <c r="I643" s="23"/>
      <c r="J643" s="23"/>
      <c r="K643" s="24"/>
      <c r="L643" s="24"/>
      <c r="M643" s="24"/>
      <c r="N643" s="5">
        <f t="shared" ref="N643" si="3155">IF(N641+N642=2,1,0)</f>
        <v>1</v>
      </c>
      <c r="O643" s="5">
        <f t="shared" ref="O643" si="3156">IF(O641+O642=2,1,0)</f>
        <v>0</v>
      </c>
      <c r="P643" s="5">
        <f t="shared" ref="P643" si="3157">IF(P641+P642=2,1,0)</f>
        <v>0</v>
      </c>
      <c r="Q643" s="5">
        <f t="shared" ref="Q643" si="3158">IF(Q641+Q642=2,1,0)</f>
        <v>0</v>
      </c>
      <c r="S643" s="34">
        <f t="shared" ref="S643" si="3159">IF(D643="L",S640+1,IF(D643="W",0))</f>
        <v>0</v>
      </c>
    </row>
    <row r="644" spans="2:19">
      <c r="B644" s="17">
        <v>30</v>
      </c>
      <c r="C644" s="17">
        <f>IF(B644="","",VLOOKUP(B644,Tabelle2!$A$2:$B$38,2,0))</f>
        <v>5</v>
      </c>
      <c r="D644" s="7"/>
      <c r="E644" s="7"/>
      <c r="F644" s="7"/>
      <c r="G644" s="7"/>
      <c r="H644" s="7"/>
      <c r="I644" s="10"/>
      <c r="J644" s="10"/>
      <c r="K644" s="7"/>
      <c r="L644" s="7"/>
      <c r="M644" s="7"/>
      <c r="N644" s="3">
        <f t="shared" ref="N644:N707" si="3160">IF(OR(C644=2,C644=4,C644=6),1,0)</f>
        <v>0</v>
      </c>
      <c r="O644" s="3">
        <f t="shared" ref="O644:O707" si="3161">IF(OR(C644=1,C644=3,C644=5),1,0)</f>
        <v>1</v>
      </c>
      <c r="P644" s="3">
        <f t="shared" ref="P644:P707" si="3162">IF(OR(C644=2,C644=4,C644=6),1,0)</f>
        <v>0</v>
      </c>
      <c r="Q644" s="3">
        <f t="shared" ref="Q644:Q707" si="3163">IF(OR(C644=1,C644=3,C644=5),1,0)</f>
        <v>1</v>
      </c>
    </row>
    <row r="645" spans="2:19">
      <c r="B645" s="16">
        <v>0</v>
      </c>
      <c r="C645" s="16">
        <f>IF(B645="","",VLOOKUP(B645,Tabelle2!$A$2:$B$38,2,0))</f>
        <v>0</v>
      </c>
      <c r="D645" s="28" t="b">
        <f t="shared" ref="D645:D708" si="3164">IF(B645="","",IF(N646=1,"Bet 1,3,5",IF(O646=1,"Bet 2,4,6",IF(P646=1,"Bet 1,3,5",IF(Q646=1,"Bet 2,4,6")))))</f>
        <v>0</v>
      </c>
      <c r="E645" s="9"/>
      <c r="F645" s="9"/>
      <c r="G645" s="9"/>
      <c r="H645" s="9"/>
      <c r="I645" s="20"/>
      <c r="J645" s="20"/>
      <c r="K645" s="8" t="b">
        <f t="shared" ref="K645:K708" si="3165">IF(B645="","",IF(N646=1,"1",IF(O646=1,2,IF(P646=1,1,IF(Q646=1,2)))))</f>
        <v>0</v>
      </c>
      <c r="L645" s="8" t="b">
        <f t="shared" ref="L645:L708" si="3166">IF(B645="","",IF(N646=1,"3",IF(O646=1,4,IF(P646=1,3,IF(Q646=1,4)))))</f>
        <v>0</v>
      </c>
      <c r="M645" s="8" t="b">
        <f t="shared" ref="M645:M708" si="3167">IF(B645="","",IF(N646=1,"5",IF(O646=1,6,IF(P646=1,5,IF(Q646=1,6)))))</f>
        <v>0</v>
      </c>
      <c r="N645" s="4">
        <f t="shared" si="3160"/>
        <v>0</v>
      </c>
      <c r="O645" s="4">
        <f t="shared" si="3161"/>
        <v>0</v>
      </c>
      <c r="P645" s="4">
        <f t="shared" ref="P645:P708" si="3168">IF(OR(C645=1,C645=3,C645=5),1,0)</f>
        <v>0</v>
      </c>
      <c r="Q645" s="4">
        <f t="shared" ref="Q645:Q708" si="3169">IF(OR(C645=2,C645=4,C645=6),1,0)</f>
        <v>0</v>
      </c>
    </row>
    <row r="646" spans="2:19" ht="15.75" thickBot="1">
      <c r="B646" s="21">
        <v>0</v>
      </c>
      <c r="C646" s="21">
        <f>IF(B646="","",VLOOKUP(B646,Tabelle2!$A$2:$B$38,2,0))</f>
        <v>0</v>
      </c>
      <c r="D646" s="22" t="str">
        <f t="shared" ref="D646" si="3170">IF(B646="","",IF(COUNTIF(K645:M645,C646)=1,"W","L"))</f>
        <v>L</v>
      </c>
      <c r="E646" s="21">
        <f t="shared" si="2931"/>
        <v>-3</v>
      </c>
      <c r="F646" s="21">
        <v>1</v>
      </c>
      <c r="G646" s="21">
        <f t="shared" ref="G646" si="3171">IF(B646="","",E646*F646)</f>
        <v>-3</v>
      </c>
      <c r="H646" s="21">
        <f>IF(B646="","",SUM($G$4:G646))</f>
        <v>-120</v>
      </c>
      <c r="I646" s="23"/>
      <c r="J646" s="23"/>
      <c r="K646" s="24"/>
      <c r="L646" s="24"/>
      <c r="M646" s="24"/>
      <c r="N646" s="5">
        <f t="shared" ref="N646" si="3172">IF(N644+N645=2,1,0)</f>
        <v>0</v>
      </c>
      <c r="O646" s="5">
        <f t="shared" ref="O646" si="3173">IF(O644+O645=2,1,0)</f>
        <v>0</v>
      </c>
      <c r="P646" s="5">
        <f t="shared" ref="P646" si="3174">IF(P644+P645=2,1,0)</f>
        <v>0</v>
      </c>
      <c r="Q646" s="5">
        <f t="shared" ref="Q646" si="3175">IF(Q644+Q645=2,1,0)</f>
        <v>0</v>
      </c>
      <c r="S646" s="34">
        <f t="shared" ref="S646" si="3176">IF(D646="L",S643+1,IF(D646="W",0))</f>
        <v>1</v>
      </c>
    </row>
    <row r="647" spans="2:19">
      <c r="B647" s="19">
        <v>9</v>
      </c>
      <c r="C647" s="19">
        <f>IF(B647="","",VLOOKUP(B647,Tabelle2!$A$2:$B$38,2,0))</f>
        <v>2</v>
      </c>
      <c r="D647" s="7"/>
      <c r="E647" s="7"/>
      <c r="F647" s="7"/>
      <c r="G647" s="7"/>
      <c r="H647" s="7"/>
      <c r="I647" s="10"/>
      <c r="J647" s="10"/>
      <c r="K647" s="7"/>
      <c r="L647" s="7"/>
      <c r="M647" s="7"/>
      <c r="N647" s="3">
        <f t="shared" ref="N647:N710" si="3177">IF(OR(C647=2,C647=4,C647=6),1,0)</f>
        <v>1</v>
      </c>
      <c r="O647" s="3">
        <f t="shared" ref="O647:O710" si="3178">IF(OR(C647=1,C647=3,C647=5),1,0)</f>
        <v>0</v>
      </c>
      <c r="P647" s="3">
        <f t="shared" ref="P647:P710" si="3179">IF(OR(C647=2,C647=4,C647=6),1,0)</f>
        <v>1</v>
      </c>
      <c r="Q647" s="3">
        <f t="shared" ref="Q647:Q710" si="3180">IF(OR(C647=1,C647=3,C647=5),1,0)</f>
        <v>0</v>
      </c>
    </row>
    <row r="648" spans="2:19">
      <c r="B648" s="18">
        <v>12</v>
      </c>
      <c r="C648" s="18">
        <f>IF(B648="","",VLOOKUP(B648,Tabelle2!$A$2:$B$38,2,0))</f>
        <v>2</v>
      </c>
      <c r="D648" s="29" t="str">
        <f t="shared" ref="D648:D711" si="3181">IF(B648="","",IF(N649=1,"Bet 1,3,5",IF(O649=1,"Bet 2,4,6",IF(P649=1,"Bet 1,3,5",IF(Q649=1,"Bet 2,4,6")))))</f>
        <v>Bet 1,3,5</v>
      </c>
      <c r="E648" s="9"/>
      <c r="F648" s="9"/>
      <c r="G648" s="9"/>
      <c r="H648" s="9"/>
      <c r="I648" s="20"/>
      <c r="J648" s="20"/>
      <c r="K648" s="8" t="str">
        <f t="shared" ref="K648:K711" si="3182">IF(B648="","",IF(N649=1,"1",IF(O649=1,2,IF(P649=1,1,IF(Q649=1,2)))))</f>
        <v>1</v>
      </c>
      <c r="L648" s="8" t="str">
        <f t="shared" ref="L648:L711" si="3183">IF(B648="","",IF(N649=1,"3",IF(O649=1,4,IF(P649=1,3,IF(Q649=1,4)))))</f>
        <v>3</v>
      </c>
      <c r="M648" s="8" t="str">
        <f t="shared" ref="M648:M711" si="3184">IF(B648="","",IF(N649=1,"5",IF(O649=1,6,IF(P649=1,5,IF(Q649=1,6)))))</f>
        <v>5</v>
      </c>
      <c r="N648" s="4">
        <f t="shared" si="3177"/>
        <v>1</v>
      </c>
      <c r="O648" s="4">
        <f t="shared" si="3178"/>
        <v>0</v>
      </c>
      <c r="P648" s="4">
        <f t="shared" ref="P648:P711" si="3185">IF(OR(C648=1,C648=3,C648=5),1,0)</f>
        <v>0</v>
      </c>
      <c r="Q648" s="4">
        <f t="shared" ref="Q648:Q711" si="3186">IF(OR(C648=2,C648=4,C648=6),1,0)</f>
        <v>1</v>
      </c>
    </row>
    <row r="649" spans="2:19" ht="15.75" thickBot="1">
      <c r="B649" s="25">
        <v>12</v>
      </c>
      <c r="C649" s="25">
        <f>IF(B649="","",VLOOKUP(B649,Tabelle2!$A$2:$B$38,2,0))</f>
        <v>2</v>
      </c>
      <c r="D649" s="26" t="str">
        <f t="shared" ref="D649" si="3187">IF(B649="","",IF(COUNTIF(K648:M648,C649)=1,"W","L"))</f>
        <v>L</v>
      </c>
      <c r="E649" s="25">
        <f t="shared" si="2949"/>
        <v>-3</v>
      </c>
      <c r="F649" s="25">
        <v>1</v>
      </c>
      <c r="G649" s="25">
        <f t="shared" ref="G649" si="3188">IF(B649="","",E649*F649)</f>
        <v>-3</v>
      </c>
      <c r="H649" s="25">
        <f>IF(B649="","",SUM($G$4:G649))</f>
        <v>-123</v>
      </c>
      <c r="I649" s="23"/>
      <c r="J649" s="23"/>
      <c r="K649" s="24"/>
      <c r="L649" s="24"/>
      <c r="M649" s="24"/>
      <c r="N649" s="5">
        <f t="shared" ref="N649" si="3189">IF(N647+N648=2,1,0)</f>
        <v>1</v>
      </c>
      <c r="O649" s="5">
        <f t="shared" ref="O649" si="3190">IF(O647+O648=2,1,0)</f>
        <v>0</v>
      </c>
      <c r="P649" s="5">
        <f t="shared" ref="P649" si="3191">IF(P647+P648=2,1,0)</f>
        <v>0</v>
      </c>
      <c r="Q649" s="5">
        <f t="shared" ref="Q649" si="3192">IF(Q647+Q648=2,1,0)</f>
        <v>0</v>
      </c>
      <c r="S649" s="34">
        <f t="shared" ref="S649" si="3193">IF(D649="L",S646+1,IF(D649="W",0))</f>
        <v>2</v>
      </c>
    </row>
    <row r="650" spans="2:19">
      <c r="B650" s="17">
        <v>3</v>
      </c>
      <c r="C650" s="17">
        <f>IF(B650="","",VLOOKUP(B650,Tabelle2!$A$2:$B$38,2,0))</f>
        <v>1</v>
      </c>
      <c r="D650" s="7"/>
      <c r="E650" s="7"/>
      <c r="F650" s="7"/>
      <c r="G650" s="7"/>
      <c r="H650" s="7"/>
      <c r="I650" s="10"/>
      <c r="J650" s="10"/>
      <c r="K650" s="7"/>
      <c r="L650" s="7"/>
      <c r="M650" s="7"/>
      <c r="N650" s="3">
        <f t="shared" ref="N650:N713" si="3194">IF(OR(C650=2,C650=4,C650=6),1,0)</f>
        <v>0</v>
      </c>
      <c r="O650" s="3">
        <f t="shared" ref="O650:O713" si="3195">IF(OR(C650=1,C650=3,C650=5),1,0)</f>
        <v>1</v>
      </c>
      <c r="P650" s="3">
        <f t="shared" ref="P650:P713" si="3196">IF(OR(C650=2,C650=4,C650=6),1,0)</f>
        <v>0</v>
      </c>
      <c r="Q650" s="3">
        <f t="shared" ref="Q650:Q713" si="3197">IF(OR(C650=1,C650=3,C650=5),1,0)</f>
        <v>1</v>
      </c>
    </row>
    <row r="651" spans="2:19">
      <c r="B651" s="16">
        <v>3</v>
      </c>
      <c r="C651" s="16">
        <f>IF(B651="","",VLOOKUP(B651,Tabelle2!$A$2:$B$38,2,0))</f>
        <v>1</v>
      </c>
      <c r="D651" s="28" t="str">
        <f t="shared" ref="D651:D714" si="3198">IF(B651="","",IF(N652=1,"Bet 1,3,5",IF(O652=1,"Bet 2,4,6",IF(P652=1,"Bet 1,3,5",IF(Q652=1,"Bet 2,4,6")))))</f>
        <v>Bet 2,4,6</v>
      </c>
      <c r="E651" s="9"/>
      <c r="F651" s="9"/>
      <c r="G651" s="9"/>
      <c r="H651" s="9"/>
      <c r="I651" s="20"/>
      <c r="J651" s="20"/>
      <c r="K651" s="8">
        <f t="shared" ref="K651:K714" si="3199">IF(B651="","",IF(N652=1,"1",IF(O652=1,2,IF(P652=1,1,IF(Q652=1,2)))))</f>
        <v>2</v>
      </c>
      <c r="L651" s="8">
        <f t="shared" ref="L651:L714" si="3200">IF(B651="","",IF(N652=1,"3",IF(O652=1,4,IF(P652=1,3,IF(Q652=1,4)))))</f>
        <v>4</v>
      </c>
      <c r="M651" s="8">
        <f t="shared" ref="M651:M714" si="3201">IF(B651="","",IF(N652=1,"5",IF(O652=1,6,IF(P652=1,5,IF(Q652=1,6)))))</f>
        <v>6</v>
      </c>
      <c r="N651" s="4">
        <f t="shared" si="3194"/>
        <v>0</v>
      </c>
      <c r="O651" s="4">
        <f t="shared" si="3195"/>
        <v>1</v>
      </c>
      <c r="P651" s="4">
        <f t="shared" ref="P651:P714" si="3202">IF(OR(C651=1,C651=3,C651=5),1,0)</f>
        <v>1</v>
      </c>
      <c r="Q651" s="4">
        <f t="shared" ref="Q651:Q714" si="3203">IF(OR(C651=2,C651=4,C651=6),1,0)</f>
        <v>0</v>
      </c>
    </row>
    <row r="652" spans="2:19" ht="15.75" thickBot="1">
      <c r="B652" s="21">
        <v>1</v>
      </c>
      <c r="C652" s="21">
        <f>IF(B652="","",VLOOKUP(B652,Tabelle2!$A$2:$B$38,2,0))</f>
        <v>1</v>
      </c>
      <c r="D652" s="22" t="str">
        <f t="shared" ref="D652" si="3204">IF(B652="","",IF(COUNTIF(K651:M651,C652)=1,"W","L"))</f>
        <v>L</v>
      </c>
      <c r="E652" s="21">
        <f t="shared" si="2931"/>
        <v>-3</v>
      </c>
      <c r="F652" s="21">
        <v>1</v>
      </c>
      <c r="G652" s="21">
        <f t="shared" ref="G652" si="3205">IF(B652="","",E652*F652)</f>
        <v>-3</v>
      </c>
      <c r="H652" s="21">
        <f>IF(B652="","",SUM($G$4:G652))</f>
        <v>-126</v>
      </c>
      <c r="I652" s="23"/>
      <c r="J652" s="23"/>
      <c r="K652" s="24"/>
      <c r="L652" s="24"/>
      <c r="M652" s="24"/>
      <c r="N652" s="5">
        <f t="shared" ref="N652" si="3206">IF(N650+N651=2,1,0)</f>
        <v>0</v>
      </c>
      <c r="O652" s="5">
        <f t="shared" ref="O652" si="3207">IF(O650+O651=2,1,0)</f>
        <v>1</v>
      </c>
      <c r="P652" s="5">
        <f t="shared" ref="P652" si="3208">IF(P650+P651=2,1,0)</f>
        <v>0</v>
      </c>
      <c r="Q652" s="5">
        <f t="shared" ref="Q652" si="3209">IF(Q650+Q651=2,1,0)</f>
        <v>0</v>
      </c>
      <c r="S652" s="34">
        <f t="shared" ref="S652" si="3210">IF(D652="L",S649+1,IF(D652="W",0))</f>
        <v>3</v>
      </c>
    </row>
    <row r="653" spans="2:19">
      <c r="B653" s="19">
        <v>1</v>
      </c>
      <c r="C653" s="19">
        <f>IF(B653="","",VLOOKUP(B653,Tabelle2!$A$2:$B$38,2,0))</f>
        <v>1</v>
      </c>
      <c r="D653" s="7"/>
      <c r="E653" s="7"/>
      <c r="F653" s="7"/>
      <c r="G653" s="7"/>
      <c r="H653" s="7"/>
      <c r="I653" s="10"/>
      <c r="J653" s="10"/>
      <c r="K653" s="7"/>
      <c r="L653" s="7"/>
      <c r="M653" s="7"/>
      <c r="N653" s="3">
        <f t="shared" ref="N653:N716" si="3211">IF(OR(C653=2,C653=4,C653=6),1,0)</f>
        <v>0</v>
      </c>
      <c r="O653" s="3">
        <f t="shared" ref="O653:O716" si="3212">IF(OR(C653=1,C653=3,C653=5),1,0)</f>
        <v>1</v>
      </c>
      <c r="P653" s="3">
        <f t="shared" ref="P653:P716" si="3213">IF(OR(C653=2,C653=4,C653=6),1,0)</f>
        <v>0</v>
      </c>
      <c r="Q653" s="3">
        <f t="shared" ref="Q653:Q716" si="3214">IF(OR(C653=1,C653=3,C653=5),1,0)</f>
        <v>1</v>
      </c>
    </row>
    <row r="654" spans="2:19">
      <c r="B654" s="18">
        <v>24</v>
      </c>
      <c r="C654" s="18">
        <f>IF(B654="","",VLOOKUP(B654,Tabelle2!$A$2:$B$38,2,0))</f>
        <v>4</v>
      </c>
      <c r="D654" s="29" t="str">
        <f t="shared" ref="D654:D717" si="3215">IF(B654="","",IF(N655=1,"Bet 1,3,5",IF(O655=1,"Bet 2,4,6",IF(P655=1,"Bet 1,3,5",IF(Q655=1,"Bet 2,4,6")))))</f>
        <v>Bet 2,4,6</v>
      </c>
      <c r="E654" s="9"/>
      <c r="F654" s="9"/>
      <c r="G654" s="9"/>
      <c r="H654" s="9"/>
      <c r="I654" s="20"/>
      <c r="J654" s="20"/>
      <c r="K654" s="8">
        <f t="shared" ref="K654:K717" si="3216">IF(B654="","",IF(N655=1,"1",IF(O655=1,2,IF(P655=1,1,IF(Q655=1,2)))))</f>
        <v>2</v>
      </c>
      <c r="L654" s="8">
        <f t="shared" ref="L654:L717" si="3217">IF(B654="","",IF(N655=1,"3",IF(O655=1,4,IF(P655=1,3,IF(Q655=1,4)))))</f>
        <v>4</v>
      </c>
      <c r="M654" s="8">
        <f t="shared" ref="M654:M717" si="3218">IF(B654="","",IF(N655=1,"5",IF(O655=1,6,IF(P655=1,5,IF(Q655=1,6)))))</f>
        <v>6</v>
      </c>
      <c r="N654" s="4">
        <f t="shared" si="3211"/>
        <v>1</v>
      </c>
      <c r="O654" s="4">
        <f t="shared" si="3212"/>
        <v>0</v>
      </c>
      <c r="P654" s="4">
        <f t="shared" ref="P654:P717" si="3219">IF(OR(C654=1,C654=3,C654=5),1,0)</f>
        <v>0</v>
      </c>
      <c r="Q654" s="4">
        <f t="shared" ref="Q654:Q717" si="3220">IF(OR(C654=2,C654=4,C654=6),1,0)</f>
        <v>1</v>
      </c>
    </row>
    <row r="655" spans="2:19" ht="15.75" thickBot="1">
      <c r="B655" s="25">
        <v>8</v>
      </c>
      <c r="C655" s="25">
        <f>IF(B655="","",VLOOKUP(B655,Tabelle2!$A$2:$B$38,2,0))</f>
        <v>2</v>
      </c>
      <c r="D655" s="26" t="str">
        <f t="shared" ref="D655" si="3221">IF(B655="","",IF(COUNTIF(K654:M654,C655)=1,"W","L"))</f>
        <v>W</v>
      </c>
      <c r="E655" s="25">
        <f t="shared" si="2949"/>
        <v>3</v>
      </c>
      <c r="F655" s="25">
        <v>1</v>
      </c>
      <c r="G655" s="25">
        <f t="shared" ref="G655" si="3222">IF(B655="","",E655*F655)</f>
        <v>3</v>
      </c>
      <c r="H655" s="25">
        <f>IF(B655="","",SUM($G$4:G655))</f>
        <v>-123</v>
      </c>
      <c r="I655" s="23"/>
      <c r="J655" s="23"/>
      <c r="K655" s="24"/>
      <c r="L655" s="24"/>
      <c r="M655" s="24"/>
      <c r="N655" s="5">
        <f t="shared" ref="N655" si="3223">IF(N653+N654=2,1,0)</f>
        <v>0</v>
      </c>
      <c r="O655" s="5">
        <f t="shared" ref="O655" si="3224">IF(O653+O654=2,1,0)</f>
        <v>0</v>
      </c>
      <c r="P655" s="5">
        <f t="shared" ref="P655" si="3225">IF(P653+P654=2,1,0)</f>
        <v>0</v>
      </c>
      <c r="Q655" s="5">
        <f t="shared" ref="Q655" si="3226">IF(Q653+Q654=2,1,0)</f>
        <v>1</v>
      </c>
      <c r="S655" s="34">
        <f t="shared" ref="S655" si="3227">IF(D655="L",S652+1,IF(D655="W",0))</f>
        <v>0</v>
      </c>
    </row>
    <row r="656" spans="2:19">
      <c r="B656" s="17">
        <v>8</v>
      </c>
      <c r="C656" s="17">
        <f>IF(B656="","",VLOOKUP(B656,Tabelle2!$A$2:$B$38,2,0))</f>
        <v>2</v>
      </c>
      <c r="D656" s="7"/>
      <c r="E656" s="7"/>
      <c r="F656" s="7"/>
      <c r="G656" s="7"/>
      <c r="H656" s="7"/>
      <c r="I656" s="10"/>
      <c r="J656" s="10"/>
      <c r="K656" s="7"/>
      <c r="L656" s="7"/>
      <c r="M656" s="7"/>
      <c r="N656" s="3">
        <f t="shared" ref="N656:N719" si="3228">IF(OR(C656=2,C656=4,C656=6),1,0)</f>
        <v>1</v>
      </c>
      <c r="O656" s="3">
        <f t="shared" ref="O656:O719" si="3229">IF(OR(C656=1,C656=3,C656=5),1,0)</f>
        <v>0</v>
      </c>
      <c r="P656" s="3">
        <f t="shared" ref="P656:P719" si="3230">IF(OR(C656=2,C656=4,C656=6),1,0)</f>
        <v>1</v>
      </c>
      <c r="Q656" s="3">
        <f t="shared" ref="Q656:Q719" si="3231">IF(OR(C656=1,C656=3,C656=5),1,0)</f>
        <v>0</v>
      </c>
    </row>
    <row r="657" spans="2:19">
      <c r="B657" s="16">
        <v>22</v>
      </c>
      <c r="C657" s="16">
        <f>IF(B657="","",VLOOKUP(B657,Tabelle2!$A$2:$B$38,2,0))</f>
        <v>4</v>
      </c>
      <c r="D657" s="28" t="str">
        <f t="shared" ref="D657:D720" si="3232">IF(B657="","",IF(N658=1,"Bet 1,3,5",IF(O658=1,"Bet 2,4,6",IF(P658=1,"Bet 1,3,5",IF(Q658=1,"Bet 2,4,6")))))</f>
        <v>Bet 1,3,5</v>
      </c>
      <c r="E657" s="9"/>
      <c r="F657" s="9"/>
      <c r="G657" s="9"/>
      <c r="H657" s="9"/>
      <c r="I657" s="20"/>
      <c r="J657" s="20"/>
      <c r="K657" s="8" t="str">
        <f t="shared" ref="K657:K720" si="3233">IF(B657="","",IF(N658=1,"1",IF(O658=1,2,IF(P658=1,1,IF(Q658=1,2)))))</f>
        <v>1</v>
      </c>
      <c r="L657" s="8" t="str">
        <f t="shared" ref="L657:L720" si="3234">IF(B657="","",IF(N658=1,"3",IF(O658=1,4,IF(P658=1,3,IF(Q658=1,4)))))</f>
        <v>3</v>
      </c>
      <c r="M657" s="8" t="str">
        <f t="shared" ref="M657:M720" si="3235">IF(B657="","",IF(N658=1,"5",IF(O658=1,6,IF(P658=1,5,IF(Q658=1,6)))))</f>
        <v>5</v>
      </c>
      <c r="N657" s="4">
        <f t="shared" si="3228"/>
        <v>1</v>
      </c>
      <c r="O657" s="4">
        <f t="shared" si="3229"/>
        <v>0</v>
      </c>
      <c r="P657" s="4">
        <f t="shared" ref="P657:P720" si="3236">IF(OR(C657=1,C657=3,C657=5),1,0)</f>
        <v>0</v>
      </c>
      <c r="Q657" s="4">
        <f t="shared" ref="Q657:Q720" si="3237">IF(OR(C657=2,C657=4,C657=6),1,0)</f>
        <v>1</v>
      </c>
    </row>
    <row r="658" spans="2:19" ht="15.75" thickBot="1">
      <c r="B658" s="21">
        <v>16</v>
      </c>
      <c r="C658" s="21">
        <f>IF(B658="","",VLOOKUP(B658,Tabelle2!$A$2:$B$38,2,0))</f>
        <v>3</v>
      </c>
      <c r="D658" s="22" t="str">
        <f t="shared" ref="D658" si="3238">IF(B658="","",IF(COUNTIF(K657:M657,C658)=1,"W","L"))</f>
        <v>W</v>
      </c>
      <c r="E658" s="21">
        <f t="shared" si="2931"/>
        <v>3</v>
      </c>
      <c r="F658" s="21">
        <v>1</v>
      </c>
      <c r="G658" s="21">
        <f t="shared" ref="G658" si="3239">IF(B658="","",E658*F658)</f>
        <v>3</v>
      </c>
      <c r="H658" s="21">
        <f>IF(B658="","",SUM($G$4:G658))</f>
        <v>-120</v>
      </c>
      <c r="I658" s="23"/>
      <c r="J658" s="23"/>
      <c r="K658" s="24"/>
      <c r="L658" s="24"/>
      <c r="M658" s="24"/>
      <c r="N658" s="5">
        <f t="shared" ref="N658" si="3240">IF(N656+N657=2,1,0)</f>
        <v>1</v>
      </c>
      <c r="O658" s="5">
        <f t="shared" ref="O658" si="3241">IF(O656+O657=2,1,0)</f>
        <v>0</v>
      </c>
      <c r="P658" s="5">
        <f t="shared" ref="P658" si="3242">IF(P656+P657=2,1,0)</f>
        <v>0</v>
      </c>
      <c r="Q658" s="5">
        <f t="shared" ref="Q658" si="3243">IF(Q656+Q657=2,1,0)</f>
        <v>0</v>
      </c>
      <c r="S658" s="34">
        <f t="shared" ref="S658" si="3244">IF(D658="L",S655+1,IF(D658="W",0))</f>
        <v>0</v>
      </c>
    </row>
    <row r="659" spans="2:19">
      <c r="B659" s="19">
        <v>22</v>
      </c>
      <c r="C659" s="19">
        <f>IF(B659="","",VLOOKUP(B659,Tabelle2!$A$2:$B$38,2,0))</f>
        <v>4</v>
      </c>
      <c r="D659" s="7"/>
      <c r="E659" s="7"/>
      <c r="F659" s="7"/>
      <c r="G659" s="7"/>
      <c r="H659" s="7"/>
      <c r="I659" s="10"/>
      <c r="J659" s="10"/>
      <c r="K659" s="7"/>
      <c r="L659" s="7"/>
      <c r="M659" s="7"/>
      <c r="N659" s="3">
        <f t="shared" ref="N659:N722" si="3245">IF(OR(C659=2,C659=4,C659=6),1,0)</f>
        <v>1</v>
      </c>
      <c r="O659" s="3">
        <f t="shared" ref="O659:O722" si="3246">IF(OR(C659=1,C659=3,C659=5),1,0)</f>
        <v>0</v>
      </c>
      <c r="P659" s="3">
        <f t="shared" ref="P659:P722" si="3247">IF(OR(C659=2,C659=4,C659=6),1,0)</f>
        <v>1</v>
      </c>
      <c r="Q659" s="3">
        <f t="shared" ref="Q659:Q722" si="3248">IF(OR(C659=1,C659=3,C659=5),1,0)</f>
        <v>0</v>
      </c>
    </row>
    <row r="660" spans="2:19">
      <c r="B660" s="18">
        <v>31</v>
      </c>
      <c r="C660" s="18">
        <f>IF(B660="","",VLOOKUP(B660,Tabelle2!$A$2:$B$38,2,0))</f>
        <v>6</v>
      </c>
      <c r="D660" s="29" t="str">
        <f t="shared" ref="D660:D723" si="3249">IF(B660="","",IF(N661=1,"Bet 1,3,5",IF(O661=1,"Bet 2,4,6",IF(P661=1,"Bet 1,3,5",IF(Q661=1,"Bet 2,4,6")))))</f>
        <v>Bet 1,3,5</v>
      </c>
      <c r="E660" s="9"/>
      <c r="F660" s="9"/>
      <c r="G660" s="9"/>
      <c r="H660" s="9"/>
      <c r="I660" s="20"/>
      <c r="J660" s="20"/>
      <c r="K660" s="8" t="str">
        <f t="shared" ref="K660:K723" si="3250">IF(B660="","",IF(N661=1,"1",IF(O661=1,2,IF(P661=1,1,IF(Q661=1,2)))))</f>
        <v>1</v>
      </c>
      <c r="L660" s="8" t="str">
        <f t="shared" ref="L660:L723" si="3251">IF(B660="","",IF(N661=1,"3",IF(O661=1,4,IF(P661=1,3,IF(Q661=1,4)))))</f>
        <v>3</v>
      </c>
      <c r="M660" s="8" t="str">
        <f t="shared" ref="M660:M723" si="3252">IF(B660="","",IF(N661=1,"5",IF(O661=1,6,IF(P661=1,5,IF(Q661=1,6)))))</f>
        <v>5</v>
      </c>
      <c r="N660" s="4">
        <f t="shared" si="3245"/>
        <v>1</v>
      </c>
      <c r="O660" s="4">
        <f t="shared" si="3246"/>
        <v>0</v>
      </c>
      <c r="P660" s="4">
        <f t="shared" ref="P660:P723" si="3253">IF(OR(C660=1,C660=3,C660=5),1,0)</f>
        <v>0</v>
      </c>
      <c r="Q660" s="4">
        <f t="shared" ref="Q660:Q723" si="3254">IF(OR(C660=2,C660=4,C660=6),1,0)</f>
        <v>1</v>
      </c>
    </row>
    <row r="661" spans="2:19" ht="15.75" thickBot="1">
      <c r="B661" s="25">
        <v>31</v>
      </c>
      <c r="C661" s="25">
        <f>IF(B661="","",VLOOKUP(B661,Tabelle2!$A$2:$B$38,2,0))</f>
        <v>6</v>
      </c>
      <c r="D661" s="26" t="str">
        <f t="shared" ref="D661" si="3255">IF(B661="","",IF(COUNTIF(K660:M660,C661)=1,"W","L"))</f>
        <v>L</v>
      </c>
      <c r="E661" s="25">
        <f t="shared" si="2949"/>
        <v>-3</v>
      </c>
      <c r="F661" s="25">
        <v>1</v>
      </c>
      <c r="G661" s="25">
        <f t="shared" ref="G661" si="3256">IF(B661="","",E661*F661)</f>
        <v>-3</v>
      </c>
      <c r="H661" s="25">
        <f>IF(B661="","",SUM($G$4:G661))</f>
        <v>-123</v>
      </c>
      <c r="I661" s="23"/>
      <c r="J661" s="23"/>
      <c r="K661" s="24"/>
      <c r="L661" s="24"/>
      <c r="M661" s="24"/>
      <c r="N661" s="5">
        <f t="shared" ref="N661" si="3257">IF(N659+N660=2,1,0)</f>
        <v>1</v>
      </c>
      <c r="O661" s="5">
        <f t="shared" ref="O661" si="3258">IF(O659+O660=2,1,0)</f>
        <v>0</v>
      </c>
      <c r="P661" s="5">
        <f t="shared" ref="P661" si="3259">IF(P659+P660=2,1,0)</f>
        <v>0</v>
      </c>
      <c r="Q661" s="5">
        <f t="shared" ref="Q661" si="3260">IF(Q659+Q660=2,1,0)</f>
        <v>0</v>
      </c>
      <c r="S661" s="34">
        <f t="shared" ref="S661" si="3261">IF(D661="L",S658+1,IF(D661="W",0))</f>
        <v>1</v>
      </c>
    </row>
    <row r="662" spans="2:19">
      <c r="B662" s="17">
        <v>27</v>
      </c>
      <c r="C662" s="17">
        <f>IF(B662="","",VLOOKUP(B662,Tabelle2!$A$2:$B$38,2,0))</f>
        <v>5</v>
      </c>
      <c r="D662" s="7"/>
      <c r="E662" s="7"/>
      <c r="F662" s="7"/>
      <c r="G662" s="7"/>
      <c r="H662" s="7"/>
      <c r="I662" s="10"/>
      <c r="J662" s="10"/>
      <c r="K662" s="7"/>
      <c r="L662" s="7"/>
      <c r="M662" s="7"/>
      <c r="N662" s="3">
        <f t="shared" ref="N662:N725" si="3262">IF(OR(C662=2,C662=4,C662=6),1,0)</f>
        <v>0</v>
      </c>
      <c r="O662" s="3">
        <f t="shared" ref="O662:O725" si="3263">IF(OR(C662=1,C662=3,C662=5),1,0)</f>
        <v>1</v>
      </c>
      <c r="P662" s="3">
        <f t="shared" ref="P662:P725" si="3264">IF(OR(C662=2,C662=4,C662=6),1,0)</f>
        <v>0</v>
      </c>
      <c r="Q662" s="3">
        <f t="shared" ref="Q662:Q725" si="3265">IF(OR(C662=1,C662=3,C662=5),1,0)</f>
        <v>1</v>
      </c>
    </row>
    <row r="663" spans="2:19">
      <c r="B663" s="16">
        <v>27</v>
      </c>
      <c r="C663" s="16">
        <f>IF(B663="","",VLOOKUP(B663,Tabelle2!$A$2:$B$38,2,0))</f>
        <v>5</v>
      </c>
      <c r="D663" s="28" t="str">
        <f t="shared" ref="D663:D726" si="3266">IF(B663="","",IF(N664=1,"Bet 1,3,5",IF(O664=1,"Bet 2,4,6",IF(P664=1,"Bet 1,3,5",IF(Q664=1,"Bet 2,4,6")))))</f>
        <v>Bet 2,4,6</v>
      </c>
      <c r="E663" s="9"/>
      <c r="F663" s="9"/>
      <c r="G663" s="9"/>
      <c r="H663" s="9"/>
      <c r="I663" s="20"/>
      <c r="J663" s="20"/>
      <c r="K663" s="8">
        <f t="shared" ref="K663:K726" si="3267">IF(B663="","",IF(N664=1,"1",IF(O664=1,2,IF(P664=1,1,IF(Q664=1,2)))))</f>
        <v>2</v>
      </c>
      <c r="L663" s="8">
        <f t="shared" ref="L663:L726" si="3268">IF(B663="","",IF(N664=1,"3",IF(O664=1,4,IF(P664=1,3,IF(Q664=1,4)))))</f>
        <v>4</v>
      </c>
      <c r="M663" s="8">
        <f t="shared" ref="M663:M726" si="3269">IF(B663="","",IF(N664=1,"5",IF(O664=1,6,IF(P664=1,5,IF(Q664=1,6)))))</f>
        <v>6</v>
      </c>
      <c r="N663" s="4">
        <f t="shared" si="3262"/>
        <v>0</v>
      </c>
      <c r="O663" s="4">
        <f t="shared" si="3263"/>
        <v>1</v>
      </c>
      <c r="P663" s="4">
        <f t="shared" ref="P663:P726" si="3270">IF(OR(C663=1,C663=3,C663=5),1,0)</f>
        <v>1</v>
      </c>
      <c r="Q663" s="4">
        <f t="shared" ref="Q663:Q726" si="3271">IF(OR(C663=2,C663=4,C663=6),1,0)</f>
        <v>0</v>
      </c>
    </row>
    <row r="664" spans="2:19" ht="15.75" thickBot="1">
      <c r="B664" s="21">
        <v>26</v>
      </c>
      <c r="C664" s="21">
        <f>IF(B664="","",VLOOKUP(B664,Tabelle2!$A$2:$B$38,2,0))</f>
        <v>5</v>
      </c>
      <c r="D664" s="22" t="str">
        <f t="shared" ref="D664" si="3272">IF(B664="","",IF(COUNTIF(K663:M663,C664)=1,"W","L"))</f>
        <v>L</v>
      </c>
      <c r="E664" s="21">
        <f t="shared" si="2931"/>
        <v>-3</v>
      </c>
      <c r="F664" s="21">
        <v>1</v>
      </c>
      <c r="G664" s="21">
        <f t="shared" ref="G664" si="3273">IF(B664="","",E664*F664)</f>
        <v>-3</v>
      </c>
      <c r="H664" s="21">
        <f>IF(B664="","",SUM($G$4:G664))</f>
        <v>-126</v>
      </c>
      <c r="I664" s="23"/>
      <c r="J664" s="23"/>
      <c r="K664" s="24"/>
      <c r="L664" s="24"/>
      <c r="M664" s="24"/>
      <c r="N664" s="5">
        <f t="shared" ref="N664" si="3274">IF(N662+N663=2,1,0)</f>
        <v>0</v>
      </c>
      <c r="O664" s="5">
        <f t="shared" ref="O664" si="3275">IF(O662+O663=2,1,0)</f>
        <v>1</v>
      </c>
      <c r="P664" s="5">
        <f t="shared" ref="P664" si="3276">IF(P662+P663=2,1,0)</f>
        <v>0</v>
      </c>
      <c r="Q664" s="5">
        <f t="shared" ref="Q664" si="3277">IF(Q662+Q663=2,1,0)</f>
        <v>0</v>
      </c>
      <c r="S664" s="34">
        <f t="shared" ref="S664" si="3278">IF(D664="L",S661+1,IF(D664="W",0))</f>
        <v>2</v>
      </c>
    </row>
    <row r="665" spans="2:19">
      <c r="B665" s="19">
        <v>12</v>
      </c>
      <c r="C665" s="19">
        <f>IF(B665="","",VLOOKUP(B665,Tabelle2!$A$2:$B$38,2,0))</f>
        <v>2</v>
      </c>
      <c r="D665" s="7"/>
      <c r="E665" s="7"/>
      <c r="F665" s="7"/>
      <c r="G665" s="7"/>
      <c r="H665" s="7"/>
      <c r="I665" s="10"/>
      <c r="J665" s="10"/>
      <c r="K665" s="7"/>
      <c r="L665" s="7"/>
      <c r="M665" s="7"/>
      <c r="N665" s="3">
        <f t="shared" ref="N665:N728" si="3279">IF(OR(C665=2,C665=4,C665=6),1,0)</f>
        <v>1</v>
      </c>
      <c r="O665" s="3">
        <f t="shared" ref="O665:O728" si="3280">IF(OR(C665=1,C665=3,C665=5),1,0)</f>
        <v>0</v>
      </c>
      <c r="P665" s="3">
        <f t="shared" ref="P665:P728" si="3281">IF(OR(C665=2,C665=4,C665=6),1,0)</f>
        <v>1</v>
      </c>
      <c r="Q665" s="3">
        <f t="shared" ref="Q665:Q728" si="3282">IF(OR(C665=1,C665=3,C665=5),1,0)</f>
        <v>0</v>
      </c>
    </row>
    <row r="666" spans="2:19">
      <c r="B666" s="18">
        <v>12</v>
      </c>
      <c r="C666" s="18">
        <f>IF(B666="","",VLOOKUP(B666,Tabelle2!$A$2:$B$38,2,0))</f>
        <v>2</v>
      </c>
      <c r="D666" s="29" t="str">
        <f t="shared" ref="D666:D729" si="3283">IF(B666="","",IF(N667=1,"Bet 1,3,5",IF(O667=1,"Bet 2,4,6",IF(P667=1,"Bet 1,3,5",IF(Q667=1,"Bet 2,4,6")))))</f>
        <v>Bet 1,3,5</v>
      </c>
      <c r="E666" s="9"/>
      <c r="F666" s="9"/>
      <c r="G666" s="9"/>
      <c r="H666" s="9"/>
      <c r="I666" s="20"/>
      <c r="J666" s="20"/>
      <c r="K666" s="8" t="str">
        <f t="shared" ref="K666:K729" si="3284">IF(B666="","",IF(N667=1,"1",IF(O667=1,2,IF(P667=1,1,IF(Q667=1,2)))))</f>
        <v>1</v>
      </c>
      <c r="L666" s="8" t="str">
        <f t="shared" ref="L666:L729" si="3285">IF(B666="","",IF(N667=1,"3",IF(O667=1,4,IF(P667=1,3,IF(Q667=1,4)))))</f>
        <v>3</v>
      </c>
      <c r="M666" s="8" t="str">
        <f t="shared" ref="M666:M729" si="3286">IF(B666="","",IF(N667=1,"5",IF(O667=1,6,IF(P667=1,5,IF(Q667=1,6)))))</f>
        <v>5</v>
      </c>
      <c r="N666" s="4">
        <f t="shared" si="3279"/>
        <v>1</v>
      </c>
      <c r="O666" s="4">
        <f t="shared" si="3280"/>
        <v>0</v>
      </c>
      <c r="P666" s="4">
        <f t="shared" ref="P666:P729" si="3287">IF(OR(C666=1,C666=3,C666=5),1,0)</f>
        <v>0</v>
      </c>
      <c r="Q666" s="4">
        <f t="shared" ref="Q666:Q729" si="3288">IF(OR(C666=2,C666=4,C666=6),1,0)</f>
        <v>1</v>
      </c>
    </row>
    <row r="667" spans="2:19" ht="15.75" thickBot="1">
      <c r="B667" s="25">
        <v>0</v>
      </c>
      <c r="C667" s="25">
        <f>IF(B667="","",VLOOKUP(B667,Tabelle2!$A$2:$B$38,2,0))</f>
        <v>0</v>
      </c>
      <c r="D667" s="26" t="str">
        <f t="shared" ref="D667" si="3289">IF(B667="","",IF(COUNTIF(K666:M666,C667)=1,"W","L"))</f>
        <v>L</v>
      </c>
      <c r="E667" s="25">
        <f t="shared" si="2949"/>
        <v>-3</v>
      </c>
      <c r="F667" s="25">
        <v>1</v>
      </c>
      <c r="G667" s="25">
        <f t="shared" ref="G667" si="3290">IF(B667="","",E667*F667)</f>
        <v>-3</v>
      </c>
      <c r="H667" s="25">
        <f>IF(B667="","",SUM($G$4:G667))</f>
        <v>-129</v>
      </c>
      <c r="I667" s="23"/>
      <c r="J667" s="23"/>
      <c r="K667" s="24"/>
      <c r="L667" s="24"/>
      <c r="M667" s="24"/>
      <c r="N667" s="5">
        <f t="shared" ref="N667" si="3291">IF(N665+N666=2,1,0)</f>
        <v>1</v>
      </c>
      <c r="O667" s="5">
        <f t="shared" ref="O667" si="3292">IF(O665+O666=2,1,0)</f>
        <v>0</v>
      </c>
      <c r="P667" s="5">
        <f t="shared" ref="P667" si="3293">IF(P665+P666=2,1,0)</f>
        <v>0</v>
      </c>
      <c r="Q667" s="5">
        <f t="shared" ref="Q667" si="3294">IF(Q665+Q666=2,1,0)</f>
        <v>0</v>
      </c>
      <c r="S667" s="34">
        <f t="shared" ref="S667" si="3295">IF(D667="L",S664+1,IF(D667="W",0))</f>
        <v>3</v>
      </c>
    </row>
    <row r="668" spans="2:19">
      <c r="B668" s="17">
        <v>34</v>
      </c>
      <c r="C668" s="17">
        <f>IF(B668="","",VLOOKUP(B668,Tabelle2!$A$2:$B$38,2,0))</f>
        <v>6</v>
      </c>
      <c r="D668" s="7"/>
      <c r="E668" s="7"/>
      <c r="F668" s="7"/>
      <c r="G668" s="7"/>
      <c r="H668" s="7"/>
      <c r="I668" s="10"/>
      <c r="J668" s="10"/>
      <c r="K668" s="7"/>
      <c r="L668" s="7"/>
      <c r="M668" s="7"/>
      <c r="N668" s="3">
        <f t="shared" ref="N668:N731" si="3296">IF(OR(C668=2,C668=4,C668=6),1,0)</f>
        <v>1</v>
      </c>
      <c r="O668" s="3">
        <f t="shared" ref="O668:O731" si="3297">IF(OR(C668=1,C668=3,C668=5),1,0)</f>
        <v>0</v>
      </c>
      <c r="P668" s="3">
        <f t="shared" ref="P668:P731" si="3298">IF(OR(C668=2,C668=4,C668=6),1,0)</f>
        <v>1</v>
      </c>
      <c r="Q668" s="3">
        <f t="shared" ref="Q668:Q731" si="3299">IF(OR(C668=1,C668=3,C668=5),1,0)</f>
        <v>0</v>
      </c>
    </row>
    <row r="669" spans="2:19">
      <c r="B669" s="16">
        <v>34</v>
      </c>
      <c r="C669" s="16">
        <f>IF(B669="","",VLOOKUP(B669,Tabelle2!$A$2:$B$38,2,0))</f>
        <v>6</v>
      </c>
      <c r="D669" s="28" t="str">
        <f t="shared" ref="D669:D732" si="3300">IF(B669="","",IF(N670=1,"Bet 1,3,5",IF(O670=1,"Bet 2,4,6",IF(P670=1,"Bet 1,3,5",IF(Q670=1,"Bet 2,4,6")))))</f>
        <v>Bet 1,3,5</v>
      </c>
      <c r="E669" s="9"/>
      <c r="F669" s="9"/>
      <c r="G669" s="9"/>
      <c r="H669" s="9"/>
      <c r="I669" s="20"/>
      <c r="J669" s="20"/>
      <c r="K669" s="8" t="str">
        <f t="shared" ref="K669:K732" si="3301">IF(B669="","",IF(N670=1,"1",IF(O670=1,2,IF(P670=1,1,IF(Q670=1,2)))))</f>
        <v>1</v>
      </c>
      <c r="L669" s="8" t="str">
        <f t="shared" ref="L669:L732" si="3302">IF(B669="","",IF(N670=1,"3",IF(O670=1,4,IF(P670=1,3,IF(Q670=1,4)))))</f>
        <v>3</v>
      </c>
      <c r="M669" s="8" t="str">
        <f t="shared" ref="M669:M732" si="3303">IF(B669="","",IF(N670=1,"5",IF(O670=1,6,IF(P670=1,5,IF(Q670=1,6)))))</f>
        <v>5</v>
      </c>
      <c r="N669" s="4">
        <f t="shared" si="3296"/>
        <v>1</v>
      </c>
      <c r="O669" s="4">
        <f t="shared" si="3297"/>
        <v>0</v>
      </c>
      <c r="P669" s="4">
        <f t="shared" ref="P669:P732" si="3304">IF(OR(C669=1,C669=3,C669=5),1,0)</f>
        <v>0</v>
      </c>
      <c r="Q669" s="4">
        <f t="shared" ref="Q669:Q732" si="3305">IF(OR(C669=2,C669=4,C669=6),1,0)</f>
        <v>1</v>
      </c>
    </row>
    <row r="670" spans="2:19" ht="15.75" thickBot="1">
      <c r="B670" s="21">
        <v>21</v>
      </c>
      <c r="C670" s="21">
        <f>IF(B670="","",VLOOKUP(B670,Tabelle2!$A$2:$B$38,2,0))</f>
        <v>4</v>
      </c>
      <c r="D670" s="22" t="str">
        <f t="shared" ref="D670" si="3306">IF(B670="","",IF(COUNTIF(K669:M669,C670)=1,"W","L"))</f>
        <v>L</v>
      </c>
      <c r="E670" s="21">
        <f t="shared" ref="E670:E730" si="3307">IF(D670="L",-3,IF(D670="W",3,""))</f>
        <v>-3</v>
      </c>
      <c r="F670" s="21">
        <v>1</v>
      </c>
      <c r="G670" s="21">
        <f t="shared" ref="G670" si="3308">IF(B670="","",E670*F670)</f>
        <v>-3</v>
      </c>
      <c r="H670" s="21">
        <f>IF(B670="","",SUM($G$4:G670))</f>
        <v>-132</v>
      </c>
      <c r="I670" s="23"/>
      <c r="J670" s="23"/>
      <c r="K670" s="24"/>
      <c r="L670" s="24"/>
      <c r="M670" s="24"/>
      <c r="N670" s="5">
        <f t="shared" ref="N670" si="3309">IF(N668+N669=2,1,0)</f>
        <v>1</v>
      </c>
      <c r="O670" s="5">
        <f t="shared" ref="O670" si="3310">IF(O668+O669=2,1,0)</f>
        <v>0</v>
      </c>
      <c r="P670" s="5">
        <f t="shared" ref="P670" si="3311">IF(P668+P669=2,1,0)</f>
        <v>0</v>
      </c>
      <c r="Q670" s="5">
        <f t="shared" ref="Q670" si="3312">IF(Q668+Q669=2,1,0)</f>
        <v>0</v>
      </c>
      <c r="S670" s="34">
        <f t="shared" ref="S670" si="3313">IF(D670="L",S667+1,IF(D670="W",0))</f>
        <v>4</v>
      </c>
    </row>
    <row r="671" spans="2:19">
      <c r="B671" s="19">
        <v>21</v>
      </c>
      <c r="C671" s="19">
        <f>IF(B671="","",VLOOKUP(B671,Tabelle2!$A$2:$B$38,2,0))</f>
        <v>4</v>
      </c>
      <c r="D671" s="7"/>
      <c r="E671" s="7"/>
      <c r="F671" s="7"/>
      <c r="G671" s="7"/>
      <c r="H671" s="7"/>
      <c r="I671" s="10"/>
      <c r="J671" s="10"/>
      <c r="K671" s="7"/>
      <c r="L671" s="7"/>
      <c r="M671" s="7"/>
      <c r="N671" s="3">
        <f t="shared" ref="N671:N734" si="3314">IF(OR(C671=2,C671=4,C671=6),1,0)</f>
        <v>1</v>
      </c>
      <c r="O671" s="3">
        <f t="shared" ref="O671:O734" si="3315">IF(OR(C671=1,C671=3,C671=5),1,0)</f>
        <v>0</v>
      </c>
      <c r="P671" s="3">
        <f t="shared" ref="P671:P734" si="3316">IF(OR(C671=2,C671=4,C671=6),1,0)</f>
        <v>1</v>
      </c>
      <c r="Q671" s="3">
        <f t="shared" ref="Q671:Q734" si="3317">IF(OR(C671=1,C671=3,C671=5),1,0)</f>
        <v>0</v>
      </c>
    </row>
    <row r="672" spans="2:19">
      <c r="B672" s="18">
        <v>33</v>
      </c>
      <c r="C672" s="18">
        <f>IF(B672="","",VLOOKUP(B672,Tabelle2!$A$2:$B$38,2,0))</f>
        <v>6</v>
      </c>
      <c r="D672" s="29" t="str">
        <f t="shared" ref="D672:D735" si="3318">IF(B672="","",IF(N673=1,"Bet 1,3,5",IF(O673=1,"Bet 2,4,6",IF(P673=1,"Bet 1,3,5",IF(Q673=1,"Bet 2,4,6")))))</f>
        <v>Bet 1,3,5</v>
      </c>
      <c r="E672" s="9"/>
      <c r="F672" s="9"/>
      <c r="G672" s="9"/>
      <c r="H672" s="9"/>
      <c r="I672" s="20"/>
      <c r="J672" s="20"/>
      <c r="K672" s="8" t="str">
        <f t="shared" ref="K672:K735" si="3319">IF(B672="","",IF(N673=1,"1",IF(O673=1,2,IF(P673=1,1,IF(Q673=1,2)))))</f>
        <v>1</v>
      </c>
      <c r="L672" s="8" t="str">
        <f t="shared" ref="L672:L735" si="3320">IF(B672="","",IF(N673=1,"3",IF(O673=1,4,IF(P673=1,3,IF(Q673=1,4)))))</f>
        <v>3</v>
      </c>
      <c r="M672" s="8" t="str">
        <f t="shared" ref="M672:M735" si="3321">IF(B672="","",IF(N673=1,"5",IF(O673=1,6,IF(P673=1,5,IF(Q673=1,6)))))</f>
        <v>5</v>
      </c>
      <c r="N672" s="4">
        <f t="shared" si="3314"/>
        <v>1</v>
      </c>
      <c r="O672" s="4">
        <f t="shared" si="3315"/>
        <v>0</v>
      </c>
      <c r="P672" s="4">
        <f t="shared" ref="P672:P735" si="3322">IF(OR(C672=1,C672=3,C672=5),1,0)</f>
        <v>0</v>
      </c>
      <c r="Q672" s="4">
        <f t="shared" ref="Q672:Q735" si="3323">IF(OR(C672=2,C672=4,C672=6),1,0)</f>
        <v>1</v>
      </c>
    </row>
    <row r="673" spans="2:19" ht="15.75" thickBot="1">
      <c r="B673" s="25">
        <v>27</v>
      </c>
      <c r="C673" s="25">
        <f>IF(B673="","",VLOOKUP(B673,Tabelle2!$A$2:$B$38,2,0))</f>
        <v>5</v>
      </c>
      <c r="D673" s="26" t="str">
        <f t="shared" ref="D673" si="3324">IF(B673="","",IF(COUNTIF(K672:M672,C673)=1,"W","L"))</f>
        <v>W</v>
      </c>
      <c r="E673" s="25">
        <f t="shared" ref="E673:E733" si="3325">IF(D673="L",-3,IF(D673="W",3,""))</f>
        <v>3</v>
      </c>
      <c r="F673" s="25">
        <v>1</v>
      </c>
      <c r="G673" s="25">
        <f t="shared" ref="G673" si="3326">IF(B673="","",E673*F673)</f>
        <v>3</v>
      </c>
      <c r="H673" s="25">
        <f>IF(B673="","",SUM($G$4:G673))</f>
        <v>-129</v>
      </c>
      <c r="I673" s="23"/>
      <c r="J673" s="23"/>
      <c r="K673" s="24"/>
      <c r="L673" s="24"/>
      <c r="M673" s="24"/>
      <c r="N673" s="5">
        <f t="shared" ref="N673" si="3327">IF(N671+N672=2,1,0)</f>
        <v>1</v>
      </c>
      <c r="O673" s="5">
        <f t="shared" ref="O673" si="3328">IF(O671+O672=2,1,0)</f>
        <v>0</v>
      </c>
      <c r="P673" s="5">
        <f t="shared" ref="P673" si="3329">IF(P671+P672=2,1,0)</f>
        <v>0</v>
      </c>
      <c r="Q673" s="5">
        <f t="shared" ref="Q673" si="3330">IF(Q671+Q672=2,1,0)</f>
        <v>0</v>
      </c>
      <c r="S673" s="34">
        <f t="shared" ref="S673" si="3331">IF(D673="L",S670+1,IF(D673="W",0))</f>
        <v>0</v>
      </c>
    </row>
    <row r="674" spans="2:19">
      <c r="B674" s="17">
        <v>14</v>
      </c>
      <c r="C674" s="17">
        <f>IF(B674="","",VLOOKUP(B674,Tabelle2!$A$2:$B$38,2,0))</f>
        <v>3</v>
      </c>
      <c r="D674" s="7"/>
      <c r="E674" s="7"/>
      <c r="F674" s="7"/>
      <c r="G674" s="7"/>
      <c r="H674" s="7"/>
      <c r="I674" s="10"/>
      <c r="J674" s="10"/>
      <c r="K674" s="7"/>
      <c r="L674" s="7"/>
      <c r="M674" s="7"/>
      <c r="N674" s="3">
        <f t="shared" ref="N674:N736" si="3332">IF(OR(C674=2,C674=4,C674=6),1,0)</f>
        <v>0</v>
      </c>
      <c r="O674" s="3">
        <f t="shared" ref="O674:O736" si="3333">IF(OR(C674=1,C674=3,C674=5),1,0)</f>
        <v>1</v>
      </c>
      <c r="P674" s="3">
        <f t="shared" ref="P674:P736" si="3334">IF(OR(C674=2,C674=4,C674=6),1,0)</f>
        <v>0</v>
      </c>
      <c r="Q674" s="3">
        <f t="shared" ref="Q674:Q736" si="3335">IF(OR(C674=1,C674=3,C674=5),1,0)</f>
        <v>1</v>
      </c>
    </row>
    <row r="675" spans="2:19">
      <c r="B675" s="16">
        <v>34</v>
      </c>
      <c r="C675" s="16">
        <f>IF(B675="","",VLOOKUP(B675,Tabelle2!$A$2:$B$38,2,0))</f>
        <v>6</v>
      </c>
      <c r="D675" s="28" t="str">
        <f t="shared" ref="D675:D735" si="3336">IF(B675="","",IF(N676=1,"Bet 1,3,5",IF(O676=1,"Bet 2,4,6",IF(P676=1,"Bet 1,3,5",IF(Q676=1,"Bet 2,4,6")))))</f>
        <v>Bet 2,4,6</v>
      </c>
      <c r="E675" s="9"/>
      <c r="F675" s="9"/>
      <c r="G675" s="9"/>
      <c r="H675" s="9"/>
      <c r="I675" s="20"/>
      <c r="J675" s="20"/>
      <c r="K675" s="8">
        <f t="shared" ref="K675:K736" si="3337">IF(B675="","",IF(N676=1,"1",IF(O676=1,2,IF(P676=1,1,IF(Q676=1,2)))))</f>
        <v>2</v>
      </c>
      <c r="L675" s="8">
        <f t="shared" ref="L675:L736" si="3338">IF(B675="","",IF(N676=1,"3",IF(O676=1,4,IF(P676=1,3,IF(Q676=1,4)))))</f>
        <v>4</v>
      </c>
      <c r="M675" s="8">
        <f t="shared" ref="M675:M736" si="3339">IF(B675="","",IF(N676=1,"5",IF(O676=1,6,IF(P676=1,5,IF(Q676=1,6)))))</f>
        <v>6</v>
      </c>
      <c r="N675" s="4">
        <f t="shared" si="3332"/>
        <v>1</v>
      </c>
      <c r="O675" s="4">
        <f t="shared" si="3333"/>
        <v>0</v>
      </c>
      <c r="P675" s="4">
        <f t="shared" ref="P675:P736" si="3340">IF(OR(C675=1,C675=3,C675=5),1,0)</f>
        <v>0</v>
      </c>
      <c r="Q675" s="4">
        <f t="shared" ref="Q675:Q736" si="3341">IF(OR(C675=2,C675=4,C675=6),1,0)</f>
        <v>1</v>
      </c>
    </row>
    <row r="676" spans="2:19" ht="15.75" thickBot="1">
      <c r="B676" s="21">
        <v>23</v>
      </c>
      <c r="C676" s="21">
        <f>IF(B676="","",VLOOKUP(B676,Tabelle2!$A$2:$B$38,2,0))</f>
        <v>4</v>
      </c>
      <c r="D676" s="22" t="str">
        <f t="shared" ref="D676" si="3342">IF(B676="","",IF(COUNTIF(K675:M675,C676)=1,"W","L"))</f>
        <v>W</v>
      </c>
      <c r="E676" s="21">
        <f t="shared" si="3307"/>
        <v>3</v>
      </c>
      <c r="F676" s="21">
        <v>1</v>
      </c>
      <c r="G676" s="21">
        <f t="shared" ref="G676" si="3343">IF(B676="","",E676*F676)</f>
        <v>3</v>
      </c>
      <c r="H676" s="21">
        <f>IF(B676="","",SUM($G$4:G676))</f>
        <v>-126</v>
      </c>
      <c r="I676" s="23"/>
      <c r="J676" s="23"/>
      <c r="K676" s="24"/>
      <c r="L676" s="24"/>
      <c r="M676" s="24"/>
      <c r="N676" s="5">
        <f t="shared" ref="N676" si="3344">IF(N674+N675=2,1,0)</f>
        <v>0</v>
      </c>
      <c r="O676" s="5">
        <f t="shared" ref="O676" si="3345">IF(O674+O675=2,1,0)</f>
        <v>0</v>
      </c>
      <c r="P676" s="5">
        <f t="shared" ref="P676" si="3346">IF(P674+P675=2,1,0)</f>
        <v>0</v>
      </c>
      <c r="Q676" s="5">
        <f t="shared" ref="Q676" si="3347">IF(Q674+Q675=2,1,0)</f>
        <v>1</v>
      </c>
      <c r="S676" s="34">
        <f t="shared" ref="S676" si="3348">IF(D676="L",S673+1,IF(D676="W",0))</f>
        <v>0</v>
      </c>
    </row>
    <row r="677" spans="2:19">
      <c r="B677" s="19">
        <v>10</v>
      </c>
      <c r="C677" s="19">
        <f>IF(B677="","",VLOOKUP(B677,Tabelle2!$A$2:$B$38,2,0))</f>
        <v>2</v>
      </c>
      <c r="D677" s="7"/>
      <c r="E677" s="7"/>
      <c r="F677" s="7"/>
      <c r="G677" s="7"/>
      <c r="H677" s="7"/>
      <c r="I677" s="10"/>
      <c r="J677" s="10"/>
      <c r="K677" s="7"/>
      <c r="L677" s="7"/>
      <c r="M677" s="7"/>
      <c r="N677" s="3">
        <f t="shared" ref="N677:N736" si="3349">IF(OR(C677=2,C677=4,C677=6),1,0)</f>
        <v>1</v>
      </c>
      <c r="O677" s="3">
        <f t="shared" ref="O677:O736" si="3350">IF(OR(C677=1,C677=3,C677=5),1,0)</f>
        <v>0</v>
      </c>
      <c r="P677" s="3">
        <f t="shared" ref="P677:P736" si="3351">IF(OR(C677=2,C677=4,C677=6),1,0)</f>
        <v>1</v>
      </c>
      <c r="Q677" s="3">
        <f t="shared" ref="Q677:Q736" si="3352">IF(OR(C677=1,C677=3,C677=5),1,0)</f>
        <v>0</v>
      </c>
    </row>
    <row r="678" spans="2:19">
      <c r="B678" s="18">
        <v>13</v>
      </c>
      <c r="C678" s="18">
        <f>IF(B678="","",VLOOKUP(B678,Tabelle2!$A$2:$B$38,2,0))</f>
        <v>3</v>
      </c>
      <c r="D678" s="29" t="str">
        <f t="shared" ref="D678:D735" si="3353">IF(B678="","",IF(N679=1,"Bet 1,3,5",IF(O679=1,"Bet 2,4,6",IF(P679=1,"Bet 1,3,5",IF(Q679=1,"Bet 2,4,6")))))</f>
        <v>Bet 1,3,5</v>
      </c>
      <c r="E678" s="9"/>
      <c r="F678" s="9"/>
      <c r="G678" s="9"/>
      <c r="H678" s="9"/>
      <c r="I678" s="20"/>
      <c r="J678" s="20"/>
      <c r="K678" s="8">
        <f t="shared" ref="K678:K736" si="3354">IF(B678="","",IF(N679=1,"1",IF(O679=1,2,IF(P679=1,1,IF(Q679=1,2)))))</f>
        <v>1</v>
      </c>
      <c r="L678" s="8">
        <f t="shared" ref="L678:L736" si="3355">IF(B678="","",IF(N679=1,"3",IF(O679=1,4,IF(P679=1,3,IF(Q679=1,4)))))</f>
        <v>3</v>
      </c>
      <c r="M678" s="8">
        <f t="shared" ref="M678:M736" si="3356">IF(B678="","",IF(N679=1,"5",IF(O679=1,6,IF(P679=1,5,IF(Q679=1,6)))))</f>
        <v>5</v>
      </c>
      <c r="N678" s="4">
        <f t="shared" si="3349"/>
        <v>0</v>
      </c>
      <c r="O678" s="4">
        <f t="shared" si="3350"/>
        <v>1</v>
      </c>
      <c r="P678" s="4">
        <f t="shared" ref="P678:P736" si="3357">IF(OR(C678=1,C678=3,C678=5),1,0)</f>
        <v>1</v>
      </c>
      <c r="Q678" s="4">
        <f t="shared" ref="Q678:Q736" si="3358">IF(OR(C678=2,C678=4,C678=6),1,0)</f>
        <v>0</v>
      </c>
    </row>
    <row r="679" spans="2:19" ht="15.75" thickBot="1">
      <c r="B679" s="25">
        <v>3</v>
      </c>
      <c r="C679" s="25">
        <f>IF(B679="","",VLOOKUP(B679,Tabelle2!$A$2:$B$38,2,0))</f>
        <v>1</v>
      </c>
      <c r="D679" s="26" t="str">
        <f t="shared" ref="D679" si="3359">IF(B679="","",IF(COUNTIF(K678:M678,C679)=1,"W","L"))</f>
        <v>W</v>
      </c>
      <c r="E679" s="25">
        <f t="shared" si="3325"/>
        <v>3</v>
      </c>
      <c r="F679" s="25">
        <v>1</v>
      </c>
      <c r="G679" s="25">
        <f t="shared" ref="G679" si="3360">IF(B679="","",E679*F679)</f>
        <v>3</v>
      </c>
      <c r="H679" s="25">
        <f>IF(B679="","",SUM($G$4:G679))</f>
        <v>-123</v>
      </c>
      <c r="I679" s="23"/>
      <c r="J679" s="23"/>
      <c r="K679" s="24"/>
      <c r="L679" s="24"/>
      <c r="M679" s="24"/>
      <c r="N679" s="5">
        <f t="shared" ref="N679" si="3361">IF(N677+N678=2,1,0)</f>
        <v>0</v>
      </c>
      <c r="O679" s="5">
        <f t="shared" ref="O679" si="3362">IF(O677+O678=2,1,0)</f>
        <v>0</v>
      </c>
      <c r="P679" s="5">
        <f t="shared" ref="P679" si="3363">IF(P677+P678=2,1,0)</f>
        <v>1</v>
      </c>
      <c r="Q679" s="5">
        <f t="shared" ref="Q679" si="3364">IF(Q677+Q678=2,1,0)</f>
        <v>0</v>
      </c>
      <c r="S679" s="34">
        <f t="shared" ref="S679" si="3365">IF(D679="L",S676+1,IF(D679="W",0))</f>
        <v>0</v>
      </c>
    </row>
    <row r="680" spans="2:19">
      <c r="B680" s="17">
        <v>36</v>
      </c>
      <c r="C680" s="17">
        <f>IF(B680="","",VLOOKUP(B680,Tabelle2!$A$2:$B$38,2,0))</f>
        <v>6</v>
      </c>
      <c r="D680" s="7"/>
      <c r="E680" s="7"/>
      <c r="F680" s="7"/>
      <c r="G680" s="7"/>
      <c r="H680" s="7"/>
      <c r="I680" s="10"/>
      <c r="J680" s="10"/>
      <c r="K680" s="7"/>
      <c r="L680" s="7"/>
      <c r="M680" s="7"/>
      <c r="N680" s="3">
        <f t="shared" ref="N680:N736" si="3366">IF(OR(C680=2,C680=4,C680=6),1,0)</f>
        <v>1</v>
      </c>
      <c r="O680" s="3">
        <f t="shared" ref="O680:O736" si="3367">IF(OR(C680=1,C680=3,C680=5),1,0)</f>
        <v>0</v>
      </c>
      <c r="P680" s="3">
        <f t="shared" ref="P680:P736" si="3368">IF(OR(C680=2,C680=4,C680=6),1,0)</f>
        <v>1</v>
      </c>
      <c r="Q680" s="3">
        <f t="shared" ref="Q680:Q736" si="3369">IF(OR(C680=1,C680=3,C680=5),1,0)</f>
        <v>0</v>
      </c>
    </row>
    <row r="681" spans="2:19">
      <c r="B681" s="16">
        <v>36</v>
      </c>
      <c r="C681" s="16">
        <f>IF(B681="","",VLOOKUP(B681,Tabelle2!$A$2:$B$38,2,0))</f>
        <v>6</v>
      </c>
      <c r="D681" s="28" t="str">
        <f t="shared" ref="D681:D735" si="3370">IF(B681="","",IF(N682=1,"Bet 1,3,5",IF(O682=1,"Bet 2,4,6",IF(P682=1,"Bet 1,3,5",IF(Q682=1,"Bet 2,4,6")))))</f>
        <v>Bet 1,3,5</v>
      </c>
      <c r="E681" s="9"/>
      <c r="F681" s="9"/>
      <c r="G681" s="9"/>
      <c r="H681" s="9"/>
      <c r="I681" s="20"/>
      <c r="J681" s="20"/>
      <c r="K681" s="8" t="str">
        <f t="shared" ref="K681:K736" si="3371">IF(B681="","",IF(N682=1,"1",IF(O682=1,2,IF(P682=1,1,IF(Q682=1,2)))))</f>
        <v>1</v>
      </c>
      <c r="L681" s="8" t="str">
        <f t="shared" ref="L681:L736" si="3372">IF(B681="","",IF(N682=1,"3",IF(O682=1,4,IF(P682=1,3,IF(Q682=1,4)))))</f>
        <v>3</v>
      </c>
      <c r="M681" s="8" t="str">
        <f t="shared" ref="M681:M736" si="3373">IF(B681="","",IF(N682=1,"5",IF(O682=1,6,IF(P682=1,5,IF(Q682=1,6)))))</f>
        <v>5</v>
      </c>
      <c r="N681" s="4">
        <f t="shared" si="3366"/>
        <v>1</v>
      </c>
      <c r="O681" s="4">
        <f t="shared" si="3367"/>
        <v>0</v>
      </c>
      <c r="P681" s="4">
        <f t="shared" ref="P681:P736" si="3374">IF(OR(C681=1,C681=3,C681=5),1,0)</f>
        <v>0</v>
      </c>
      <c r="Q681" s="4">
        <f t="shared" ref="Q681:Q736" si="3375">IF(OR(C681=2,C681=4,C681=6),1,0)</f>
        <v>1</v>
      </c>
    </row>
    <row r="682" spans="2:19" ht="15.75" thickBot="1">
      <c r="B682" s="21">
        <v>21</v>
      </c>
      <c r="C682" s="21">
        <f>IF(B682="","",VLOOKUP(B682,Tabelle2!$A$2:$B$38,2,0))</f>
        <v>4</v>
      </c>
      <c r="D682" s="22" t="str">
        <f t="shared" ref="D682" si="3376">IF(B682="","",IF(COUNTIF(K681:M681,C682)=1,"W","L"))</f>
        <v>L</v>
      </c>
      <c r="E682" s="21">
        <f t="shared" si="3307"/>
        <v>-3</v>
      </c>
      <c r="F682" s="21">
        <v>1</v>
      </c>
      <c r="G682" s="21">
        <f t="shared" ref="G682" si="3377">IF(B682="","",E682*F682)</f>
        <v>-3</v>
      </c>
      <c r="H682" s="21">
        <f>IF(B682="","",SUM($G$4:G682))</f>
        <v>-126</v>
      </c>
      <c r="I682" s="23"/>
      <c r="J682" s="23"/>
      <c r="K682" s="24"/>
      <c r="L682" s="24"/>
      <c r="M682" s="24"/>
      <c r="N682" s="5">
        <f t="shared" ref="N682" si="3378">IF(N680+N681=2,1,0)</f>
        <v>1</v>
      </c>
      <c r="O682" s="5">
        <f t="shared" ref="O682" si="3379">IF(O680+O681=2,1,0)</f>
        <v>0</v>
      </c>
      <c r="P682" s="5">
        <f t="shared" ref="P682" si="3380">IF(P680+P681=2,1,0)</f>
        <v>0</v>
      </c>
      <c r="Q682" s="5">
        <f t="shared" ref="Q682" si="3381">IF(Q680+Q681=2,1,0)</f>
        <v>0</v>
      </c>
      <c r="S682" s="34">
        <f t="shared" ref="S682" si="3382">IF(D682="L",S679+1,IF(D682="W",0))</f>
        <v>1</v>
      </c>
    </row>
    <row r="683" spans="2:19">
      <c r="B683" s="19">
        <v>15</v>
      </c>
      <c r="C683" s="19">
        <f>IF(B683="","",VLOOKUP(B683,Tabelle2!$A$2:$B$38,2,0))</f>
        <v>3</v>
      </c>
      <c r="D683" s="7"/>
      <c r="E683" s="7"/>
      <c r="F683" s="7"/>
      <c r="G683" s="7"/>
      <c r="H683" s="7"/>
      <c r="I683" s="10"/>
      <c r="J683" s="10"/>
      <c r="K683" s="7"/>
      <c r="L683" s="7"/>
      <c r="M683" s="7"/>
      <c r="N683" s="3">
        <f t="shared" ref="N683:N736" si="3383">IF(OR(C683=2,C683=4,C683=6),1,0)</f>
        <v>0</v>
      </c>
      <c r="O683" s="3">
        <f t="shared" ref="O683:O736" si="3384">IF(OR(C683=1,C683=3,C683=5),1,0)</f>
        <v>1</v>
      </c>
      <c r="P683" s="3">
        <f t="shared" ref="P683:P736" si="3385">IF(OR(C683=2,C683=4,C683=6),1,0)</f>
        <v>0</v>
      </c>
      <c r="Q683" s="3">
        <f t="shared" ref="Q683:Q736" si="3386">IF(OR(C683=1,C683=3,C683=5),1,0)</f>
        <v>1</v>
      </c>
    </row>
    <row r="684" spans="2:19">
      <c r="B684" s="18">
        <v>15</v>
      </c>
      <c r="C684" s="18">
        <f>IF(B684="","",VLOOKUP(B684,Tabelle2!$A$2:$B$38,2,0))</f>
        <v>3</v>
      </c>
      <c r="D684" s="29" t="str">
        <f t="shared" ref="D684:D735" si="3387">IF(B684="","",IF(N685=1,"Bet 1,3,5",IF(O685=1,"Bet 2,4,6",IF(P685=1,"Bet 1,3,5",IF(Q685=1,"Bet 2,4,6")))))</f>
        <v>Bet 2,4,6</v>
      </c>
      <c r="E684" s="9"/>
      <c r="F684" s="9"/>
      <c r="G684" s="9"/>
      <c r="H684" s="9"/>
      <c r="I684" s="20"/>
      <c r="J684" s="20"/>
      <c r="K684" s="8">
        <f t="shared" ref="K684:K736" si="3388">IF(B684="","",IF(N685=1,"1",IF(O685=1,2,IF(P685=1,1,IF(Q685=1,2)))))</f>
        <v>2</v>
      </c>
      <c r="L684" s="8">
        <f t="shared" ref="L684:L736" si="3389">IF(B684="","",IF(N685=1,"3",IF(O685=1,4,IF(P685=1,3,IF(Q685=1,4)))))</f>
        <v>4</v>
      </c>
      <c r="M684" s="8">
        <f t="shared" ref="M684:M736" si="3390">IF(B684="","",IF(N685=1,"5",IF(O685=1,6,IF(P685=1,5,IF(Q685=1,6)))))</f>
        <v>6</v>
      </c>
      <c r="N684" s="4">
        <f t="shared" si="3383"/>
        <v>0</v>
      </c>
      <c r="O684" s="4">
        <f t="shared" si="3384"/>
        <v>1</v>
      </c>
      <c r="P684" s="4">
        <f t="shared" ref="P684:P736" si="3391">IF(OR(C684=1,C684=3,C684=5),1,0)</f>
        <v>1</v>
      </c>
      <c r="Q684" s="4">
        <f t="shared" ref="Q684:Q736" si="3392">IF(OR(C684=2,C684=4,C684=6),1,0)</f>
        <v>0</v>
      </c>
    </row>
    <row r="685" spans="2:19" ht="15.75" thickBot="1">
      <c r="B685" s="25">
        <v>12</v>
      </c>
      <c r="C685" s="25">
        <f>IF(B685="","",VLOOKUP(B685,Tabelle2!$A$2:$B$38,2,0))</f>
        <v>2</v>
      </c>
      <c r="D685" s="26" t="str">
        <f t="shared" ref="D685" si="3393">IF(B685="","",IF(COUNTIF(K684:M684,C685)=1,"W","L"))</f>
        <v>W</v>
      </c>
      <c r="E685" s="25">
        <f t="shared" si="3325"/>
        <v>3</v>
      </c>
      <c r="F685" s="25">
        <v>1</v>
      </c>
      <c r="G685" s="25">
        <f t="shared" ref="G685" si="3394">IF(B685="","",E685*F685)</f>
        <v>3</v>
      </c>
      <c r="H685" s="25">
        <f>IF(B685="","",SUM($G$4:G685))</f>
        <v>-123</v>
      </c>
      <c r="I685" s="23"/>
      <c r="J685" s="23"/>
      <c r="K685" s="24"/>
      <c r="L685" s="24"/>
      <c r="M685" s="24"/>
      <c r="N685" s="5">
        <f t="shared" ref="N685" si="3395">IF(N683+N684=2,1,0)</f>
        <v>0</v>
      </c>
      <c r="O685" s="5">
        <f t="shared" ref="O685" si="3396">IF(O683+O684=2,1,0)</f>
        <v>1</v>
      </c>
      <c r="P685" s="5">
        <f t="shared" ref="P685" si="3397">IF(P683+P684=2,1,0)</f>
        <v>0</v>
      </c>
      <c r="Q685" s="5">
        <f t="shared" ref="Q685" si="3398">IF(Q683+Q684=2,1,0)</f>
        <v>0</v>
      </c>
      <c r="S685" s="34">
        <f t="shared" ref="S685" si="3399">IF(D685="L",S682+1,IF(D685="W",0))</f>
        <v>0</v>
      </c>
    </row>
    <row r="686" spans="2:19">
      <c r="B686" s="17">
        <v>12</v>
      </c>
      <c r="C686" s="17">
        <f>IF(B686="","",VLOOKUP(B686,Tabelle2!$A$2:$B$38,2,0))</f>
        <v>2</v>
      </c>
      <c r="D686" s="7"/>
      <c r="E686" s="7"/>
      <c r="F686" s="7"/>
      <c r="G686" s="7"/>
      <c r="H686" s="7"/>
      <c r="I686" s="10"/>
      <c r="J686" s="10"/>
      <c r="K686" s="7"/>
      <c r="L686" s="7"/>
      <c r="M686" s="7"/>
      <c r="N686" s="3">
        <f t="shared" ref="N686:N736" si="3400">IF(OR(C686=2,C686=4,C686=6),1,0)</f>
        <v>1</v>
      </c>
      <c r="O686" s="3">
        <f t="shared" ref="O686:O736" si="3401">IF(OR(C686=1,C686=3,C686=5),1,0)</f>
        <v>0</v>
      </c>
      <c r="P686" s="3">
        <f t="shared" ref="P686:P736" si="3402">IF(OR(C686=2,C686=4,C686=6),1,0)</f>
        <v>1</v>
      </c>
      <c r="Q686" s="3">
        <f t="shared" ref="Q686:Q736" si="3403">IF(OR(C686=1,C686=3,C686=5),1,0)</f>
        <v>0</v>
      </c>
    </row>
    <row r="687" spans="2:19">
      <c r="B687" s="16">
        <v>14</v>
      </c>
      <c r="C687" s="16">
        <f>IF(B687="","",VLOOKUP(B687,Tabelle2!$A$2:$B$38,2,0))</f>
        <v>3</v>
      </c>
      <c r="D687" s="28" t="str">
        <f t="shared" ref="D687:D735" si="3404">IF(B687="","",IF(N688=1,"Bet 1,3,5",IF(O688=1,"Bet 2,4,6",IF(P688=1,"Bet 1,3,5",IF(Q688=1,"Bet 2,4,6")))))</f>
        <v>Bet 1,3,5</v>
      </c>
      <c r="E687" s="9"/>
      <c r="F687" s="9"/>
      <c r="G687" s="9"/>
      <c r="H687" s="9"/>
      <c r="I687" s="20"/>
      <c r="J687" s="20"/>
      <c r="K687" s="8">
        <f t="shared" ref="K687:K736" si="3405">IF(B687="","",IF(N688=1,"1",IF(O688=1,2,IF(P688=1,1,IF(Q688=1,2)))))</f>
        <v>1</v>
      </c>
      <c r="L687" s="8">
        <f t="shared" ref="L687:L736" si="3406">IF(B687="","",IF(N688=1,"3",IF(O688=1,4,IF(P688=1,3,IF(Q688=1,4)))))</f>
        <v>3</v>
      </c>
      <c r="M687" s="8">
        <f t="shared" ref="M687:M736" si="3407">IF(B687="","",IF(N688=1,"5",IF(O688=1,6,IF(P688=1,5,IF(Q688=1,6)))))</f>
        <v>5</v>
      </c>
      <c r="N687" s="4">
        <f t="shared" si="3400"/>
        <v>0</v>
      </c>
      <c r="O687" s="4">
        <f t="shared" si="3401"/>
        <v>1</v>
      </c>
      <c r="P687" s="4">
        <f t="shared" ref="P687:P736" si="3408">IF(OR(C687=1,C687=3,C687=5),1,0)</f>
        <v>1</v>
      </c>
      <c r="Q687" s="4">
        <f t="shared" ref="Q687:Q736" si="3409">IF(OR(C687=2,C687=4,C687=6),1,0)</f>
        <v>0</v>
      </c>
    </row>
    <row r="688" spans="2:19" ht="15.75" thickBot="1">
      <c r="B688" s="21">
        <v>14</v>
      </c>
      <c r="C688" s="21">
        <f>IF(B688="","",VLOOKUP(B688,Tabelle2!$A$2:$B$38,2,0))</f>
        <v>3</v>
      </c>
      <c r="D688" s="22" t="str">
        <f t="shared" ref="D688" si="3410">IF(B688="","",IF(COUNTIF(K687:M687,C688)=1,"W","L"))</f>
        <v>W</v>
      </c>
      <c r="E688" s="21">
        <f t="shared" si="3307"/>
        <v>3</v>
      </c>
      <c r="F688" s="21">
        <v>1</v>
      </c>
      <c r="G688" s="21">
        <f t="shared" ref="G688" si="3411">IF(B688="","",E688*F688)</f>
        <v>3</v>
      </c>
      <c r="H688" s="21">
        <f>IF(B688="","",SUM($G$4:G688))</f>
        <v>-120</v>
      </c>
      <c r="I688" s="23"/>
      <c r="J688" s="23"/>
      <c r="K688" s="24"/>
      <c r="L688" s="24"/>
      <c r="M688" s="24"/>
      <c r="N688" s="5">
        <f t="shared" ref="N688" si="3412">IF(N686+N687=2,1,0)</f>
        <v>0</v>
      </c>
      <c r="O688" s="5">
        <f t="shared" ref="O688" si="3413">IF(O686+O687=2,1,0)</f>
        <v>0</v>
      </c>
      <c r="P688" s="5">
        <f t="shared" ref="P688" si="3414">IF(P686+P687=2,1,0)</f>
        <v>1</v>
      </c>
      <c r="Q688" s="5">
        <f t="shared" ref="Q688" si="3415">IF(Q686+Q687=2,1,0)</f>
        <v>0</v>
      </c>
      <c r="S688" s="34">
        <f t="shared" ref="S688" si="3416">IF(D688="L",S685+1,IF(D688="W",0))</f>
        <v>0</v>
      </c>
    </row>
    <row r="689" spans="2:19">
      <c r="B689" s="19">
        <v>12</v>
      </c>
      <c r="C689" s="19">
        <f>IF(B689="","",VLOOKUP(B689,Tabelle2!$A$2:$B$38,2,0))</f>
        <v>2</v>
      </c>
      <c r="D689" s="7"/>
      <c r="E689" s="7"/>
      <c r="F689" s="7"/>
      <c r="G689" s="7"/>
      <c r="H689" s="7"/>
      <c r="I689" s="10"/>
      <c r="J689" s="10"/>
      <c r="K689" s="7"/>
      <c r="L689" s="7"/>
      <c r="M689" s="7"/>
      <c r="N689" s="3">
        <f t="shared" ref="N689:N736" si="3417">IF(OR(C689=2,C689=4,C689=6),1,0)</f>
        <v>1</v>
      </c>
      <c r="O689" s="3">
        <f t="shared" ref="O689:O736" si="3418">IF(OR(C689=1,C689=3,C689=5),1,0)</f>
        <v>0</v>
      </c>
      <c r="P689" s="3">
        <f t="shared" ref="P689:P736" si="3419">IF(OR(C689=2,C689=4,C689=6),1,0)</f>
        <v>1</v>
      </c>
      <c r="Q689" s="3">
        <f t="shared" ref="Q689:Q736" si="3420">IF(OR(C689=1,C689=3,C689=5),1,0)</f>
        <v>0</v>
      </c>
    </row>
    <row r="690" spans="2:19">
      <c r="B690" s="18">
        <v>12</v>
      </c>
      <c r="C690" s="18">
        <f>IF(B690="","",VLOOKUP(B690,Tabelle2!$A$2:$B$38,2,0))</f>
        <v>2</v>
      </c>
      <c r="D690" s="29" t="str">
        <f t="shared" ref="D690:D735" si="3421">IF(B690="","",IF(N691=1,"Bet 1,3,5",IF(O691=1,"Bet 2,4,6",IF(P691=1,"Bet 1,3,5",IF(Q691=1,"Bet 2,4,6")))))</f>
        <v>Bet 1,3,5</v>
      </c>
      <c r="E690" s="9"/>
      <c r="F690" s="9"/>
      <c r="G690" s="9"/>
      <c r="H690" s="9"/>
      <c r="I690" s="20"/>
      <c r="J690" s="20"/>
      <c r="K690" s="8" t="str">
        <f t="shared" ref="K690:K736" si="3422">IF(B690="","",IF(N691=1,"1",IF(O691=1,2,IF(P691=1,1,IF(Q691=1,2)))))</f>
        <v>1</v>
      </c>
      <c r="L690" s="8" t="str">
        <f t="shared" ref="L690:L736" si="3423">IF(B690="","",IF(N691=1,"3",IF(O691=1,4,IF(P691=1,3,IF(Q691=1,4)))))</f>
        <v>3</v>
      </c>
      <c r="M690" s="8" t="str">
        <f t="shared" ref="M690:M736" si="3424">IF(B690="","",IF(N691=1,"5",IF(O691=1,6,IF(P691=1,5,IF(Q691=1,6)))))</f>
        <v>5</v>
      </c>
      <c r="N690" s="4">
        <f t="shared" si="3417"/>
        <v>1</v>
      </c>
      <c r="O690" s="4">
        <f t="shared" si="3418"/>
        <v>0</v>
      </c>
      <c r="P690" s="4">
        <f t="shared" ref="P690:P736" si="3425">IF(OR(C690=1,C690=3,C690=5),1,0)</f>
        <v>0</v>
      </c>
      <c r="Q690" s="4">
        <f t="shared" ref="Q690:Q736" si="3426">IF(OR(C690=2,C690=4,C690=6),1,0)</f>
        <v>1</v>
      </c>
    </row>
    <row r="691" spans="2:19" ht="15.75" thickBot="1">
      <c r="B691" s="25">
        <v>29</v>
      </c>
      <c r="C691" s="25">
        <f>IF(B691="","",VLOOKUP(B691,Tabelle2!$A$2:$B$38,2,0))</f>
        <v>5</v>
      </c>
      <c r="D691" s="26" t="str">
        <f t="shared" ref="D691" si="3427">IF(B691="","",IF(COUNTIF(K690:M690,C691)=1,"W","L"))</f>
        <v>W</v>
      </c>
      <c r="E691" s="25">
        <f t="shared" si="3325"/>
        <v>3</v>
      </c>
      <c r="F691" s="25">
        <v>1</v>
      </c>
      <c r="G691" s="25">
        <f t="shared" ref="G691" si="3428">IF(B691="","",E691*F691)</f>
        <v>3</v>
      </c>
      <c r="H691" s="25">
        <f>IF(B691="","",SUM($G$4:G691))</f>
        <v>-117</v>
      </c>
      <c r="I691" s="23"/>
      <c r="J691" s="23"/>
      <c r="K691" s="24"/>
      <c r="L691" s="24"/>
      <c r="M691" s="24"/>
      <c r="N691" s="5">
        <f t="shared" ref="N691" si="3429">IF(N689+N690=2,1,0)</f>
        <v>1</v>
      </c>
      <c r="O691" s="5">
        <f t="shared" ref="O691" si="3430">IF(O689+O690=2,1,0)</f>
        <v>0</v>
      </c>
      <c r="P691" s="5">
        <f t="shared" ref="P691" si="3431">IF(P689+P690=2,1,0)</f>
        <v>0</v>
      </c>
      <c r="Q691" s="5">
        <f t="shared" ref="Q691" si="3432">IF(Q689+Q690=2,1,0)</f>
        <v>0</v>
      </c>
      <c r="S691" s="34">
        <f t="shared" ref="S691" si="3433">IF(D691="L",S688+1,IF(D691="W",0))</f>
        <v>0</v>
      </c>
    </row>
    <row r="692" spans="2:19">
      <c r="B692" s="17">
        <v>19</v>
      </c>
      <c r="C692" s="17">
        <f>IF(B692="","",VLOOKUP(B692,Tabelle2!$A$2:$B$38,2,0))</f>
        <v>4</v>
      </c>
      <c r="D692" s="7"/>
      <c r="E692" s="7"/>
      <c r="F692" s="7"/>
      <c r="G692" s="7"/>
      <c r="H692" s="7"/>
      <c r="I692" s="10"/>
      <c r="J692" s="10"/>
      <c r="K692" s="7"/>
      <c r="L692" s="7"/>
      <c r="M692" s="7"/>
      <c r="N692" s="3">
        <f t="shared" ref="N692:N736" si="3434">IF(OR(C692=2,C692=4,C692=6),1,0)</f>
        <v>1</v>
      </c>
      <c r="O692" s="3">
        <f t="shared" ref="O692:O736" si="3435">IF(OR(C692=1,C692=3,C692=5),1,0)</f>
        <v>0</v>
      </c>
      <c r="P692" s="3">
        <f t="shared" ref="P692:P736" si="3436">IF(OR(C692=2,C692=4,C692=6),1,0)</f>
        <v>1</v>
      </c>
      <c r="Q692" s="3">
        <f t="shared" ref="Q692:Q736" si="3437">IF(OR(C692=1,C692=3,C692=5),1,0)</f>
        <v>0</v>
      </c>
    </row>
    <row r="693" spans="2:19">
      <c r="B693" s="16">
        <v>19</v>
      </c>
      <c r="C693" s="16">
        <f>IF(B693="","",VLOOKUP(B693,Tabelle2!$A$2:$B$38,2,0))</f>
        <v>4</v>
      </c>
      <c r="D693" s="28" t="str">
        <f t="shared" ref="D693:D735" si="3438">IF(B693="","",IF(N694=1,"Bet 1,3,5",IF(O694=1,"Bet 2,4,6",IF(P694=1,"Bet 1,3,5",IF(Q694=1,"Bet 2,4,6")))))</f>
        <v>Bet 1,3,5</v>
      </c>
      <c r="E693" s="9"/>
      <c r="F693" s="9"/>
      <c r="G693" s="9"/>
      <c r="H693" s="9"/>
      <c r="I693" s="20"/>
      <c r="J693" s="20"/>
      <c r="K693" s="8" t="str">
        <f t="shared" ref="K693:K736" si="3439">IF(B693="","",IF(N694=1,"1",IF(O694=1,2,IF(P694=1,1,IF(Q694=1,2)))))</f>
        <v>1</v>
      </c>
      <c r="L693" s="8" t="str">
        <f t="shared" ref="L693:L736" si="3440">IF(B693="","",IF(N694=1,"3",IF(O694=1,4,IF(P694=1,3,IF(Q694=1,4)))))</f>
        <v>3</v>
      </c>
      <c r="M693" s="8" t="str">
        <f t="shared" ref="M693:M736" si="3441">IF(B693="","",IF(N694=1,"5",IF(O694=1,6,IF(P694=1,5,IF(Q694=1,6)))))</f>
        <v>5</v>
      </c>
      <c r="N693" s="4">
        <f t="shared" si="3434"/>
        <v>1</v>
      </c>
      <c r="O693" s="4">
        <f t="shared" si="3435"/>
        <v>0</v>
      </c>
      <c r="P693" s="4">
        <f t="shared" ref="P693:P736" si="3442">IF(OR(C693=1,C693=3,C693=5),1,0)</f>
        <v>0</v>
      </c>
      <c r="Q693" s="4">
        <f t="shared" ref="Q693:Q736" si="3443">IF(OR(C693=2,C693=4,C693=6),1,0)</f>
        <v>1</v>
      </c>
    </row>
    <row r="694" spans="2:19" ht="15.75" thickBot="1">
      <c r="B694" s="21">
        <v>21</v>
      </c>
      <c r="C694" s="21">
        <f>IF(B694="","",VLOOKUP(B694,Tabelle2!$A$2:$B$38,2,0))</f>
        <v>4</v>
      </c>
      <c r="D694" s="22" t="str">
        <f t="shared" ref="D694" si="3444">IF(B694="","",IF(COUNTIF(K693:M693,C694)=1,"W","L"))</f>
        <v>L</v>
      </c>
      <c r="E694" s="21">
        <f t="shared" si="3307"/>
        <v>-3</v>
      </c>
      <c r="F694" s="21">
        <v>1</v>
      </c>
      <c r="G694" s="21">
        <f t="shared" ref="G694" si="3445">IF(B694="","",E694*F694)</f>
        <v>-3</v>
      </c>
      <c r="H694" s="21">
        <f>IF(B694="","",SUM($G$4:G694))</f>
        <v>-120</v>
      </c>
      <c r="I694" s="23"/>
      <c r="J694" s="23"/>
      <c r="K694" s="24"/>
      <c r="L694" s="24"/>
      <c r="M694" s="24"/>
      <c r="N694" s="5">
        <f t="shared" ref="N694" si="3446">IF(N692+N693=2,1,0)</f>
        <v>1</v>
      </c>
      <c r="O694" s="5">
        <f t="shared" ref="O694" si="3447">IF(O692+O693=2,1,0)</f>
        <v>0</v>
      </c>
      <c r="P694" s="5">
        <f t="shared" ref="P694" si="3448">IF(P692+P693=2,1,0)</f>
        <v>0</v>
      </c>
      <c r="Q694" s="5">
        <f t="shared" ref="Q694" si="3449">IF(Q692+Q693=2,1,0)</f>
        <v>0</v>
      </c>
      <c r="S694" s="34">
        <f t="shared" ref="S694" si="3450">IF(D694="L",S691+1,IF(D694="W",0))</f>
        <v>1</v>
      </c>
    </row>
    <row r="695" spans="2:19">
      <c r="B695" s="19">
        <v>21</v>
      </c>
      <c r="C695" s="19">
        <f>IF(B695="","",VLOOKUP(B695,Tabelle2!$A$2:$B$38,2,0))</f>
        <v>4</v>
      </c>
      <c r="D695" s="7"/>
      <c r="E695" s="7"/>
      <c r="F695" s="7"/>
      <c r="G695" s="7"/>
      <c r="H695" s="7"/>
      <c r="I695" s="10"/>
      <c r="J695" s="10"/>
      <c r="K695" s="7"/>
      <c r="L695" s="7"/>
      <c r="M695" s="7"/>
      <c r="N695" s="3">
        <f t="shared" ref="N695:N736" si="3451">IF(OR(C695=2,C695=4,C695=6),1,0)</f>
        <v>1</v>
      </c>
      <c r="O695" s="3">
        <f t="shared" ref="O695:O736" si="3452">IF(OR(C695=1,C695=3,C695=5),1,0)</f>
        <v>0</v>
      </c>
      <c r="P695" s="3">
        <f t="shared" ref="P695:P736" si="3453">IF(OR(C695=2,C695=4,C695=6),1,0)</f>
        <v>1</v>
      </c>
      <c r="Q695" s="3">
        <f t="shared" ref="Q695:Q736" si="3454">IF(OR(C695=1,C695=3,C695=5),1,0)</f>
        <v>0</v>
      </c>
    </row>
    <row r="696" spans="2:19">
      <c r="B696" s="18">
        <v>20</v>
      </c>
      <c r="C696" s="18">
        <f>IF(B696="","",VLOOKUP(B696,Tabelle2!$A$2:$B$38,2,0))</f>
        <v>4</v>
      </c>
      <c r="D696" s="29" t="str">
        <f t="shared" ref="D696:D735" si="3455">IF(B696="","",IF(N697=1,"Bet 1,3,5",IF(O697=1,"Bet 2,4,6",IF(P697=1,"Bet 1,3,5",IF(Q697=1,"Bet 2,4,6")))))</f>
        <v>Bet 1,3,5</v>
      </c>
      <c r="E696" s="9"/>
      <c r="F696" s="9"/>
      <c r="G696" s="9"/>
      <c r="H696" s="9"/>
      <c r="I696" s="20"/>
      <c r="J696" s="20"/>
      <c r="K696" s="8" t="str">
        <f t="shared" ref="K696:K736" si="3456">IF(B696="","",IF(N697=1,"1",IF(O697=1,2,IF(P697=1,1,IF(Q697=1,2)))))</f>
        <v>1</v>
      </c>
      <c r="L696" s="8" t="str">
        <f t="shared" ref="L696:L736" si="3457">IF(B696="","",IF(N697=1,"3",IF(O697=1,4,IF(P697=1,3,IF(Q697=1,4)))))</f>
        <v>3</v>
      </c>
      <c r="M696" s="8" t="str">
        <f t="shared" ref="M696:M736" si="3458">IF(B696="","",IF(N697=1,"5",IF(O697=1,6,IF(P697=1,5,IF(Q697=1,6)))))</f>
        <v>5</v>
      </c>
      <c r="N696" s="4">
        <f t="shared" si="3451"/>
        <v>1</v>
      </c>
      <c r="O696" s="4">
        <f t="shared" si="3452"/>
        <v>0</v>
      </c>
      <c r="P696" s="4">
        <f t="shared" ref="P696:P736" si="3459">IF(OR(C696=1,C696=3,C696=5),1,0)</f>
        <v>0</v>
      </c>
      <c r="Q696" s="4">
        <f t="shared" ref="Q696:Q736" si="3460">IF(OR(C696=2,C696=4,C696=6),1,0)</f>
        <v>1</v>
      </c>
    </row>
    <row r="697" spans="2:19" ht="15.75" thickBot="1">
      <c r="B697" s="25">
        <v>20</v>
      </c>
      <c r="C697" s="25">
        <f>IF(B697="","",VLOOKUP(B697,Tabelle2!$A$2:$B$38,2,0))</f>
        <v>4</v>
      </c>
      <c r="D697" s="26" t="str">
        <f t="shared" ref="D697" si="3461">IF(B697="","",IF(COUNTIF(K696:M696,C697)=1,"W","L"))</f>
        <v>L</v>
      </c>
      <c r="E697" s="25">
        <f t="shared" si="3325"/>
        <v>-3</v>
      </c>
      <c r="F697" s="25">
        <v>1</v>
      </c>
      <c r="G697" s="25">
        <f t="shared" ref="G697" si="3462">IF(B697="","",E697*F697)</f>
        <v>-3</v>
      </c>
      <c r="H697" s="25">
        <f>IF(B697="","",SUM($G$4:G697))</f>
        <v>-123</v>
      </c>
      <c r="I697" s="23"/>
      <c r="J697" s="23"/>
      <c r="K697" s="24"/>
      <c r="L697" s="24"/>
      <c r="M697" s="24"/>
      <c r="N697" s="5">
        <f t="shared" ref="N697" si="3463">IF(N695+N696=2,1,0)</f>
        <v>1</v>
      </c>
      <c r="O697" s="5">
        <f t="shared" ref="O697" si="3464">IF(O695+O696=2,1,0)</f>
        <v>0</v>
      </c>
      <c r="P697" s="5">
        <f t="shared" ref="P697" si="3465">IF(P695+P696=2,1,0)</f>
        <v>0</v>
      </c>
      <c r="Q697" s="5">
        <f t="shared" ref="Q697" si="3466">IF(Q695+Q696=2,1,0)</f>
        <v>0</v>
      </c>
      <c r="S697" s="34">
        <f t="shared" ref="S697" si="3467">IF(D697="L",S694+1,IF(D697="W",0))</f>
        <v>2</v>
      </c>
    </row>
    <row r="698" spans="2:19">
      <c r="B698" s="17">
        <v>12</v>
      </c>
      <c r="C698" s="17">
        <f>IF(B698="","",VLOOKUP(B698,Tabelle2!$A$2:$B$38,2,0))</f>
        <v>2</v>
      </c>
      <c r="D698" s="7"/>
      <c r="E698" s="7"/>
      <c r="F698" s="7"/>
      <c r="G698" s="7"/>
      <c r="H698" s="7"/>
      <c r="I698" s="10"/>
      <c r="J698" s="10"/>
      <c r="K698" s="7"/>
      <c r="L698" s="7"/>
      <c r="M698" s="7"/>
      <c r="N698" s="3">
        <f t="shared" ref="N698:N736" si="3468">IF(OR(C698=2,C698=4,C698=6),1,0)</f>
        <v>1</v>
      </c>
      <c r="O698" s="3">
        <f t="shared" ref="O698:O736" si="3469">IF(OR(C698=1,C698=3,C698=5),1,0)</f>
        <v>0</v>
      </c>
      <c r="P698" s="3">
        <f t="shared" ref="P698:P736" si="3470">IF(OR(C698=2,C698=4,C698=6),1,0)</f>
        <v>1</v>
      </c>
      <c r="Q698" s="3">
        <f t="shared" ref="Q698:Q736" si="3471">IF(OR(C698=1,C698=3,C698=5),1,0)</f>
        <v>0</v>
      </c>
    </row>
    <row r="699" spans="2:19">
      <c r="B699" s="16">
        <v>15</v>
      </c>
      <c r="C699" s="16">
        <f>IF(B699="","",VLOOKUP(B699,Tabelle2!$A$2:$B$38,2,0))</f>
        <v>3</v>
      </c>
      <c r="D699" s="28" t="str">
        <f t="shared" ref="D699:D735" si="3472">IF(B699="","",IF(N700=1,"Bet 1,3,5",IF(O700=1,"Bet 2,4,6",IF(P700=1,"Bet 1,3,5",IF(Q700=1,"Bet 2,4,6")))))</f>
        <v>Bet 1,3,5</v>
      </c>
      <c r="E699" s="9"/>
      <c r="F699" s="9"/>
      <c r="G699" s="9"/>
      <c r="H699" s="9"/>
      <c r="I699" s="20"/>
      <c r="J699" s="20"/>
      <c r="K699" s="8">
        <f t="shared" ref="K699:K736" si="3473">IF(B699="","",IF(N700=1,"1",IF(O700=1,2,IF(P700=1,1,IF(Q700=1,2)))))</f>
        <v>1</v>
      </c>
      <c r="L699" s="8">
        <f t="shared" ref="L699:L736" si="3474">IF(B699="","",IF(N700=1,"3",IF(O700=1,4,IF(P700=1,3,IF(Q700=1,4)))))</f>
        <v>3</v>
      </c>
      <c r="M699" s="8">
        <f t="shared" ref="M699:M736" si="3475">IF(B699="","",IF(N700=1,"5",IF(O700=1,6,IF(P700=1,5,IF(Q700=1,6)))))</f>
        <v>5</v>
      </c>
      <c r="N699" s="4">
        <f t="shared" si="3468"/>
        <v>0</v>
      </c>
      <c r="O699" s="4">
        <f t="shared" si="3469"/>
        <v>1</v>
      </c>
      <c r="P699" s="4">
        <f t="shared" ref="P699:P736" si="3476">IF(OR(C699=1,C699=3,C699=5),1,0)</f>
        <v>1</v>
      </c>
      <c r="Q699" s="4">
        <f t="shared" ref="Q699:Q736" si="3477">IF(OR(C699=2,C699=4,C699=6),1,0)</f>
        <v>0</v>
      </c>
    </row>
    <row r="700" spans="2:19" ht="15.75" thickBot="1">
      <c r="B700" s="21">
        <v>0</v>
      </c>
      <c r="C700" s="21">
        <f>IF(B700="","",VLOOKUP(B700,Tabelle2!$A$2:$B$38,2,0))</f>
        <v>0</v>
      </c>
      <c r="D700" s="22" t="str">
        <f t="shared" ref="D700" si="3478">IF(B700="","",IF(COUNTIF(K699:M699,C700)=1,"W","L"))</f>
        <v>L</v>
      </c>
      <c r="E700" s="21">
        <f t="shared" si="3307"/>
        <v>-3</v>
      </c>
      <c r="F700" s="21">
        <v>1</v>
      </c>
      <c r="G700" s="21">
        <f t="shared" ref="G700" si="3479">IF(B700="","",E700*F700)</f>
        <v>-3</v>
      </c>
      <c r="H700" s="21">
        <f>IF(B700="","",SUM($G$4:G700))</f>
        <v>-126</v>
      </c>
      <c r="I700" s="23"/>
      <c r="J700" s="23"/>
      <c r="K700" s="24"/>
      <c r="L700" s="24"/>
      <c r="M700" s="24"/>
      <c r="N700" s="5">
        <f t="shared" ref="N700" si="3480">IF(N698+N699=2,1,0)</f>
        <v>0</v>
      </c>
      <c r="O700" s="5">
        <f t="shared" ref="O700" si="3481">IF(O698+O699=2,1,0)</f>
        <v>0</v>
      </c>
      <c r="P700" s="5">
        <f t="shared" ref="P700" si="3482">IF(P698+P699=2,1,0)</f>
        <v>1</v>
      </c>
      <c r="Q700" s="5">
        <f t="shared" ref="Q700" si="3483">IF(Q698+Q699=2,1,0)</f>
        <v>0</v>
      </c>
      <c r="S700" s="34">
        <f t="shared" ref="S700" si="3484">IF(D700="L",S697+1,IF(D700="W",0))</f>
        <v>3</v>
      </c>
    </row>
    <row r="701" spans="2:19">
      <c r="B701" s="19">
        <v>0</v>
      </c>
      <c r="C701" s="19">
        <f>IF(B701="","",VLOOKUP(B701,Tabelle2!$A$2:$B$38,2,0))</f>
        <v>0</v>
      </c>
      <c r="D701" s="7"/>
      <c r="E701" s="7"/>
      <c r="F701" s="7"/>
      <c r="G701" s="7"/>
      <c r="H701" s="7"/>
      <c r="I701" s="10"/>
      <c r="J701" s="10"/>
      <c r="K701" s="7"/>
      <c r="L701" s="7"/>
      <c r="M701" s="7"/>
      <c r="N701" s="3">
        <f t="shared" ref="N701:N736" si="3485">IF(OR(C701=2,C701=4,C701=6),1,0)</f>
        <v>0</v>
      </c>
      <c r="O701" s="3">
        <f t="shared" ref="O701:O736" si="3486">IF(OR(C701=1,C701=3,C701=5),1,0)</f>
        <v>0</v>
      </c>
      <c r="P701" s="3">
        <f t="shared" ref="P701:P736" si="3487">IF(OR(C701=2,C701=4,C701=6),1,0)</f>
        <v>0</v>
      </c>
      <c r="Q701" s="3">
        <f t="shared" ref="Q701:Q736" si="3488">IF(OR(C701=1,C701=3,C701=5),1,0)</f>
        <v>0</v>
      </c>
    </row>
    <row r="702" spans="2:19">
      <c r="B702" s="18">
        <v>12</v>
      </c>
      <c r="C702" s="18">
        <f>IF(B702="","",VLOOKUP(B702,Tabelle2!$A$2:$B$38,2,0))</f>
        <v>2</v>
      </c>
      <c r="D702" s="29" t="b">
        <f t="shared" ref="D702:D735" si="3489">IF(B702="","",IF(N703=1,"Bet 1,3,5",IF(O703=1,"Bet 2,4,6",IF(P703=1,"Bet 1,3,5",IF(Q703=1,"Bet 2,4,6")))))</f>
        <v>0</v>
      </c>
      <c r="E702" s="9"/>
      <c r="F702" s="9"/>
      <c r="G702" s="9"/>
      <c r="H702" s="9"/>
      <c r="I702" s="20"/>
      <c r="J702" s="20"/>
      <c r="K702" s="8" t="b">
        <f t="shared" ref="K702:K736" si="3490">IF(B702="","",IF(N703=1,"1",IF(O703=1,2,IF(P703=1,1,IF(Q703=1,2)))))</f>
        <v>0</v>
      </c>
      <c r="L702" s="8" t="b">
        <f t="shared" ref="L702:L736" si="3491">IF(B702="","",IF(N703=1,"3",IF(O703=1,4,IF(P703=1,3,IF(Q703=1,4)))))</f>
        <v>0</v>
      </c>
      <c r="M702" s="8" t="b">
        <f t="shared" ref="M702:M736" si="3492">IF(B702="","",IF(N703=1,"5",IF(O703=1,6,IF(P703=1,5,IF(Q703=1,6)))))</f>
        <v>0</v>
      </c>
      <c r="N702" s="4">
        <f t="shared" si="3485"/>
        <v>1</v>
      </c>
      <c r="O702" s="4">
        <f t="shared" si="3486"/>
        <v>0</v>
      </c>
      <c r="P702" s="4">
        <f t="shared" ref="P702:P736" si="3493">IF(OR(C702=1,C702=3,C702=5),1,0)</f>
        <v>0</v>
      </c>
      <c r="Q702" s="4">
        <f t="shared" ref="Q702:Q736" si="3494">IF(OR(C702=2,C702=4,C702=6),1,0)</f>
        <v>1</v>
      </c>
    </row>
    <row r="703" spans="2:19" ht="15.75" thickBot="1">
      <c r="B703" s="25">
        <v>12</v>
      </c>
      <c r="C703" s="25">
        <f>IF(B703="","",VLOOKUP(B703,Tabelle2!$A$2:$B$38,2,0))</f>
        <v>2</v>
      </c>
      <c r="D703" s="26" t="str">
        <f t="shared" ref="D703" si="3495">IF(B703="","",IF(COUNTIF(K702:M702,C703)=1,"W","L"))</f>
        <v>L</v>
      </c>
      <c r="E703" s="25">
        <f t="shared" si="3325"/>
        <v>-3</v>
      </c>
      <c r="F703" s="25">
        <v>1</v>
      </c>
      <c r="G703" s="25">
        <f t="shared" ref="G703" si="3496">IF(B703="","",E703*F703)</f>
        <v>-3</v>
      </c>
      <c r="H703" s="25">
        <f>IF(B703="","",SUM($G$4:G703))</f>
        <v>-129</v>
      </c>
      <c r="I703" s="23"/>
      <c r="J703" s="23"/>
      <c r="K703" s="24"/>
      <c r="L703" s="24"/>
      <c r="M703" s="24"/>
      <c r="N703" s="5">
        <f t="shared" ref="N703" si="3497">IF(N701+N702=2,1,0)</f>
        <v>0</v>
      </c>
      <c r="O703" s="5">
        <f t="shared" ref="O703" si="3498">IF(O701+O702=2,1,0)</f>
        <v>0</v>
      </c>
      <c r="P703" s="5">
        <f t="shared" ref="P703" si="3499">IF(P701+P702=2,1,0)</f>
        <v>0</v>
      </c>
      <c r="Q703" s="5">
        <f t="shared" ref="Q703" si="3500">IF(Q701+Q702=2,1,0)</f>
        <v>0</v>
      </c>
      <c r="S703" s="34">
        <f t="shared" ref="S703" si="3501">IF(D703="L",S700+1,IF(D703="W",0))</f>
        <v>4</v>
      </c>
    </row>
    <row r="704" spans="2:19">
      <c r="B704" s="17">
        <v>20</v>
      </c>
      <c r="C704" s="17">
        <f>IF(B704="","",VLOOKUP(B704,Tabelle2!$A$2:$B$38,2,0))</f>
        <v>4</v>
      </c>
      <c r="D704" s="7"/>
      <c r="E704" s="7"/>
      <c r="F704" s="7"/>
      <c r="G704" s="7"/>
      <c r="H704" s="7"/>
      <c r="I704" s="10"/>
      <c r="J704" s="10"/>
      <c r="K704" s="7"/>
      <c r="L704" s="7"/>
      <c r="M704" s="7"/>
      <c r="N704" s="3">
        <f t="shared" ref="N704:N736" si="3502">IF(OR(C704=2,C704=4,C704=6),1,0)</f>
        <v>1</v>
      </c>
      <c r="O704" s="3">
        <f t="shared" ref="O704:O736" si="3503">IF(OR(C704=1,C704=3,C704=5),1,0)</f>
        <v>0</v>
      </c>
      <c r="P704" s="3">
        <f t="shared" ref="P704:P736" si="3504">IF(OR(C704=2,C704=4,C704=6),1,0)</f>
        <v>1</v>
      </c>
      <c r="Q704" s="3">
        <f t="shared" ref="Q704:Q736" si="3505">IF(OR(C704=1,C704=3,C704=5),1,0)</f>
        <v>0</v>
      </c>
    </row>
    <row r="705" spans="2:19">
      <c r="B705" s="16">
        <v>20</v>
      </c>
      <c r="C705" s="16">
        <f>IF(B705="","",VLOOKUP(B705,Tabelle2!$A$2:$B$38,2,0))</f>
        <v>4</v>
      </c>
      <c r="D705" s="28" t="str">
        <f t="shared" ref="D705:D735" si="3506">IF(B705="","",IF(N706=1,"Bet 1,3,5",IF(O706=1,"Bet 2,4,6",IF(P706=1,"Bet 1,3,5",IF(Q706=1,"Bet 2,4,6")))))</f>
        <v>Bet 1,3,5</v>
      </c>
      <c r="E705" s="9"/>
      <c r="F705" s="9"/>
      <c r="G705" s="9"/>
      <c r="H705" s="9"/>
      <c r="I705" s="20"/>
      <c r="J705" s="20"/>
      <c r="K705" s="8" t="str">
        <f t="shared" ref="K705:K736" si="3507">IF(B705="","",IF(N706=1,"1",IF(O706=1,2,IF(P706=1,1,IF(Q706=1,2)))))</f>
        <v>1</v>
      </c>
      <c r="L705" s="8" t="str">
        <f t="shared" ref="L705:L736" si="3508">IF(B705="","",IF(N706=1,"3",IF(O706=1,4,IF(P706=1,3,IF(Q706=1,4)))))</f>
        <v>3</v>
      </c>
      <c r="M705" s="8" t="str">
        <f t="shared" ref="M705:M736" si="3509">IF(B705="","",IF(N706=1,"5",IF(O706=1,6,IF(P706=1,5,IF(Q706=1,6)))))</f>
        <v>5</v>
      </c>
      <c r="N705" s="4">
        <f t="shared" si="3502"/>
        <v>1</v>
      </c>
      <c r="O705" s="4">
        <f t="shared" si="3503"/>
        <v>0</v>
      </c>
      <c r="P705" s="4">
        <f t="shared" ref="P705:P736" si="3510">IF(OR(C705=1,C705=3,C705=5),1,0)</f>
        <v>0</v>
      </c>
      <c r="Q705" s="4">
        <f t="shared" ref="Q705:Q736" si="3511">IF(OR(C705=2,C705=4,C705=6),1,0)</f>
        <v>1</v>
      </c>
    </row>
    <row r="706" spans="2:19" ht="15.75" thickBot="1">
      <c r="B706" s="21">
        <v>19</v>
      </c>
      <c r="C706" s="21">
        <f>IF(B706="","",VLOOKUP(B706,Tabelle2!$A$2:$B$38,2,0))</f>
        <v>4</v>
      </c>
      <c r="D706" s="22" t="str">
        <f t="shared" ref="D706" si="3512">IF(B706="","",IF(COUNTIF(K705:M705,C706)=1,"W","L"))</f>
        <v>L</v>
      </c>
      <c r="E706" s="21">
        <f t="shared" si="3307"/>
        <v>-3</v>
      </c>
      <c r="F706" s="21">
        <v>1</v>
      </c>
      <c r="G706" s="21">
        <f t="shared" ref="G706" si="3513">IF(B706="","",E706*F706)</f>
        <v>-3</v>
      </c>
      <c r="H706" s="21">
        <f>IF(B706="","",SUM($G$4:G706))</f>
        <v>-132</v>
      </c>
      <c r="I706" s="23"/>
      <c r="J706" s="23"/>
      <c r="K706" s="24"/>
      <c r="L706" s="24"/>
      <c r="M706" s="24"/>
      <c r="N706" s="5">
        <f t="shared" ref="N706" si="3514">IF(N704+N705=2,1,0)</f>
        <v>1</v>
      </c>
      <c r="O706" s="5">
        <f t="shared" ref="O706" si="3515">IF(O704+O705=2,1,0)</f>
        <v>0</v>
      </c>
      <c r="P706" s="5">
        <f t="shared" ref="P706" si="3516">IF(P704+P705=2,1,0)</f>
        <v>0</v>
      </c>
      <c r="Q706" s="5">
        <f t="shared" ref="Q706" si="3517">IF(Q704+Q705=2,1,0)</f>
        <v>0</v>
      </c>
      <c r="S706" s="34">
        <f t="shared" ref="S706" si="3518">IF(D706="L",S703+1,IF(D706="W",0))</f>
        <v>5</v>
      </c>
    </row>
    <row r="707" spans="2:19">
      <c r="B707" s="19">
        <v>20</v>
      </c>
      <c r="C707" s="19">
        <f>IF(B707="","",VLOOKUP(B707,Tabelle2!$A$2:$B$38,2,0))</f>
        <v>4</v>
      </c>
      <c r="D707" s="7"/>
      <c r="E707" s="7"/>
      <c r="F707" s="7"/>
      <c r="G707" s="7"/>
      <c r="H707" s="7"/>
      <c r="I707" s="10"/>
      <c r="J707" s="10"/>
      <c r="K707" s="7"/>
      <c r="L707" s="7"/>
      <c r="M707" s="7"/>
      <c r="N707" s="3">
        <f t="shared" ref="N707:N736" si="3519">IF(OR(C707=2,C707=4,C707=6),1,0)</f>
        <v>1</v>
      </c>
      <c r="O707" s="3">
        <f t="shared" ref="O707:O736" si="3520">IF(OR(C707=1,C707=3,C707=5),1,0)</f>
        <v>0</v>
      </c>
      <c r="P707" s="3">
        <f t="shared" ref="P707:P736" si="3521">IF(OR(C707=2,C707=4,C707=6),1,0)</f>
        <v>1</v>
      </c>
      <c r="Q707" s="3">
        <f t="shared" ref="Q707:Q736" si="3522">IF(OR(C707=1,C707=3,C707=5),1,0)</f>
        <v>0</v>
      </c>
    </row>
    <row r="708" spans="2:19">
      <c r="B708" s="18">
        <v>2</v>
      </c>
      <c r="C708" s="18">
        <f>IF(B708="","",VLOOKUP(B708,Tabelle2!$A$2:$B$38,2,0))</f>
        <v>1</v>
      </c>
      <c r="D708" s="29" t="str">
        <f t="shared" ref="D708:D735" si="3523">IF(B708="","",IF(N709=1,"Bet 1,3,5",IF(O709=1,"Bet 2,4,6",IF(P709=1,"Bet 1,3,5",IF(Q709=1,"Bet 2,4,6")))))</f>
        <v>Bet 1,3,5</v>
      </c>
      <c r="E708" s="9"/>
      <c r="F708" s="9"/>
      <c r="G708" s="9"/>
      <c r="H708" s="9"/>
      <c r="I708" s="20"/>
      <c r="J708" s="20"/>
      <c r="K708" s="8">
        <f t="shared" ref="K708:K736" si="3524">IF(B708="","",IF(N709=1,"1",IF(O709=1,2,IF(P709=1,1,IF(Q709=1,2)))))</f>
        <v>1</v>
      </c>
      <c r="L708" s="8">
        <f t="shared" ref="L708:L736" si="3525">IF(B708="","",IF(N709=1,"3",IF(O709=1,4,IF(P709=1,3,IF(Q709=1,4)))))</f>
        <v>3</v>
      </c>
      <c r="M708" s="8">
        <f t="shared" ref="M708:M736" si="3526">IF(B708="","",IF(N709=1,"5",IF(O709=1,6,IF(P709=1,5,IF(Q709=1,6)))))</f>
        <v>5</v>
      </c>
      <c r="N708" s="4">
        <f t="shared" si="3519"/>
        <v>0</v>
      </c>
      <c r="O708" s="4">
        <f t="shared" si="3520"/>
        <v>1</v>
      </c>
      <c r="P708" s="4">
        <f t="shared" ref="P708:P736" si="3527">IF(OR(C708=1,C708=3,C708=5),1,0)</f>
        <v>1</v>
      </c>
      <c r="Q708" s="4">
        <f t="shared" ref="Q708:Q736" si="3528">IF(OR(C708=2,C708=4,C708=6),1,0)</f>
        <v>0</v>
      </c>
    </row>
    <row r="709" spans="2:19" ht="15.75" thickBot="1">
      <c r="B709" s="25">
        <v>33</v>
      </c>
      <c r="C709" s="25">
        <f>IF(B709="","",VLOOKUP(B709,Tabelle2!$A$2:$B$38,2,0))</f>
        <v>6</v>
      </c>
      <c r="D709" s="26" t="str">
        <f t="shared" ref="D709" si="3529">IF(B709="","",IF(COUNTIF(K708:M708,C709)=1,"W","L"))</f>
        <v>L</v>
      </c>
      <c r="E709" s="25">
        <f t="shared" si="3325"/>
        <v>-3</v>
      </c>
      <c r="F709" s="25">
        <v>1</v>
      </c>
      <c r="G709" s="25">
        <f t="shared" ref="G709" si="3530">IF(B709="","",E709*F709)</f>
        <v>-3</v>
      </c>
      <c r="H709" s="25">
        <f>IF(B709="","",SUM($G$4:G709))</f>
        <v>-135</v>
      </c>
      <c r="I709" s="23"/>
      <c r="J709" s="23"/>
      <c r="K709" s="24"/>
      <c r="L709" s="24"/>
      <c r="M709" s="24"/>
      <c r="N709" s="5">
        <f t="shared" ref="N709" si="3531">IF(N707+N708=2,1,0)</f>
        <v>0</v>
      </c>
      <c r="O709" s="5">
        <f t="shared" ref="O709" si="3532">IF(O707+O708=2,1,0)</f>
        <v>0</v>
      </c>
      <c r="P709" s="5">
        <f t="shared" ref="P709" si="3533">IF(P707+P708=2,1,0)</f>
        <v>1</v>
      </c>
      <c r="Q709" s="5">
        <f t="shared" ref="Q709" si="3534">IF(Q707+Q708=2,1,0)</f>
        <v>0</v>
      </c>
      <c r="S709" s="34">
        <f t="shared" ref="S709" si="3535">IF(D709="L",S706+1,IF(D709="W",0))</f>
        <v>6</v>
      </c>
    </row>
    <row r="710" spans="2:19">
      <c r="B710" s="17">
        <v>33</v>
      </c>
      <c r="C710" s="17">
        <f>IF(B710="","",VLOOKUP(B710,Tabelle2!$A$2:$B$38,2,0))</f>
        <v>6</v>
      </c>
      <c r="D710" s="7"/>
      <c r="E710" s="7"/>
      <c r="F710" s="7"/>
      <c r="G710" s="7"/>
      <c r="H710" s="7"/>
      <c r="I710" s="10"/>
      <c r="J710" s="10"/>
      <c r="K710" s="7"/>
      <c r="L710" s="7"/>
      <c r="M710" s="7"/>
      <c r="N710" s="3">
        <f t="shared" ref="N710:N736" si="3536">IF(OR(C710=2,C710=4,C710=6),1,0)</f>
        <v>1</v>
      </c>
      <c r="O710" s="3">
        <f t="shared" ref="O710:O736" si="3537">IF(OR(C710=1,C710=3,C710=5),1,0)</f>
        <v>0</v>
      </c>
      <c r="P710" s="3">
        <f t="shared" ref="P710:P736" si="3538">IF(OR(C710=2,C710=4,C710=6),1,0)</f>
        <v>1</v>
      </c>
      <c r="Q710" s="3">
        <f t="shared" ref="Q710:Q736" si="3539">IF(OR(C710=1,C710=3,C710=5),1,0)</f>
        <v>0</v>
      </c>
    </row>
    <row r="711" spans="2:19">
      <c r="B711" s="16">
        <v>6</v>
      </c>
      <c r="C711" s="16">
        <f>IF(B711="","",VLOOKUP(B711,Tabelle2!$A$2:$B$38,2,0))</f>
        <v>1</v>
      </c>
      <c r="D711" s="28" t="str">
        <f t="shared" ref="D711:D735" si="3540">IF(B711="","",IF(N712=1,"Bet 1,3,5",IF(O712=1,"Bet 2,4,6",IF(P712=1,"Bet 1,3,5",IF(Q712=1,"Bet 2,4,6")))))</f>
        <v>Bet 1,3,5</v>
      </c>
      <c r="E711" s="9"/>
      <c r="F711" s="9"/>
      <c r="G711" s="9"/>
      <c r="H711" s="9"/>
      <c r="I711" s="20"/>
      <c r="J711" s="20"/>
      <c r="K711" s="8">
        <f t="shared" ref="K711:K736" si="3541">IF(B711="","",IF(N712=1,"1",IF(O712=1,2,IF(P712=1,1,IF(Q712=1,2)))))</f>
        <v>1</v>
      </c>
      <c r="L711" s="8">
        <f t="shared" ref="L711:L736" si="3542">IF(B711="","",IF(N712=1,"3",IF(O712=1,4,IF(P712=1,3,IF(Q712=1,4)))))</f>
        <v>3</v>
      </c>
      <c r="M711" s="8">
        <f t="shared" ref="M711:M736" si="3543">IF(B711="","",IF(N712=1,"5",IF(O712=1,6,IF(P712=1,5,IF(Q712=1,6)))))</f>
        <v>5</v>
      </c>
      <c r="N711" s="4">
        <f t="shared" si="3536"/>
        <v>0</v>
      </c>
      <c r="O711" s="4">
        <f t="shared" si="3537"/>
        <v>1</v>
      </c>
      <c r="P711" s="4">
        <f t="shared" ref="P711:P736" si="3544">IF(OR(C711=1,C711=3,C711=5),1,0)</f>
        <v>1</v>
      </c>
      <c r="Q711" s="4">
        <f t="shared" ref="Q711:Q736" si="3545">IF(OR(C711=2,C711=4,C711=6),1,0)</f>
        <v>0</v>
      </c>
    </row>
    <row r="712" spans="2:19" ht="15.75" thickBot="1">
      <c r="B712" s="21">
        <v>26</v>
      </c>
      <c r="C712" s="21">
        <f>IF(B712="","",VLOOKUP(B712,Tabelle2!$A$2:$B$38,2,0))</f>
        <v>5</v>
      </c>
      <c r="D712" s="22" t="str">
        <f t="shared" ref="D712" si="3546">IF(B712="","",IF(COUNTIF(K711:M711,C712)=1,"W","L"))</f>
        <v>W</v>
      </c>
      <c r="E712" s="21">
        <f t="shared" si="3307"/>
        <v>3</v>
      </c>
      <c r="F712" s="21">
        <v>1</v>
      </c>
      <c r="G712" s="21">
        <f t="shared" ref="G712" si="3547">IF(B712="","",E712*F712)</f>
        <v>3</v>
      </c>
      <c r="H712" s="21">
        <f>IF(B712="","",SUM($G$4:G712))</f>
        <v>-132</v>
      </c>
      <c r="I712" s="23"/>
      <c r="J712" s="23"/>
      <c r="K712" s="24"/>
      <c r="L712" s="24"/>
      <c r="M712" s="24"/>
      <c r="N712" s="5">
        <f t="shared" ref="N712" si="3548">IF(N710+N711=2,1,0)</f>
        <v>0</v>
      </c>
      <c r="O712" s="5">
        <f t="shared" ref="O712" si="3549">IF(O710+O711=2,1,0)</f>
        <v>0</v>
      </c>
      <c r="P712" s="5">
        <f t="shared" ref="P712" si="3550">IF(P710+P711=2,1,0)</f>
        <v>1</v>
      </c>
      <c r="Q712" s="5">
        <f t="shared" ref="Q712" si="3551">IF(Q710+Q711=2,1,0)</f>
        <v>0</v>
      </c>
      <c r="S712" s="34">
        <f t="shared" ref="S712" si="3552">IF(D712="L",S709+1,IF(D712="W",0))</f>
        <v>0</v>
      </c>
    </row>
    <row r="713" spans="2:19">
      <c r="B713" s="19">
        <v>26</v>
      </c>
      <c r="C713" s="19">
        <f>IF(B713="","",VLOOKUP(B713,Tabelle2!$A$2:$B$38,2,0))</f>
        <v>5</v>
      </c>
      <c r="D713" s="7"/>
      <c r="E713" s="7"/>
      <c r="F713" s="7"/>
      <c r="G713" s="7"/>
      <c r="H713" s="7"/>
      <c r="I713" s="10"/>
      <c r="J713" s="10"/>
      <c r="K713" s="7"/>
      <c r="L713" s="7"/>
      <c r="M713" s="7"/>
      <c r="N713" s="3">
        <f t="shared" ref="N713:N736" si="3553">IF(OR(C713=2,C713=4,C713=6),1,0)</f>
        <v>0</v>
      </c>
      <c r="O713" s="3">
        <f t="shared" ref="O713:O736" si="3554">IF(OR(C713=1,C713=3,C713=5),1,0)</f>
        <v>1</v>
      </c>
      <c r="P713" s="3">
        <f t="shared" ref="P713:P736" si="3555">IF(OR(C713=2,C713=4,C713=6),1,0)</f>
        <v>0</v>
      </c>
      <c r="Q713" s="3">
        <f t="shared" ref="Q713:Q736" si="3556">IF(OR(C713=1,C713=3,C713=5),1,0)</f>
        <v>1</v>
      </c>
    </row>
    <row r="714" spans="2:19">
      <c r="B714" s="18">
        <v>28</v>
      </c>
      <c r="C714" s="18">
        <f>IF(B714="","",VLOOKUP(B714,Tabelle2!$A$2:$B$38,2,0))</f>
        <v>5</v>
      </c>
      <c r="D714" s="29" t="str">
        <f t="shared" ref="D714:D735" si="3557">IF(B714="","",IF(N715=1,"Bet 1,3,5",IF(O715=1,"Bet 2,4,6",IF(P715=1,"Bet 1,3,5",IF(Q715=1,"Bet 2,4,6")))))</f>
        <v>Bet 2,4,6</v>
      </c>
      <c r="E714" s="9"/>
      <c r="F714" s="9"/>
      <c r="G714" s="9"/>
      <c r="H714" s="9"/>
      <c r="I714" s="20"/>
      <c r="J714" s="20"/>
      <c r="K714" s="8">
        <f t="shared" ref="K714:K736" si="3558">IF(B714="","",IF(N715=1,"1",IF(O715=1,2,IF(P715=1,1,IF(Q715=1,2)))))</f>
        <v>2</v>
      </c>
      <c r="L714" s="8">
        <f t="shared" ref="L714:L736" si="3559">IF(B714="","",IF(N715=1,"3",IF(O715=1,4,IF(P715=1,3,IF(Q715=1,4)))))</f>
        <v>4</v>
      </c>
      <c r="M714" s="8">
        <f t="shared" ref="M714:M736" si="3560">IF(B714="","",IF(N715=1,"5",IF(O715=1,6,IF(P715=1,5,IF(Q715=1,6)))))</f>
        <v>6</v>
      </c>
      <c r="N714" s="4">
        <f t="shared" si="3553"/>
        <v>0</v>
      </c>
      <c r="O714" s="4">
        <f t="shared" si="3554"/>
        <v>1</v>
      </c>
      <c r="P714" s="4">
        <f t="shared" ref="P714:P736" si="3561">IF(OR(C714=1,C714=3,C714=5),1,0)</f>
        <v>1</v>
      </c>
      <c r="Q714" s="4">
        <f t="shared" ref="Q714:Q736" si="3562">IF(OR(C714=2,C714=4,C714=6),1,0)</f>
        <v>0</v>
      </c>
    </row>
    <row r="715" spans="2:19" ht="15.75" thickBot="1">
      <c r="B715" s="25">
        <v>16</v>
      </c>
      <c r="C715" s="25">
        <f>IF(B715="","",VLOOKUP(B715,Tabelle2!$A$2:$B$38,2,0))</f>
        <v>3</v>
      </c>
      <c r="D715" s="26" t="str">
        <f t="shared" ref="D715" si="3563">IF(B715="","",IF(COUNTIF(K714:M714,C715)=1,"W","L"))</f>
        <v>L</v>
      </c>
      <c r="E715" s="25">
        <f t="shared" si="3325"/>
        <v>-3</v>
      </c>
      <c r="F715" s="25">
        <v>1</v>
      </c>
      <c r="G715" s="25">
        <f t="shared" ref="G715" si="3564">IF(B715="","",E715*F715)</f>
        <v>-3</v>
      </c>
      <c r="H715" s="25">
        <f>IF(B715="","",SUM($G$4:G715))</f>
        <v>-135</v>
      </c>
      <c r="I715" s="23"/>
      <c r="J715" s="23"/>
      <c r="K715" s="24"/>
      <c r="L715" s="24"/>
      <c r="M715" s="24"/>
      <c r="N715" s="5">
        <f t="shared" ref="N715" si="3565">IF(N713+N714=2,1,0)</f>
        <v>0</v>
      </c>
      <c r="O715" s="5">
        <f t="shared" ref="O715" si="3566">IF(O713+O714=2,1,0)</f>
        <v>1</v>
      </c>
      <c r="P715" s="5">
        <f t="shared" ref="P715" si="3567">IF(P713+P714=2,1,0)</f>
        <v>0</v>
      </c>
      <c r="Q715" s="5">
        <f t="shared" ref="Q715" si="3568">IF(Q713+Q714=2,1,0)</f>
        <v>0</v>
      </c>
      <c r="S715" s="34">
        <f t="shared" ref="S715" si="3569">IF(D715="L",S712+1,IF(D715="W",0))</f>
        <v>1</v>
      </c>
    </row>
    <row r="716" spans="2:19">
      <c r="B716" s="17">
        <v>18</v>
      </c>
      <c r="C716" s="17">
        <f>IF(B716="","",VLOOKUP(B716,Tabelle2!$A$2:$B$38,2,0))</f>
        <v>3</v>
      </c>
      <c r="D716" s="7"/>
      <c r="E716" s="7"/>
      <c r="F716" s="7"/>
      <c r="G716" s="7"/>
      <c r="H716" s="7"/>
      <c r="I716" s="10"/>
      <c r="J716" s="10"/>
      <c r="K716" s="7"/>
      <c r="L716" s="7"/>
      <c r="M716" s="7"/>
      <c r="N716" s="3">
        <f t="shared" ref="N716:N736" si="3570">IF(OR(C716=2,C716=4,C716=6),1,0)</f>
        <v>0</v>
      </c>
      <c r="O716" s="3">
        <f t="shared" ref="O716:O736" si="3571">IF(OR(C716=1,C716=3,C716=5),1,0)</f>
        <v>1</v>
      </c>
      <c r="P716" s="3">
        <f t="shared" ref="P716:P736" si="3572">IF(OR(C716=2,C716=4,C716=6),1,0)</f>
        <v>0</v>
      </c>
      <c r="Q716" s="3">
        <f t="shared" ref="Q716:Q736" si="3573">IF(OR(C716=1,C716=3,C716=5),1,0)</f>
        <v>1</v>
      </c>
    </row>
    <row r="717" spans="2:19">
      <c r="B717" s="16">
        <v>18</v>
      </c>
      <c r="C717" s="16">
        <f>IF(B717="","",VLOOKUP(B717,Tabelle2!$A$2:$B$38,2,0))</f>
        <v>3</v>
      </c>
      <c r="D717" s="28" t="str">
        <f t="shared" ref="D717:D735" si="3574">IF(B717="","",IF(N718=1,"Bet 1,3,5",IF(O718=1,"Bet 2,4,6",IF(P718=1,"Bet 1,3,5",IF(Q718=1,"Bet 2,4,6")))))</f>
        <v>Bet 2,4,6</v>
      </c>
      <c r="E717" s="9"/>
      <c r="F717" s="9"/>
      <c r="G717" s="9"/>
      <c r="H717" s="9"/>
      <c r="I717" s="20"/>
      <c r="J717" s="20"/>
      <c r="K717" s="8">
        <f t="shared" ref="K717:K736" si="3575">IF(B717="","",IF(N718=1,"1",IF(O718=1,2,IF(P718=1,1,IF(Q718=1,2)))))</f>
        <v>2</v>
      </c>
      <c r="L717" s="8">
        <f t="shared" ref="L717:L736" si="3576">IF(B717="","",IF(N718=1,"3",IF(O718=1,4,IF(P718=1,3,IF(Q718=1,4)))))</f>
        <v>4</v>
      </c>
      <c r="M717" s="8">
        <f t="shared" ref="M717:M736" si="3577">IF(B717="","",IF(N718=1,"5",IF(O718=1,6,IF(P718=1,5,IF(Q718=1,6)))))</f>
        <v>6</v>
      </c>
      <c r="N717" s="4">
        <f t="shared" si="3570"/>
        <v>0</v>
      </c>
      <c r="O717" s="4">
        <f t="shared" si="3571"/>
        <v>1</v>
      </c>
      <c r="P717" s="4">
        <f t="shared" ref="P717:P736" si="3578">IF(OR(C717=1,C717=3,C717=5),1,0)</f>
        <v>1</v>
      </c>
      <c r="Q717" s="4">
        <f t="shared" ref="Q717:Q736" si="3579">IF(OR(C717=2,C717=4,C717=6),1,0)</f>
        <v>0</v>
      </c>
    </row>
    <row r="718" spans="2:19" ht="15.75" thickBot="1">
      <c r="B718" s="21">
        <v>28</v>
      </c>
      <c r="C718" s="21">
        <f>IF(B718="","",VLOOKUP(B718,Tabelle2!$A$2:$B$38,2,0))</f>
        <v>5</v>
      </c>
      <c r="D718" s="22" t="str">
        <f t="shared" ref="D718" si="3580">IF(B718="","",IF(COUNTIF(K717:M717,C718)=1,"W","L"))</f>
        <v>L</v>
      </c>
      <c r="E718" s="21">
        <f t="shared" si="3307"/>
        <v>-3</v>
      </c>
      <c r="F718" s="21">
        <v>1</v>
      </c>
      <c r="G718" s="21">
        <f t="shared" ref="G718" si="3581">IF(B718="","",E718*F718)</f>
        <v>-3</v>
      </c>
      <c r="H718" s="21">
        <f>IF(B718="","",SUM($G$4:G718))</f>
        <v>-138</v>
      </c>
      <c r="I718" s="23"/>
      <c r="J718" s="23"/>
      <c r="K718" s="24"/>
      <c r="L718" s="24"/>
      <c r="M718" s="24"/>
      <c r="N718" s="5">
        <f t="shared" ref="N718" si="3582">IF(N716+N717=2,1,0)</f>
        <v>0</v>
      </c>
      <c r="O718" s="5">
        <f t="shared" ref="O718" si="3583">IF(O716+O717=2,1,0)</f>
        <v>1</v>
      </c>
      <c r="P718" s="5">
        <f t="shared" ref="P718" si="3584">IF(P716+P717=2,1,0)</f>
        <v>0</v>
      </c>
      <c r="Q718" s="5">
        <f t="shared" ref="Q718" si="3585">IF(Q716+Q717=2,1,0)</f>
        <v>0</v>
      </c>
      <c r="S718" s="34">
        <f t="shared" ref="S718" si="3586">IF(D718="L",S715+1,IF(D718="W",0))</f>
        <v>2</v>
      </c>
    </row>
    <row r="719" spans="2:19">
      <c r="B719" s="19">
        <v>6</v>
      </c>
      <c r="C719" s="19">
        <f>IF(B719="","",VLOOKUP(B719,Tabelle2!$A$2:$B$38,2,0))</f>
        <v>1</v>
      </c>
      <c r="D719" s="7"/>
      <c r="E719" s="7"/>
      <c r="F719" s="7"/>
      <c r="G719" s="7"/>
      <c r="H719" s="7"/>
      <c r="I719" s="10"/>
      <c r="J719" s="10"/>
      <c r="K719" s="7"/>
      <c r="L719" s="7"/>
      <c r="M719" s="7"/>
      <c r="N719" s="3">
        <f t="shared" ref="N719:N736" si="3587">IF(OR(C719=2,C719=4,C719=6),1,0)</f>
        <v>0</v>
      </c>
      <c r="O719" s="3">
        <f t="shared" ref="O719:O736" si="3588">IF(OR(C719=1,C719=3,C719=5),1,0)</f>
        <v>1</v>
      </c>
      <c r="P719" s="3">
        <f t="shared" ref="P719:P736" si="3589">IF(OR(C719=2,C719=4,C719=6),1,0)</f>
        <v>0</v>
      </c>
      <c r="Q719" s="3">
        <f t="shared" ref="Q719:Q736" si="3590">IF(OR(C719=1,C719=3,C719=5),1,0)</f>
        <v>1</v>
      </c>
    </row>
    <row r="720" spans="2:19">
      <c r="B720" s="18">
        <v>6</v>
      </c>
      <c r="C720" s="18">
        <f>IF(B720="","",VLOOKUP(B720,Tabelle2!$A$2:$B$38,2,0))</f>
        <v>1</v>
      </c>
      <c r="D720" s="29" t="str">
        <f t="shared" ref="D720:D735" si="3591">IF(B720="","",IF(N721=1,"Bet 1,3,5",IF(O721=1,"Bet 2,4,6",IF(P721=1,"Bet 1,3,5",IF(Q721=1,"Bet 2,4,6")))))</f>
        <v>Bet 2,4,6</v>
      </c>
      <c r="E720" s="9"/>
      <c r="F720" s="9"/>
      <c r="G720" s="9"/>
      <c r="H720" s="9"/>
      <c r="I720" s="20"/>
      <c r="J720" s="20"/>
      <c r="K720" s="8">
        <f t="shared" ref="K720:K736" si="3592">IF(B720="","",IF(N721=1,"1",IF(O721=1,2,IF(P721=1,1,IF(Q721=1,2)))))</f>
        <v>2</v>
      </c>
      <c r="L720" s="8">
        <f t="shared" ref="L720:L736" si="3593">IF(B720="","",IF(N721=1,"3",IF(O721=1,4,IF(P721=1,3,IF(Q721=1,4)))))</f>
        <v>4</v>
      </c>
      <c r="M720" s="8">
        <f t="shared" ref="M720:M736" si="3594">IF(B720="","",IF(N721=1,"5",IF(O721=1,6,IF(P721=1,5,IF(Q721=1,6)))))</f>
        <v>6</v>
      </c>
      <c r="N720" s="4">
        <f t="shared" si="3587"/>
        <v>0</v>
      </c>
      <c r="O720" s="4">
        <f t="shared" si="3588"/>
        <v>1</v>
      </c>
      <c r="P720" s="4">
        <f t="shared" ref="P720:P736" si="3595">IF(OR(C720=1,C720=3,C720=5),1,0)</f>
        <v>1</v>
      </c>
      <c r="Q720" s="4">
        <f t="shared" ref="Q720:Q736" si="3596">IF(OR(C720=2,C720=4,C720=6),1,0)</f>
        <v>0</v>
      </c>
    </row>
    <row r="721" spans="2:19" ht="15.75" thickBot="1">
      <c r="B721" s="25">
        <v>29</v>
      </c>
      <c r="C721" s="25">
        <f>IF(B721="","",VLOOKUP(B721,Tabelle2!$A$2:$B$38,2,0))</f>
        <v>5</v>
      </c>
      <c r="D721" s="26" t="str">
        <f t="shared" ref="D721" si="3597">IF(B721="","",IF(COUNTIF(K720:M720,C721)=1,"W","L"))</f>
        <v>L</v>
      </c>
      <c r="E721" s="25">
        <f t="shared" si="3325"/>
        <v>-3</v>
      </c>
      <c r="F721" s="25">
        <v>1</v>
      </c>
      <c r="G721" s="25">
        <f t="shared" ref="G721" si="3598">IF(B721="","",E721*F721)</f>
        <v>-3</v>
      </c>
      <c r="H721" s="25">
        <f>IF(B721="","",SUM($G$4:G721))</f>
        <v>-141</v>
      </c>
      <c r="I721" s="23"/>
      <c r="J721" s="23"/>
      <c r="K721" s="24"/>
      <c r="L721" s="24"/>
      <c r="M721" s="24"/>
      <c r="N721" s="5">
        <f t="shared" ref="N721" si="3599">IF(N719+N720=2,1,0)</f>
        <v>0</v>
      </c>
      <c r="O721" s="5">
        <f t="shared" ref="O721" si="3600">IF(O719+O720=2,1,0)</f>
        <v>1</v>
      </c>
      <c r="P721" s="5">
        <f t="shared" ref="P721" si="3601">IF(P719+P720=2,1,0)</f>
        <v>0</v>
      </c>
      <c r="Q721" s="5">
        <f t="shared" ref="Q721" si="3602">IF(Q719+Q720=2,1,0)</f>
        <v>0</v>
      </c>
      <c r="S721" s="34">
        <f t="shared" ref="S721" si="3603">IF(D721="L",S718+1,IF(D721="W",0))</f>
        <v>3</v>
      </c>
    </row>
    <row r="722" spans="2:19">
      <c r="B722" s="17">
        <v>29</v>
      </c>
      <c r="C722" s="17">
        <f>IF(B722="","",VLOOKUP(B722,Tabelle2!$A$2:$B$38,2,0))</f>
        <v>5</v>
      </c>
      <c r="D722" s="7"/>
      <c r="E722" s="7"/>
      <c r="F722" s="7"/>
      <c r="G722" s="7"/>
      <c r="H722" s="7"/>
      <c r="I722" s="10"/>
      <c r="J722" s="10"/>
      <c r="K722" s="7"/>
      <c r="L722" s="7"/>
      <c r="M722" s="7"/>
      <c r="N722" s="3">
        <f t="shared" ref="N722:N736" si="3604">IF(OR(C722=2,C722=4,C722=6),1,0)</f>
        <v>0</v>
      </c>
      <c r="O722" s="3">
        <f t="shared" ref="O722:O736" si="3605">IF(OR(C722=1,C722=3,C722=5),1,0)</f>
        <v>1</v>
      </c>
      <c r="P722" s="3">
        <f t="shared" ref="P722:P736" si="3606">IF(OR(C722=2,C722=4,C722=6),1,0)</f>
        <v>0</v>
      </c>
      <c r="Q722" s="3">
        <f t="shared" ref="Q722:Q736" si="3607">IF(OR(C722=1,C722=3,C722=5),1,0)</f>
        <v>1</v>
      </c>
    </row>
    <row r="723" spans="2:19">
      <c r="B723" s="16">
        <v>3</v>
      </c>
      <c r="C723" s="16">
        <f>IF(B723="","",VLOOKUP(B723,Tabelle2!$A$2:$B$38,2,0))</f>
        <v>1</v>
      </c>
      <c r="D723" s="28" t="str">
        <f t="shared" ref="D723:D735" si="3608">IF(B723="","",IF(N724=1,"Bet 1,3,5",IF(O724=1,"Bet 2,4,6",IF(P724=1,"Bet 1,3,5",IF(Q724=1,"Bet 2,4,6")))))</f>
        <v>Bet 2,4,6</v>
      </c>
      <c r="E723" s="9"/>
      <c r="F723" s="9"/>
      <c r="G723" s="9"/>
      <c r="H723" s="9"/>
      <c r="I723" s="20"/>
      <c r="J723" s="20"/>
      <c r="K723" s="8">
        <f t="shared" ref="K723:K736" si="3609">IF(B723="","",IF(N724=1,"1",IF(O724=1,2,IF(P724=1,1,IF(Q724=1,2)))))</f>
        <v>2</v>
      </c>
      <c r="L723" s="8">
        <f t="shared" ref="L723:L736" si="3610">IF(B723="","",IF(N724=1,"3",IF(O724=1,4,IF(P724=1,3,IF(Q724=1,4)))))</f>
        <v>4</v>
      </c>
      <c r="M723" s="8">
        <f t="shared" ref="M723:M736" si="3611">IF(B723="","",IF(N724=1,"5",IF(O724=1,6,IF(P724=1,5,IF(Q724=1,6)))))</f>
        <v>6</v>
      </c>
      <c r="N723" s="4">
        <f t="shared" si="3604"/>
        <v>0</v>
      </c>
      <c r="O723" s="4">
        <f t="shared" si="3605"/>
        <v>1</v>
      </c>
      <c r="P723" s="4">
        <f t="shared" ref="P723:P736" si="3612">IF(OR(C723=1,C723=3,C723=5),1,0)</f>
        <v>1</v>
      </c>
      <c r="Q723" s="4">
        <f t="shared" ref="Q723:Q736" si="3613">IF(OR(C723=2,C723=4,C723=6),1,0)</f>
        <v>0</v>
      </c>
    </row>
    <row r="724" spans="2:19" ht="15.75" thickBot="1">
      <c r="B724" s="21">
        <v>5</v>
      </c>
      <c r="C724" s="21">
        <f>IF(B724="","",VLOOKUP(B724,Tabelle2!$A$2:$B$38,2,0))</f>
        <v>1</v>
      </c>
      <c r="D724" s="22" t="str">
        <f t="shared" ref="D724" si="3614">IF(B724="","",IF(COUNTIF(K723:M723,C724)=1,"W","L"))</f>
        <v>L</v>
      </c>
      <c r="E724" s="21">
        <f t="shared" si="3307"/>
        <v>-3</v>
      </c>
      <c r="F724" s="21">
        <v>1</v>
      </c>
      <c r="G724" s="21">
        <f t="shared" ref="G724" si="3615">IF(B724="","",E724*F724)</f>
        <v>-3</v>
      </c>
      <c r="H724" s="21">
        <f>IF(B724="","",SUM($G$4:G724))</f>
        <v>-144</v>
      </c>
      <c r="I724" s="23"/>
      <c r="J724" s="23"/>
      <c r="K724" s="24"/>
      <c r="L724" s="24"/>
      <c r="M724" s="24"/>
      <c r="N724" s="5">
        <f t="shared" ref="N724" si="3616">IF(N722+N723=2,1,0)</f>
        <v>0</v>
      </c>
      <c r="O724" s="5">
        <f t="shared" ref="O724" si="3617">IF(O722+O723=2,1,0)</f>
        <v>1</v>
      </c>
      <c r="P724" s="5">
        <f t="shared" ref="P724" si="3618">IF(P722+P723=2,1,0)</f>
        <v>0</v>
      </c>
      <c r="Q724" s="5">
        <f t="shared" ref="Q724" si="3619">IF(Q722+Q723=2,1,0)</f>
        <v>0</v>
      </c>
      <c r="S724" s="34">
        <f t="shared" ref="S724" si="3620">IF(D724="L",S721+1,IF(D724="W",0))</f>
        <v>4</v>
      </c>
    </row>
    <row r="725" spans="2:19">
      <c r="B725" s="19">
        <v>5</v>
      </c>
      <c r="C725" s="19">
        <f>IF(B725="","",VLOOKUP(B725,Tabelle2!$A$2:$B$38,2,0))</f>
        <v>1</v>
      </c>
      <c r="D725" s="7"/>
      <c r="E725" s="7"/>
      <c r="F725" s="7"/>
      <c r="G725" s="7"/>
      <c r="H725" s="7"/>
      <c r="I725" s="10"/>
      <c r="J725" s="10"/>
      <c r="K725" s="7"/>
      <c r="L725" s="7"/>
      <c r="M725" s="7"/>
      <c r="N725" s="3">
        <f t="shared" ref="N725:N736" si="3621">IF(OR(C725=2,C725=4,C725=6),1,0)</f>
        <v>0</v>
      </c>
      <c r="O725" s="3">
        <f t="shared" ref="O725:O736" si="3622">IF(OR(C725=1,C725=3,C725=5),1,0)</f>
        <v>1</v>
      </c>
      <c r="P725" s="3">
        <f t="shared" ref="P725:P736" si="3623">IF(OR(C725=2,C725=4,C725=6),1,0)</f>
        <v>0</v>
      </c>
      <c r="Q725" s="3">
        <f t="shared" ref="Q725:Q736" si="3624">IF(OR(C725=1,C725=3,C725=5),1,0)</f>
        <v>1</v>
      </c>
    </row>
    <row r="726" spans="2:19">
      <c r="B726" s="18">
        <v>24</v>
      </c>
      <c r="C726" s="18">
        <f>IF(B726="","",VLOOKUP(B726,Tabelle2!$A$2:$B$38,2,0))</f>
        <v>4</v>
      </c>
      <c r="D726" s="29" t="str">
        <f t="shared" ref="D726:D735" si="3625">IF(B726="","",IF(N727=1,"Bet 1,3,5",IF(O727=1,"Bet 2,4,6",IF(P727=1,"Bet 1,3,5",IF(Q727=1,"Bet 2,4,6")))))</f>
        <v>Bet 2,4,6</v>
      </c>
      <c r="E726" s="9"/>
      <c r="F726" s="9"/>
      <c r="G726" s="9"/>
      <c r="H726" s="9"/>
      <c r="I726" s="20"/>
      <c r="J726" s="20"/>
      <c r="K726" s="8">
        <f t="shared" ref="K726:K736" si="3626">IF(B726="","",IF(N727=1,"1",IF(O727=1,2,IF(P727=1,1,IF(Q727=1,2)))))</f>
        <v>2</v>
      </c>
      <c r="L726" s="8">
        <f t="shared" ref="L726:L736" si="3627">IF(B726="","",IF(N727=1,"3",IF(O727=1,4,IF(P727=1,3,IF(Q727=1,4)))))</f>
        <v>4</v>
      </c>
      <c r="M726" s="8">
        <f t="shared" ref="M726:M736" si="3628">IF(B726="","",IF(N727=1,"5",IF(O727=1,6,IF(P727=1,5,IF(Q727=1,6)))))</f>
        <v>6</v>
      </c>
      <c r="N726" s="4">
        <f t="shared" si="3621"/>
        <v>1</v>
      </c>
      <c r="O726" s="4">
        <f t="shared" si="3622"/>
        <v>0</v>
      </c>
      <c r="P726" s="4">
        <f t="shared" ref="P726:P736" si="3629">IF(OR(C726=1,C726=3,C726=5),1,0)</f>
        <v>0</v>
      </c>
      <c r="Q726" s="4">
        <f t="shared" ref="Q726:Q736" si="3630">IF(OR(C726=2,C726=4,C726=6),1,0)</f>
        <v>1</v>
      </c>
    </row>
    <row r="727" spans="2:19" ht="15.75" thickBot="1">
      <c r="B727" s="25">
        <v>27</v>
      </c>
      <c r="C727" s="25">
        <f>IF(B727="","",VLOOKUP(B727,Tabelle2!$A$2:$B$38,2,0))</f>
        <v>5</v>
      </c>
      <c r="D727" s="26" t="str">
        <f t="shared" ref="D727" si="3631">IF(B727="","",IF(COUNTIF(K726:M726,C727)=1,"W","L"))</f>
        <v>L</v>
      </c>
      <c r="E727" s="25">
        <f t="shared" si="3325"/>
        <v>-3</v>
      </c>
      <c r="F727" s="25">
        <v>1</v>
      </c>
      <c r="G727" s="25">
        <f t="shared" ref="G727" si="3632">IF(B727="","",E727*F727)</f>
        <v>-3</v>
      </c>
      <c r="H727" s="25">
        <f>IF(B727="","",SUM($G$4:G727))</f>
        <v>-147</v>
      </c>
      <c r="I727" s="23"/>
      <c r="J727" s="23"/>
      <c r="K727" s="24"/>
      <c r="L727" s="24"/>
      <c r="M727" s="24"/>
      <c r="N727" s="5">
        <f t="shared" ref="N727" si="3633">IF(N725+N726=2,1,0)</f>
        <v>0</v>
      </c>
      <c r="O727" s="5">
        <f t="shared" ref="O727" si="3634">IF(O725+O726=2,1,0)</f>
        <v>0</v>
      </c>
      <c r="P727" s="5">
        <f t="shared" ref="P727" si="3635">IF(P725+P726=2,1,0)</f>
        <v>0</v>
      </c>
      <c r="Q727" s="5">
        <f t="shared" ref="Q727" si="3636">IF(Q725+Q726=2,1,0)</f>
        <v>1</v>
      </c>
      <c r="S727" s="34">
        <f t="shared" ref="S727" si="3637">IF(D727="L",S724+1,IF(D727="W",0))</f>
        <v>5</v>
      </c>
    </row>
    <row r="728" spans="2:19">
      <c r="B728" s="17">
        <v>27</v>
      </c>
      <c r="C728" s="17">
        <f>IF(B728="","",VLOOKUP(B728,Tabelle2!$A$2:$B$38,2,0))</f>
        <v>5</v>
      </c>
      <c r="D728" s="7"/>
      <c r="E728" s="7"/>
      <c r="F728" s="7"/>
      <c r="G728" s="7"/>
      <c r="H728" s="7"/>
      <c r="I728" s="10"/>
      <c r="J728" s="10"/>
      <c r="K728" s="7"/>
      <c r="L728" s="7"/>
      <c r="M728" s="7"/>
      <c r="N728" s="3">
        <f t="shared" ref="N728:N736" si="3638">IF(OR(C728=2,C728=4,C728=6),1,0)</f>
        <v>0</v>
      </c>
      <c r="O728" s="3">
        <f t="shared" ref="O728:O736" si="3639">IF(OR(C728=1,C728=3,C728=5),1,0)</f>
        <v>1</v>
      </c>
      <c r="P728" s="3">
        <f t="shared" ref="P728:P736" si="3640">IF(OR(C728=2,C728=4,C728=6),1,0)</f>
        <v>0</v>
      </c>
      <c r="Q728" s="3">
        <f t="shared" ref="Q728:Q736" si="3641">IF(OR(C728=1,C728=3,C728=5),1,0)</f>
        <v>1</v>
      </c>
    </row>
    <row r="729" spans="2:19">
      <c r="B729" s="16">
        <v>8</v>
      </c>
      <c r="C729" s="16">
        <f>IF(B729="","",VLOOKUP(B729,Tabelle2!$A$2:$B$38,2,0))</f>
        <v>2</v>
      </c>
      <c r="D729" s="28" t="str">
        <f t="shared" ref="D729:D735" si="3642">IF(B729="","",IF(N730=1,"Bet 1,3,5",IF(O730=1,"Bet 2,4,6",IF(P730=1,"Bet 1,3,5",IF(Q730=1,"Bet 2,4,6")))))</f>
        <v>Bet 2,4,6</v>
      </c>
      <c r="E729" s="9"/>
      <c r="F729" s="9"/>
      <c r="G729" s="9"/>
      <c r="H729" s="9"/>
      <c r="I729" s="20"/>
      <c r="J729" s="20"/>
      <c r="K729" s="8">
        <f t="shared" ref="K729:K736" si="3643">IF(B729="","",IF(N730=1,"1",IF(O730=1,2,IF(P730=1,1,IF(Q730=1,2)))))</f>
        <v>2</v>
      </c>
      <c r="L729" s="8">
        <f t="shared" ref="L729:L736" si="3644">IF(B729="","",IF(N730=1,"3",IF(O730=1,4,IF(P730=1,3,IF(Q730=1,4)))))</f>
        <v>4</v>
      </c>
      <c r="M729" s="8">
        <f t="shared" ref="M729:M736" si="3645">IF(B729="","",IF(N730=1,"5",IF(O730=1,6,IF(P730=1,5,IF(Q730=1,6)))))</f>
        <v>6</v>
      </c>
      <c r="N729" s="4">
        <f t="shared" si="3638"/>
        <v>1</v>
      </c>
      <c r="O729" s="4">
        <f t="shared" si="3639"/>
        <v>0</v>
      </c>
      <c r="P729" s="4">
        <f t="shared" ref="P729:P736" si="3646">IF(OR(C729=1,C729=3,C729=5),1,0)</f>
        <v>0</v>
      </c>
      <c r="Q729" s="4">
        <f t="shared" ref="Q729:Q736" si="3647">IF(OR(C729=2,C729=4,C729=6),1,0)</f>
        <v>1</v>
      </c>
    </row>
    <row r="730" spans="2:19" ht="15.75" thickBot="1">
      <c r="B730" s="21">
        <v>30</v>
      </c>
      <c r="C730" s="21">
        <f>IF(B730="","",VLOOKUP(B730,Tabelle2!$A$2:$B$38,2,0))</f>
        <v>5</v>
      </c>
      <c r="D730" s="22" t="str">
        <f t="shared" ref="D730" si="3648">IF(B730="","",IF(COUNTIF(K729:M729,C730)=1,"W","L"))</f>
        <v>L</v>
      </c>
      <c r="E730" s="21">
        <f t="shared" si="3307"/>
        <v>-3</v>
      </c>
      <c r="F730" s="21">
        <v>1</v>
      </c>
      <c r="G730" s="21">
        <f t="shared" ref="G730" si="3649">IF(B730="","",E730*F730)</f>
        <v>-3</v>
      </c>
      <c r="H730" s="21">
        <f>IF(B730="","",SUM($G$4:G730))</f>
        <v>-150</v>
      </c>
      <c r="I730" s="23"/>
      <c r="J730" s="23"/>
      <c r="K730" s="24"/>
      <c r="L730" s="24"/>
      <c r="M730" s="24"/>
      <c r="N730" s="5">
        <f t="shared" ref="N730" si="3650">IF(N728+N729=2,1,0)</f>
        <v>0</v>
      </c>
      <c r="O730" s="5">
        <f t="shared" ref="O730" si="3651">IF(O728+O729=2,1,0)</f>
        <v>0</v>
      </c>
      <c r="P730" s="5">
        <f t="shared" ref="P730" si="3652">IF(P728+P729=2,1,0)</f>
        <v>0</v>
      </c>
      <c r="Q730" s="5">
        <f t="shared" ref="Q730" si="3653">IF(Q728+Q729=2,1,0)</f>
        <v>1</v>
      </c>
      <c r="S730" s="34">
        <f t="shared" ref="S730" si="3654">IF(D730="L",S727+1,IF(D730="W",0))</f>
        <v>6</v>
      </c>
    </row>
    <row r="731" spans="2:19">
      <c r="B731" s="19">
        <v>30</v>
      </c>
      <c r="C731" s="19">
        <f>IF(B731="","",VLOOKUP(B731,Tabelle2!$A$2:$B$38,2,0))</f>
        <v>5</v>
      </c>
      <c r="D731" s="7"/>
      <c r="E731" s="7"/>
      <c r="F731" s="7"/>
      <c r="G731" s="7"/>
      <c r="H731" s="7"/>
      <c r="I731" s="10"/>
      <c r="J731" s="10"/>
      <c r="K731" s="7"/>
      <c r="L731" s="7"/>
      <c r="M731" s="7"/>
      <c r="N731" s="3">
        <f t="shared" ref="N731:N736" si="3655">IF(OR(C731=2,C731=4,C731=6),1,0)</f>
        <v>0</v>
      </c>
      <c r="O731" s="3">
        <f t="shared" ref="O731:O736" si="3656">IF(OR(C731=1,C731=3,C731=5),1,0)</f>
        <v>1</v>
      </c>
      <c r="P731" s="3">
        <f t="shared" ref="P731:P736" si="3657">IF(OR(C731=2,C731=4,C731=6),1,0)</f>
        <v>0</v>
      </c>
      <c r="Q731" s="3">
        <f t="shared" ref="Q731:Q736" si="3658">IF(OR(C731=1,C731=3,C731=5),1,0)</f>
        <v>1</v>
      </c>
    </row>
    <row r="732" spans="2:19">
      <c r="B732" s="18">
        <v>10</v>
      </c>
      <c r="C732" s="18">
        <f>IF(B732="","",VLOOKUP(B732,Tabelle2!$A$2:$B$38,2,0))</f>
        <v>2</v>
      </c>
      <c r="D732" s="29" t="str">
        <f t="shared" ref="D732:D736" si="3659">IF(B732="","",IF(N733=1,"Bet 1,3,5",IF(O733=1,"Bet 2,4,6",IF(P733=1,"Bet 1,3,5",IF(Q733=1,"Bet 2,4,6")))))</f>
        <v>Bet 2,4,6</v>
      </c>
      <c r="E732" s="9"/>
      <c r="F732" s="9"/>
      <c r="G732" s="9"/>
      <c r="H732" s="9"/>
      <c r="I732" s="20"/>
      <c r="J732" s="20"/>
      <c r="K732" s="8">
        <f t="shared" ref="K732:K736" si="3660">IF(B732="","",IF(N733=1,"1",IF(O733=1,2,IF(P733=1,1,IF(Q733=1,2)))))</f>
        <v>2</v>
      </c>
      <c r="L732" s="8">
        <f t="shared" ref="L732:L736" si="3661">IF(B732="","",IF(N733=1,"3",IF(O733=1,4,IF(P733=1,3,IF(Q733=1,4)))))</f>
        <v>4</v>
      </c>
      <c r="M732" s="8">
        <f t="shared" ref="M732:M736" si="3662">IF(B732="","",IF(N733=1,"5",IF(O733=1,6,IF(P733=1,5,IF(Q733=1,6)))))</f>
        <v>6</v>
      </c>
      <c r="N732" s="4">
        <f t="shared" si="3655"/>
        <v>1</v>
      </c>
      <c r="O732" s="4">
        <f t="shared" si="3656"/>
        <v>0</v>
      </c>
      <c r="P732" s="4">
        <f t="shared" ref="P732:P736" si="3663">IF(OR(C732=1,C732=3,C732=5),1,0)</f>
        <v>0</v>
      </c>
      <c r="Q732" s="4">
        <f t="shared" ref="Q732:Q736" si="3664">IF(OR(C732=2,C732=4,C732=6),1,0)</f>
        <v>1</v>
      </c>
    </row>
    <row r="733" spans="2:19" ht="15.75" thickBot="1">
      <c r="B733" s="25">
        <v>19</v>
      </c>
      <c r="C733" s="25">
        <f>IF(B733="","",VLOOKUP(B733,Tabelle2!$A$2:$B$38,2,0))</f>
        <v>4</v>
      </c>
      <c r="D733" s="26" t="str">
        <f t="shared" ref="D733" si="3665">IF(B733="","",IF(COUNTIF(K732:M732,C733)=1,"W","L"))</f>
        <v>W</v>
      </c>
      <c r="E733" s="25">
        <f t="shared" si="3325"/>
        <v>3</v>
      </c>
      <c r="F733" s="25">
        <v>1</v>
      </c>
      <c r="G733" s="25">
        <f t="shared" ref="G733" si="3666">IF(B733="","",E733*F733)</f>
        <v>3</v>
      </c>
      <c r="H733" s="25">
        <f>IF(B733="","",SUM($G$4:G733))</f>
        <v>-147</v>
      </c>
      <c r="I733" s="23"/>
      <c r="J733" s="23"/>
      <c r="K733" s="24"/>
      <c r="L733" s="24"/>
      <c r="M733" s="24"/>
      <c r="N733" s="5">
        <f t="shared" ref="N733" si="3667">IF(N731+N732=2,1,0)</f>
        <v>0</v>
      </c>
      <c r="O733" s="5">
        <f t="shared" ref="O733" si="3668">IF(O731+O732=2,1,0)</f>
        <v>0</v>
      </c>
      <c r="P733" s="5">
        <f t="shared" ref="P733" si="3669">IF(P731+P732=2,1,0)</f>
        <v>0</v>
      </c>
      <c r="Q733" s="5">
        <f t="shared" ref="Q733" si="3670">IF(Q731+Q732=2,1,0)</f>
        <v>1</v>
      </c>
      <c r="S733" s="34">
        <f t="shared" ref="S733" si="3671">IF(D733="L",S730+1,IF(D733="W",0))</f>
        <v>0</v>
      </c>
    </row>
    <row r="734" spans="2:19">
      <c r="B734" s="17">
        <v>12</v>
      </c>
      <c r="C734" s="17">
        <f>IF(B734="","",VLOOKUP(B734,Tabelle2!$A$2:$B$38,2,0))</f>
        <v>2</v>
      </c>
      <c r="D734" s="7"/>
      <c r="E734" s="7"/>
      <c r="F734" s="7"/>
      <c r="G734" s="7"/>
      <c r="H734" s="7"/>
      <c r="I734" s="10"/>
      <c r="J734" s="10"/>
      <c r="K734" s="7"/>
      <c r="L734" s="7"/>
      <c r="M734" s="7"/>
      <c r="N734" s="3">
        <f t="shared" ref="N734:N736" si="3672">IF(OR(C734=2,C734=4,C734=6),1,0)</f>
        <v>1</v>
      </c>
      <c r="O734" s="3">
        <f t="shared" ref="O734:O736" si="3673">IF(OR(C734=1,C734=3,C734=5),1,0)</f>
        <v>0</v>
      </c>
      <c r="P734" s="3">
        <f t="shared" ref="P734:P736" si="3674">IF(OR(C734=2,C734=4,C734=6),1,0)</f>
        <v>1</v>
      </c>
      <c r="Q734" s="3">
        <f t="shared" ref="Q734:Q736" si="3675">IF(OR(C734=1,C734=3,C734=5),1,0)</f>
        <v>0</v>
      </c>
    </row>
    <row r="735" spans="2:19">
      <c r="B735" s="16">
        <v>12</v>
      </c>
      <c r="C735" s="16">
        <f>IF(B735="","",VLOOKUP(B735,Tabelle2!$A$2:$B$38,2,0))</f>
        <v>2</v>
      </c>
      <c r="D735" s="28" t="str">
        <f t="shared" ref="D735:D736" si="3676">IF(B735="","",IF(N736=1,"Bet 1,3,5",IF(O736=1,"Bet 2,4,6",IF(P736=1,"Bet 1,3,5",IF(Q736=1,"Bet 2,4,6")))))</f>
        <v>Bet 1,3,5</v>
      </c>
      <c r="E735" s="9"/>
      <c r="F735" s="9"/>
      <c r="G735" s="9"/>
      <c r="H735" s="9"/>
      <c r="I735" s="20"/>
      <c r="J735" s="20"/>
      <c r="K735" s="8" t="str">
        <f t="shared" ref="K735:K736" si="3677">IF(B735="","",IF(N736=1,"1",IF(O736=1,2,IF(P736=1,1,IF(Q736=1,2)))))</f>
        <v>1</v>
      </c>
      <c r="L735" s="8" t="str">
        <f t="shared" ref="L735:L736" si="3678">IF(B735="","",IF(N736=1,"3",IF(O736=1,4,IF(P736=1,3,IF(Q736=1,4)))))</f>
        <v>3</v>
      </c>
      <c r="M735" s="8" t="str">
        <f t="shared" ref="M735:M736" si="3679">IF(B735="","",IF(N736=1,"5",IF(O736=1,6,IF(P736=1,5,IF(Q736=1,6)))))</f>
        <v>5</v>
      </c>
      <c r="N735" s="4">
        <f t="shared" si="3672"/>
        <v>1</v>
      </c>
      <c r="O735" s="4">
        <f t="shared" si="3673"/>
        <v>0</v>
      </c>
      <c r="P735" s="4">
        <f t="shared" ref="P735:P736" si="3680">IF(OR(C735=1,C735=3,C735=5),1,0)</f>
        <v>0</v>
      </c>
      <c r="Q735" s="4">
        <f t="shared" ref="Q735:Q736" si="3681">IF(OR(C735=2,C735=4,C735=6),1,0)</f>
        <v>1</v>
      </c>
    </row>
    <row r="736" spans="2:19" ht="15.75" thickBot="1">
      <c r="B736" s="21"/>
      <c r="C736" s="21" t="str">
        <f>IF(B736="","",VLOOKUP(B736,Tabelle2!$A$2:$B$38,2,0))</f>
        <v/>
      </c>
      <c r="D736" s="22" t="str">
        <f t="shared" ref="D736" si="3682">IF(B736="","",IF(COUNTIF(K735:M735,C736)=1,"W","L"))</f>
        <v/>
      </c>
      <c r="E736" s="21" t="str">
        <f t="shared" ref="E736" si="3683">IF(D736="L",-3,IF(D736="W",3,""))</f>
        <v/>
      </c>
      <c r="F736" s="21">
        <v>1</v>
      </c>
      <c r="G736" s="21" t="str">
        <f t="shared" ref="G736" si="3684">IF(B736="","",E736*F736)</f>
        <v/>
      </c>
      <c r="H736" s="21" t="str">
        <f>IF(B736="","",SUM($G$4:G736))</f>
        <v/>
      </c>
      <c r="I736" s="23"/>
      <c r="J736" s="23"/>
      <c r="K736" s="24"/>
      <c r="L736" s="24"/>
      <c r="M736" s="24"/>
      <c r="N736" s="5">
        <f t="shared" ref="N736" si="3685">IF(N734+N735=2,1,0)</f>
        <v>1</v>
      </c>
      <c r="O736" s="5">
        <f t="shared" ref="O736" si="3686">IF(O734+O735=2,1,0)</f>
        <v>0</v>
      </c>
      <c r="P736" s="5">
        <f t="shared" ref="P736" si="3687">IF(P734+P735=2,1,0)</f>
        <v>0</v>
      </c>
      <c r="Q736" s="5">
        <f t="shared" ref="Q736" si="3688">IF(Q734+Q735=2,1,0)</f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D29" sqref="D29"/>
    </sheetView>
  </sheetViews>
  <sheetFormatPr baseColWidth="10" defaultRowHeight="15"/>
  <cols>
    <col min="1" max="2" width="11.42578125" style="1"/>
  </cols>
  <sheetData>
    <row r="1" spans="1:2">
      <c r="A1" s="1" t="s">
        <v>0</v>
      </c>
      <c r="B1" s="1" t="s">
        <v>1</v>
      </c>
    </row>
    <row r="2" spans="1:2">
      <c r="A2" s="1">
        <v>1</v>
      </c>
      <c r="B2" s="1">
        <v>1</v>
      </c>
    </row>
    <row r="3" spans="1:2">
      <c r="A3" s="1">
        <v>2</v>
      </c>
      <c r="B3" s="1">
        <v>1</v>
      </c>
    </row>
    <row r="4" spans="1:2">
      <c r="A4" s="1">
        <v>3</v>
      </c>
      <c r="B4" s="1">
        <v>1</v>
      </c>
    </row>
    <row r="5" spans="1:2">
      <c r="A5" s="1">
        <v>4</v>
      </c>
      <c r="B5" s="1">
        <v>1</v>
      </c>
    </row>
    <row r="6" spans="1:2">
      <c r="A6" s="1">
        <v>5</v>
      </c>
      <c r="B6" s="1">
        <v>1</v>
      </c>
    </row>
    <row r="7" spans="1:2">
      <c r="A7" s="1">
        <v>6</v>
      </c>
      <c r="B7" s="1">
        <v>1</v>
      </c>
    </row>
    <row r="8" spans="1:2">
      <c r="A8" s="1">
        <v>7</v>
      </c>
      <c r="B8" s="1">
        <v>2</v>
      </c>
    </row>
    <row r="9" spans="1:2">
      <c r="A9" s="1">
        <v>8</v>
      </c>
      <c r="B9" s="1">
        <v>2</v>
      </c>
    </row>
    <row r="10" spans="1:2">
      <c r="A10" s="1">
        <v>9</v>
      </c>
      <c r="B10" s="1">
        <v>2</v>
      </c>
    </row>
    <row r="11" spans="1:2">
      <c r="A11" s="1">
        <v>10</v>
      </c>
      <c r="B11" s="1">
        <v>2</v>
      </c>
    </row>
    <row r="12" spans="1:2">
      <c r="A12" s="1">
        <v>11</v>
      </c>
      <c r="B12" s="1">
        <v>2</v>
      </c>
    </row>
    <row r="13" spans="1:2">
      <c r="A13" s="1">
        <v>12</v>
      </c>
      <c r="B13" s="1">
        <v>2</v>
      </c>
    </row>
    <row r="14" spans="1:2">
      <c r="A14" s="1">
        <v>13</v>
      </c>
      <c r="B14" s="1">
        <v>3</v>
      </c>
    </row>
    <row r="15" spans="1:2">
      <c r="A15" s="1">
        <v>14</v>
      </c>
      <c r="B15" s="1">
        <v>3</v>
      </c>
    </row>
    <row r="16" spans="1:2">
      <c r="A16" s="1">
        <v>15</v>
      </c>
      <c r="B16" s="1">
        <v>3</v>
      </c>
    </row>
    <row r="17" spans="1:2">
      <c r="A17" s="1">
        <v>16</v>
      </c>
      <c r="B17" s="1">
        <v>3</v>
      </c>
    </row>
    <row r="18" spans="1:2">
      <c r="A18" s="1">
        <v>17</v>
      </c>
      <c r="B18" s="1">
        <v>3</v>
      </c>
    </row>
    <row r="19" spans="1:2">
      <c r="A19" s="1">
        <v>18</v>
      </c>
      <c r="B19" s="1">
        <v>3</v>
      </c>
    </row>
    <row r="20" spans="1:2">
      <c r="A20" s="1">
        <v>19</v>
      </c>
      <c r="B20" s="1">
        <v>4</v>
      </c>
    </row>
    <row r="21" spans="1:2">
      <c r="A21" s="1">
        <v>20</v>
      </c>
      <c r="B21" s="1">
        <v>4</v>
      </c>
    </row>
    <row r="22" spans="1:2">
      <c r="A22" s="1">
        <v>21</v>
      </c>
      <c r="B22" s="1">
        <v>4</v>
      </c>
    </row>
    <row r="23" spans="1:2">
      <c r="A23" s="1">
        <v>22</v>
      </c>
      <c r="B23" s="1">
        <v>4</v>
      </c>
    </row>
    <row r="24" spans="1:2">
      <c r="A24" s="1">
        <v>23</v>
      </c>
      <c r="B24" s="1">
        <v>4</v>
      </c>
    </row>
    <row r="25" spans="1:2">
      <c r="A25" s="1">
        <v>24</v>
      </c>
      <c r="B25" s="1">
        <v>4</v>
      </c>
    </row>
    <row r="26" spans="1:2">
      <c r="A26" s="1">
        <v>25</v>
      </c>
      <c r="B26" s="1">
        <v>5</v>
      </c>
    </row>
    <row r="27" spans="1:2">
      <c r="A27" s="1">
        <v>26</v>
      </c>
      <c r="B27" s="1">
        <v>5</v>
      </c>
    </row>
    <row r="28" spans="1:2">
      <c r="A28" s="1">
        <v>27</v>
      </c>
      <c r="B28" s="1">
        <v>5</v>
      </c>
    </row>
    <row r="29" spans="1:2">
      <c r="A29" s="1">
        <v>28</v>
      </c>
      <c r="B29" s="1">
        <v>5</v>
      </c>
    </row>
    <row r="30" spans="1:2">
      <c r="A30" s="1">
        <v>29</v>
      </c>
      <c r="B30" s="1">
        <v>5</v>
      </c>
    </row>
    <row r="31" spans="1:2">
      <c r="A31" s="1">
        <v>30</v>
      </c>
      <c r="B31" s="1">
        <v>5</v>
      </c>
    </row>
    <row r="32" spans="1:2">
      <c r="A32" s="1">
        <v>31</v>
      </c>
      <c r="B32" s="1">
        <v>6</v>
      </c>
    </row>
    <row r="33" spans="1:2">
      <c r="A33" s="1">
        <v>32</v>
      </c>
      <c r="B33" s="1">
        <v>6</v>
      </c>
    </row>
    <row r="34" spans="1:2">
      <c r="A34" s="1">
        <v>33</v>
      </c>
      <c r="B34" s="1">
        <v>6</v>
      </c>
    </row>
    <row r="35" spans="1:2">
      <c r="A35" s="1">
        <v>34</v>
      </c>
      <c r="B35" s="1">
        <v>6</v>
      </c>
    </row>
    <row r="36" spans="1:2">
      <c r="A36" s="1">
        <v>35</v>
      </c>
      <c r="B36" s="1">
        <v>6</v>
      </c>
    </row>
    <row r="37" spans="1:2">
      <c r="A37" s="1">
        <v>36</v>
      </c>
      <c r="B37" s="1">
        <v>6</v>
      </c>
    </row>
    <row r="38" spans="1:2">
      <c r="A38" s="1">
        <v>0</v>
      </c>
      <c r="B38" s="1">
        <v>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2013-02-04T21:58:34Z</dcterms:created>
  <dcterms:modified xsi:type="dcterms:W3CDTF">2013-02-07T09:52:42Z</dcterms:modified>
</cp:coreProperties>
</file>