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 activeTab="1"/>
  </bookViews>
  <sheets>
    <sheet name="Tabelle2" sheetId="2" r:id="rId1"/>
    <sheet name="Tabelle6" sheetId="6" r:id="rId2"/>
  </sheets>
  <calcPr calcId="125725"/>
</workbook>
</file>

<file path=xl/calcChain.xml><?xml version="1.0" encoding="utf-8"?>
<calcChain xmlns="http://schemas.openxmlformats.org/spreadsheetml/2006/main">
  <c r="G37" i="6"/>
  <c r="G379"/>
  <c r="G623"/>
  <c r="G641"/>
  <c r="G657"/>
  <c r="G671"/>
  <c r="G731"/>
  <c r="G735"/>
  <c r="G769"/>
  <c r="G779"/>
  <c r="G783"/>
  <c r="G795"/>
  <c r="G799"/>
  <c r="G811"/>
  <c r="G822"/>
  <c r="G826"/>
  <c r="G833"/>
  <c r="G837"/>
  <c r="G843"/>
  <c r="G865"/>
  <c r="G874"/>
  <c r="G879"/>
  <c r="G895"/>
  <c r="G913"/>
  <c r="G923"/>
  <c r="G929"/>
  <c r="G938"/>
  <c r="G954"/>
  <c r="G966"/>
  <c r="G970"/>
  <c r="D209"/>
  <c r="E210" s="1"/>
  <c r="G210" s="1"/>
  <c r="D229"/>
  <c r="E230" s="1"/>
  <c r="G230" s="1"/>
  <c r="D243"/>
  <c r="E244" s="1"/>
  <c r="G244" s="1"/>
  <c r="D264"/>
  <c r="E265" s="1"/>
  <c r="G265" s="1"/>
  <c r="D321"/>
  <c r="E322" s="1"/>
  <c r="G322" s="1"/>
  <c r="D326"/>
  <c r="E327" s="1"/>
  <c r="G327" s="1"/>
  <c r="D346"/>
  <c r="D350"/>
  <c r="D376"/>
  <c r="E377" s="1"/>
  <c r="G377" s="1"/>
  <c r="D378"/>
  <c r="E379" s="1"/>
  <c r="D391"/>
  <c r="E392" s="1"/>
  <c r="G392" s="1"/>
  <c r="D400"/>
  <c r="E401" s="1"/>
  <c r="G401" s="1"/>
  <c r="D543"/>
  <c r="E544" s="1"/>
  <c r="G544" s="1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E347"/>
  <c r="G347" s="1"/>
  <c r="E351"/>
  <c r="G351" s="1"/>
  <c r="E623"/>
  <c r="F623" s="1"/>
  <c r="E624"/>
  <c r="G624" s="1"/>
  <c r="E625"/>
  <c r="G625" s="1"/>
  <c r="E626"/>
  <c r="F626" s="1"/>
  <c r="E627"/>
  <c r="F627" s="1"/>
  <c r="E628"/>
  <c r="E629"/>
  <c r="H629" s="1"/>
  <c r="E630"/>
  <c r="F630" s="1"/>
  <c r="E631"/>
  <c r="AJ631" s="1"/>
  <c r="E632"/>
  <c r="E633"/>
  <c r="F633" s="1"/>
  <c r="E634"/>
  <c r="F634" s="1"/>
  <c r="E635"/>
  <c r="E636"/>
  <c r="G636" s="1"/>
  <c r="E637"/>
  <c r="G637" s="1"/>
  <c r="E638"/>
  <c r="F638" s="1"/>
  <c r="E639"/>
  <c r="G639" s="1"/>
  <c r="E640"/>
  <c r="E641"/>
  <c r="AJ641" s="1"/>
  <c r="E642"/>
  <c r="F642" s="1"/>
  <c r="E643"/>
  <c r="E644"/>
  <c r="E645"/>
  <c r="G645" s="1"/>
  <c r="E646"/>
  <c r="F646" s="1"/>
  <c r="E647"/>
  <c r="E648"/>
  <c r="G648" s="1"/>
  <c r="E649"/>
  <c r="F649" s="1"/>
  <c r="E650"/>
  <c r="F650" s="1"/>
  <c r="E651"/>
  <c r="G651" s="1"/>
  <c r="E652"/>
  <c r="E653"/>
  <c r="F653" s="1"/>
  <c r="E654"/>
  <c r="F654" s="1"/>
  <c r="E655"/>
  <c r="F655" s="1"/>
  <c r="E656"/>
  <c r="E657"/>
  <c r="E658"/>
  <c r="F658" s="1"/>
  <c r="E659"/>
  <c r="E660"/>
  <c r="E661"/>
  <c r="F661" s="1"/>
  <c r="E662"/>
  <c r="F662" s="1"/>
  <c r="E663"/>
  <c r="E664"/>
  <c r="G664" s="1"/>
  <c r="E665"/>
  <c r="F665" s="1"/>
  <c r="E666"/>
  <c r="F666" s="1"/>
  <c r="E667"/>
  <c r="F667" s="1"/>
  <c r="E668"/>
  <c r="G668" s="1"/>
  <c r="E669"/>
  <c r="E670"/>
  <c r="G670" s="1"/>
  <c r="E671"/>
  <c r="F671" s="1"/>
  <c r="E672"/>
  <c r="G672" s="1"/>
  <c r="E673"/>
  <c r="G673" s="1"/>
  <c r="E674"/>
  <c r="E675"/>
  <c r="F675" s="1"/>
  <c r="E676"/>
  <c r="G676" s="1"/>
  <c r="E677"/>
  <c r="G677" s="1"/>
  <c r="E678"/>
  <c r="AJ678" s="1"/>
  <c r="E679"/>
  <c r="G679" s="1"/>
  <c r="E680"/>
  <c r="G680" s="1"/>
  <c r="E681"/>
  <c r="E682"/>
  <c r="G682" s="1"/>
  <c r="E683"/>
  <c r="H683" s="1"/>
  <c r="E684"/>
  <c r="G684" s="1"/>
  <c r="E685"/>
  <c r="G685" s="1"/>
  <c r="E686"/>
  <c r="G686" s="1"/>
  <c r="E687"/>
  <c r="G687" s="1"/>
  <c r="E688"/>
  <c r="E689"/>
  <c r="G689" s="1"/>
  <c r="E690"/>
  <c r="G690" s="1"/>
  <c r="E691"/>
  <c r="H691" s="1"/>
  <c r="E692"/>
  <c r="G692" s="1"/>
  <c r="E693"/>
  <c r="G693" s="1"/>
  <c r="E694"/>
  <c r="AJ694" s="1"/>
  <c r="E695"/>
  <c r="G695" s="1"/>
  <c r="E696"/>
  <c r="E697"/>
  <c r="E698"/>
  <c r="G698" s="1"/>
  <c r="E699"/>
  <c r="G699" s="1"/>
  <c r="E700"/>
  <c r="E701"/>
  <c r="G701" s="1"/>
  <c r="E702"/>
  <c r="AJ702" s="1"/>
  <c r="E703"/>
  <c r="AJ703" s="1"/>
  <c r="E704"/>
  <c r="E705"/>
  <c r="G705" s="1"/>
  <c r="H705"/>
  <c r="E706"/>
  <c r="E707"/>
  <c r="E708"/>
  <c r="G708" s="1"/>
  <c r="E709"/>
  <c r="G709" s="1"/>
  <c r="E710"/>
  <c r="AJ710" s="1"/>
  <c r="E711"/>
  <c r="E712"/>
  <c r="G712" s="1"/>
  <c r="E713"/>
  <c r="AJ713" s="1"/>
  <c r="E714"/>
  <c r="G714" s="1"/>
  <c r="E715"/>
  <c r="H715" s="1"/>
  <c r="E716"/>
  <c r="E717"/>
  <c r="G717" s="1"/>
  <c r="E718"/>
  <c r="G718" s="1"/>
  <c r="E719"/>
  <c r="AJ719" s="1"/>
  <c r="E720"/>
  <c r="E721"/>
  <c r="G721" s="1"/>
  <c r="E722"/>
  <c r="G722" s="1"/>
  <c r="E723"/>
  <c r="E724"/>
  <c r="G724" s="1"/>
  <c r="E725"/>
  <c r="G725" s="1"/>
  <c r="E726"/>
  <c r="AJ726" s="1"/>
  <c r="E727"/>
  <c r="G727" s="1"/>
  <c r="E728"/>
  <c r="E729"/>
  <c r="G729" s="1"/>
  <c r="E730"/>
  <c r="AJ730" s="1"/>
  <c r="E731"/>
  <c r="H731" s="1"/>
  <c r="E732"/>
  <c r="G732" s="1"/>
  <c r="E733"/>
  <c r="G733" s="1"/>
  <c r="E734"/>
  <c r="E735"/>
  <c r="AJ735" s="1"/>
  <c r="E736"/>
  <c r="G736" s="1"/>
  <c r="E737"/>
  <c r="AJ737" s="1"/>
  <c r="E738"/>
  <c r="G738" s="1"/>
  <c r="E739"/>
  <c r="H739" s="1"/>
  <c r="E740"/>
  <c r="G740" s="1"/>
  <c r="E741"/>
  <c r="G741" s="1"/>
  <c r="E742"/>
  <c r="AJ742" s="1"/>
  <c r="E743"/>
  <c r="H743" s="1"/>
  <c r="E744"/>
  <c r="G744" s="1"/>
  <c r="E745"/>
  <c r="E746"/>
  <c r="AJ746" s="1"/>
  <c r="E747"/>
  <c r="H747" s="1"/>
  <c r="E748"/>
  <c r="E749"/>
  <c r="G749" s="1"/>
  <c r="E750"/>
  <c r="G750" s="1"/>
  <c r="E751"/>
  <c r="AJ751" s="1"/>
  <c r="E752"/>
  <c r="E753"/>
  <c r="G753" s="1"/>
  <c r="E754"/>
  <c r="G754" s="1"/>
  <c r="E755"/>
  <c r="H755" s="1"/>
  <c r="E756"/>
  <c r="G756" s="1"/>
  <c r="E757"/>
  <c r="G757" s="1"/>
  <c r="E758"/>
  <c r="G758" s="1"/>
  <c r="E759"/>
  <c r="G759" s="1"/>
  <c r="E760"/>
  <c r="E761"/>
  <c r="E762"/>
  <c r="AJ762" s="1"/>
  <c r="E763"/>
  <c r="H763" s="1"/>
  <c r="E764"/>
  <c r="G764" s="1"/>
  <c r="E765"/>
  <c r="G765" s="1"/>
  <c r="E766"/>
  <c r="AJ766" s="1"/>
  <c r="E767"/>
  <c r="G767" s="1"/>
  <c r="E768"/>
  <c r="G768" s="1"/>
  <c r="E769"/>
  <c r="H769" s="1"/>
  <c r="E770"/>
  <c r="G770" s="1"/>
  <c r="E771"/>
  <c r="E772"/>
  <c r="G772" s="1"/>
  <c r="E773"/>
  <c r="G773" s="1"/>
  <c r="E774"/>
  <c r="G774" s="1"/>
  <c r="E775"/>
  <c r="E776"/>
  <c r="G776" s="1"/>
  <c r="E777"/>
  <c r="AJ777" s="1"/>
  <c r="H777"/>
  <c r="E778"/>
  <c r="AJ778" s="1"/>
  <c r="E779"/>
  <c r="H779" s="1"/>
  <c r="E780"/>
  <c r="G780" s="1"/>
  <c r="E781"/>
  <c r="G781" s="1"/>
  <c r="E782"/>
  <c r="G782" s="1"/>
  <c r="E783"/>
  <c r="E784"/>
  <c r="E785"/>
  <c r="H785" s="1"/>
  <c r="E786"/>
  <c r="E787"/>
  <c r="H787" s="1"/>
  <c r="E788"/>
  <c r="G788" s="1"/>
  <c r="E789"/>
  <c r="G789" s="1"/>
  <c r="E790"/>
  <c r="AJ790" s="1"/>
  <c r="E791"/>
  <c r="AJ791" s="1"/>
  <c r="E792"/>
  <c r="G792" s="1"/>
  <c r="E793"/>
  <c r="G793" s="1"/>
  <c r="E794"/>
  <c r="G794" s="1"/>
  <c r="E795"/>
  <c r="H795" s="1"/>
  <c r="E796"/>
  <c r="E797"/>
  <c r="G797" s="1"/>
  <c r="E798"/>
  <c r="AJ798" s="1"/>
  <c r="E799"/>
  <c r="E800"/>
  <c r="G800" s="1"/>
  <c r="E801"/>
  <c r="H801" s="1"/>
  <c r="E802"/>
  <c r="G802" s="1"/>
  <c r="E803"/>
  <c r="E804"/>
  <c r="G804" s="1"/>
  <c r="E805"/>
  <c r="G805" s="1"/>
  <c r="E806"/>
  <c r="G806" s="1"/>
  <c r="E807"/>
  <c r="G807" s="1"/>
  <c r="E808"/>
  <c r="AJ808" s="1"/>
  <c r="E809"/>
  <c r="I809" s="1"/>
  <c r="E810"/>
  <c r="G810" s="1"/>
  <c r="E811"/>
  <c r="H811"/>
  <c r="E812"/>
  <c r="F812" s="1"/>
  <c r="E813"/>
  <c r="H813" s="1"/>
  <c r="E814"/>
  <c r="AJ814" s="1"/>
  <c r="E815"/>
  <c r="AJ815" s="1"/>
  <c r="E816"/>
  <c r="G816" s="1"/>
  <c r="E817"/>
  <c r="H817" s="1"/>
  <c r="E818"/>
  <c r="E819"/>
  <c r="G819" s="1"/>
  <c r="E820"/>
  <c r="G820" s="1"/>
  <c r="F820"/>
  <c r="H820"/>
  <c r="E821"/>
  <c r="G821" s="1"/>
  <c r="E822"/>
  <c r="F822" s="1"/>
  <c r="E823"/>
  <c r="G823" s="1"/>
  <c r="E824"/>
  <c r="G824" s="1"/>
  <c r="E825"/>
  <c r="G825" s="1"/>
  <c r="E826"/>
  <c r="E827"/>
  <c r="G827" s="1"/>
  <c r="E828"/>
  <c r="G828" s="1"/>
  <c r="E829"/>
  <c r="G829" s="1"/>
  <c r="E830"/>
  <c r="E831"/>
  <c r="G831" s="1"/>
  <c r="E832"/>
  <c r="G832" s="1"/>
  <c r="F832"/>
  <c r="H832"/>
  <c r="E833"/>
  <c r="H833" s="1"/>
  <c r="E834"/>
  <c r="G834" s="1"/>
  <c r="E835"/>
  <c r="G835" s="1"/>
  <c r="E836"/>
  <c r="G836" s="1"/>
  <c r="E837"/>
  <c r="E838"/>
  <c r="F838" s="1"/>
  <c r="E839"/>
  <c r="E840"/>
  <c r="G840" s="1"/>
  <c r="H840"/>
  <c r="E841"/>
  <c r="AJ841" s="1"/>
  <c r="E842"/>
  <c r="AJ842" s="1"/>
  <c r="E843"/>
  <c r="H843"/>
  <c r="E844"/>
  <c r="E845"/>
  <c r="G845" s="1"/>
  <c r="E846"/>
  <c r="E847"/>
  <c r="G847" s="1"/>
  <c r="E848"/>
  <c r="G848" s="1"/>
  <c r="E849"/>
  <c r="G849" s="1"/>
  <c r="E850"/>
  <c r="G850" s="1"/>
  <c r="E851"/>
  <c r="G851" s="1"/>
  <c r="E852"/>
  <c r="E853"/>
  <c r="F853" s="1"/>
  <c r="E854"/>
  <c r="F854" s="1"/>
  <c r="E855"/>
  <c r="F855" s="1"/>
  <c r="E856"/>
  <c r="E857"/>
  <c r="E858"/>
  <c r="F858" s="1"/>
  <c r="E859"/>
  <c r="G859" s="1"/>
  <c r="E860"/>
  <c r="AJ860" s="1"/>
  <c r="E861"/>
  <c r="F861" s="1"/>
  <c r="E862"/>
  <c r="G862" s="1"/>
  <c r="E863"/>
  <c r="G863" s="1"/>
  <c r="E864"/>
  <c r="AJ864" s="1"/>
  <c r="E865"/>
  <c r="F865" s="1"/>
  <c r="E866"/>
  <c r="E867"/>
  <c r="E868"/>
  <c r="G868" s="1"/>
  <c r="E869"/>
  <c r="F869" s="1"/>
  <c r="E870"/>
  <c r="G870" s="1"/>
  <c r="E871"/>
  <c r="F871" s="1"/>
  <c r="E872"/>
  <c r="E873"/>
  <c r="F873" s="1"/>
  <c r="E874"/>
  <c r="F874" s="1"/>
  <c r="E875"/>
  <c r="G875" s="1"/>
  <c r="E876"/>
  <c r="AJ876" s="1"/>
  <c r="E877"/>
  <c r="F877" s="1"/>
  <c r="E878"/>
  <c r="E879"/>
  <c r="H879" s="1"/>
  <c r="E880"/>
  <c r="AJ880" s="1"/>
  <c r="E881"/>
  <c r="F881" s="1"/>
  <c r="E882"/>
  <c r="G882" s="1"/>
  <c r="E883"/>
  <c r="F883" s="1"/>
  <c r="H883"/>
  <c r="E884"/>
  <c r="G884" s="1"/>
  <c r="E885"/>
  <c r="F885" s="1"/>
  <c r="E886"/>
  <c r="F886" s="1"/>
  <c r="H886"/>
  <c r="E887"/>
  <c r="E888"/>
  <c r="E889"/>
  <c r="F889" s="1"/>
  <c r="E890"/>
  <c r="F890" s="1"/>
  <c r="E891"/>
  <c r="G891" s="1"/>
  <c r="E892"/>
  <c r="E893"/>
  <c r="E894"/>
  <c r="G894" s="1"/>
  <c r="E895"/>
  <c r="H895" s="1"/>
  <c r="E896"/>
  <c r="AJ896" s="1"/>
  <c r="E897"/>
  <c r="F897" s="1"/>
  <c r="E898"/>
  <c r="G898" s="1"/>
  <c r="E899"/>
  <c r="F899" s="1"/>
  <c r="E900"/>
  <c r="G900" s="1"/>
  <c r="E901"/>
  <c r="F901" s="1"/>
  <c r="E902"/>
  <c r="F902" s="1"/>
  <c r="E903"/>
  <c r="E904"/>
  <c r="AJ904" s="1"/>
  <c r="E905"/>
  <c r="E906"/>
  <c r="E907"/>
  <c r="G907" s="1"/>
  <c r="E908"/>
  <c r="E909"/>
  <c r="E910"/>
  <c r="G910" s="1"/>
  <c r="E911"/>
  <c r="G911" s="1"/>
  <c r="E912"/>
  <c r="E913"/>
  <c r="F913" s="1"/>
  <c r="E914"/>
  <c r="G914" s="1"/>
  <c r="E915"/>
  <c r="AJ915" s="1"/>
  <c r="E916"/>
  <c r="G916" s="1"/>
  <c r="E917"/>
  <c r="F917" s="1"/>
  <c r="E918"/>
  <c r="F918" s="1"/>
  <c r="E919"/>
  <c r="F919" s="1"/>
  <c r="H919"/>
  <c r="E920"/>
  <c r="E921"/>
  <c r="E922"/>
  <c r="F922" s="1"/>
  <c r="H922"/>
  <c r="E923"/>
  <c r="AJ923" s="1"/>
  <c r="E924"/>
  <c r="E925"/>
  <c r="F925" s="1"/>
  <c r="E926"/>
  <c r="G926" s="1"/>
  <c r="E927"/>
  <c r="G927" s="1"/>
  <c r="E928"/>
  <c r="E929"/>
  <c r="F929" s="1"/>
  <c r="E930"/>
  <c r="G930" s="1"/>
  <c r="E931"/>
  <c r="H931" s="1"/>
  <c r="E932"/>
  <c r="G932" s="1"/>
  <c r="E933"/>
  <c r="F933" s="1"/>
  <c r="E934"/>
  <c r="F934" s="1"/>
  <c r="E935"/>
  <c r="F935" s="1"/>
  <c r="H935"/>
  <c r="E936"/>
  <c r="E937"/>
  <c r="E938"/>
  <c r="F938" s="1"/>
  <c r="H938"/>
  <c r="E939"/>
  <c r="G939" s="1"/>
  <c r="E940"/>
  <c r="E941"/>
  <c r="F941" s="1"/>
  <c r="E942"/>
  <c r="G942" s="1"/>
  <c r="E943"/>
  <c r="G943" s="1"/>
  <c r="E944"/>
  <c r="E945"/>
  <c r="F945" s="1"/>
  <c r="E946"/>
  <c r="G946" s="1"/>
  <c r="E947"/>
  <c r="H947" s="1"/>
  <c r="E948"/>
  <c r="G948" s="1"/>
  <c r="E949"/>
  <c r="F949" s="1"/>
  <c r="E950"/>
  <c r="H950" s="1"/>
  <c r="E951"/>
  <c r="F951" s="1"/>
  <c r="H951"/>
  <c r="E952"/>
  <c r="E953"/>
  <c r="E954"/>
  <c r="F954" s="1"/>
  <c r="H954"/>
  <c r="E955"/>
  <c r="AJ955" s="1"/>
  <c r="E956"/>
  <c r="E957"/>
  <c r="F957" s="1"/>
  <c r="E958"/>
  <c r="G958" s="1"/>
  <c r="E959"/>
  <c r="G959" s="1"/>
  <c r="E960"/>
  <c r="E961"/>
  <c r="F961" s="1"/>
  <c r="E962"/>
  <c r="G962" s="1"/>
  <c r="E963"/>
  <c r="H963" s="1"/>
  <c r="E964"/>
  <c r="G964" s="1"/>
  <c r="E965"/>
  <c r="F965" s="1"/>
  <c r="E966"/>
  <c r="H966" s="1"/>
  <c r="E967"/>
  <c r="F967" s="1"/>
  <c r="E968"/>
  <c r="AJ968" s="1"/>
  <c r="E969"/>
  <c r="E970"/>
  <c r="F970" s="1"/>
  <c r="E971"/>
  <c r="AJ971" s="1"/>
  <c r="E972"/>
  <c r="E973"/>
  <c r="F973" s="1"/>
  <c r="E974"/>
  <c r="G974" s="1"/>
  <c r="E975"/>
  <c r="G975" s="1"/>
  <c r="E976"/>
  <c r="E977"/>
  <c r="F977" s="1"/>
  <c r="E978"/>
  <c r="H978" s="1"/>
  <c r="E979"/>
  <c r="F979" s="1"/>
  <c r="E980"/>
  <c r="AJ980" s="1"/>
  <c r="E981"/>
  <c r="F981" s="1"/>
  <c r="E982"/>
  <c r="F982" s="1"/>
  <c r="E983"/>
  <c r="G983" s="1"/>
  <c r="E984"/>
  <c r="E985"/>
  <c r="F985" s="1"/>
  <c r="E986"/>
  <c r="F986" s="1"/>
  <c r="E987"/>
  <c r="F987" s="1"/>
  <c r="E988"/>
  <c r="H988" s="1"/>
  <c r="E989"/>
  <c r="E990"/>
  <c r="F990" s="1"/>
  <c r="E991"/>
  <c r="G991" s="1"/>
  <c r="E992"/>
  <c r="E993"/>
  <c r="F993" s="1"/>
  <c r="E994"/>
  <c r="H994" s="1"/>
  <c r="E995"/>
  <c r="F995" s="1"/>
  <c r="E996"/>
  <c r="H996" s="1"/>
  <c r="E997"/>
  <c r="F997" s="1"/>
  <c r="E998"/>
  <c r="F998" s="1"/>
  <c r="E999"/>
  <c r="G999" s="1"/>
  <c r="E1000"/>
  <c r="AJ623"/>
  <c r="AJ626"/>
  <c r="AJ627"/>
  <c r="AJ630"/>
  <c r="AJ634"/>
  <c r="AJ638"/>
  <c r="AJ642"/>
  <c r="AJ646"/>
  <c r="AJ647"/>
  <c r="AJ648"/>
  <c r="AJ650"/>
  <c r="AJ654"/>
  <c r="AJ655"/>
  <c r="AJ657"/>
  <c r="AJ658"/>
  <c r="AJ662"/>
  <c r="AJ664"/>
  <c r="AJ665"/>
  <c r="AJ668"/>
  <c r="AJ671"/>
  <c r="AJ675"/>
  <c r="AJ680"/>
  <c r="AJ683"/>
  <c r="AJ705"/>
  <c r="AJ712"/>
  <c r="AJ736"/>
  <c r="AJ747"/>
  <c r="AJ750"/>
  <c r="AJ758"/>
  <c r="AJ769"/>
  <c r="AJ774"/>
  <c r="AJ775"/>
  <c r="AJ776"/>
  <c r="AJ779"/>
  <c r="AJ782"/>
  <c r="AJ783"/>
  <c r="AJ787"/>
  <c r="AJ792"/>
  <c r="AJ793"/>
  <c r="AJ795"/>
  <c r="AJ799"/>
  <c r="AJ801"/>
  <c r="AJ806"/>
  <c r="AJ807"/>
  <c r="AJ811"/>
  <c r="AJ812"/>
  <c r="AJ817"/>
  <c r="AJ819"/>
  <c r="AJ820"/>
  <c r="AJ822"/>
  <c r="AJ827"/>
  <c r="AJ828"/>
  <c r="AJ832"/>
  <c r="AJ835"/>
  <c r="AJ840"/>
  <c r="AJ843"/>
  <c r="AJ847"/>
  <c r="AJ848"/>
  <c r="AJ855"/>
  <c r="AJ858"/>
  <c r="AJ867"/>
  <c r="AJ875"/>
  <c r="AJ883"/>
  <c r="AJ886"/>
  <c r="AJ891"/>
  <c r="AJ892"/>
  <c r="AJ899"/>
  <c r="AJ902"/>
  <c r="AJ908"/>
  <c r="AJ910"/>
  <c r="AJ918"/>
  <c r="AJ919"/>
  <c r="AJ922"/>
  <c r="AJ924"/>
  <c r="AJ935"/>
  <c r="AJ938"/>
  <c r="AJ944"/>
  <c r="AJ951"/>
  <c r="AJ954"/>
  <c r="AJ960"/>
  <c r="AJ967"/>
  <c r="AJ970"/>
  <c r="AJ974"/>
  <c r="AJ984"/>
  <c r="AJ987"/>
  <c r="AJ988"/>
  <c r="AJ992"/>
  <c r="AJ995"/>
  <c r="AJ2"/>
  <c r="AK2" s="1"/>
  <c r="D177"/>
  <c r="E178" s="1"/>
  <c r="G178" s="1"/>
  <c r="J1000"/>
  <c r="C1000"/>
  <c r="X1000" s="1"/>
  <c r="J999"/>
  <c r="C999"/>
  <c r="U999" s="1"/>
  <c r="J998"/>
  <c r="C998"/>
  <c r="X998" s="1"/>
  <c r="J997"/>
  <c r="C997"/>
  <c r="J996"/>
  <c r="C996"/>
  <c r="J995"/>
  <c r="C995"/>
  <c r="W995" s="1"/>
  <c r="J994"/>
  <c r="C994"/>
  <c r="J993"/>
  <c r="C993"/>
  <c r="W993" s="1"/>
  <c r="J992"/>
  <c r="C992"/>
  <c r="X992" s="1"/>
  <c r="J991"/>
  <c r="C991"/>
  <c r="W991" s="1"/>
  <c r="J990"/>
  <c r="C990"/>
  <c r="J989"/>
  <c r="C989"/>
  <c r="X989" s="1"/>
  <c r="J988"/>
  <c r="C988"/>
  <c r="J987"/>
  <c r="C987"/>
  <c r="W987" s="1"/>
  <c r="J986"/>
  <c r="C986"/>
  <c r="X986" s="1"/>
  <c r="J985"/>
  <c r="C985"/>
  <c r="W985" s="1"/>
  <c r="J984"/>
  <c r="C984"/>
  <c r="X984" s="1"/>
  <c r="J983"/>
  <c r="C983"/>
  <c r="J982"/>
  <c r="C982"/>
  <c r="X982" s="1"/>
  <c r="J981"/>
  <c r="C981"/>
  <c r="J980"/>
  <c r="C980"/>
  <c r="X980" s="1"/>
  <c r="J979"/>
  <c r="C979"/>
  <c r="X979" s="1"/>
  <c r="J978"/>
  <c r="C978"/>
  <c r="W978" s="1"/>
  <c r="J977"/>
  <c r="C977"/>
  <c r="X977" s="1"/>
  <c r="J976"/>
  <c r="C976"/>
  <c r="J975"/>
  <c r="C975"/>
  <c r="U975" s="1"/>
  <c r="J974"/>
  <c r="C974"/>
  <c r="W974" s="1"/>
  <c r="J973"/>
  <c r="C973"/>
  <c r="J972"/>
  <c r="C972"/>
  <c r="X972" s="1"/>
  <c r="J971"/>
  <c r="C971"/>
  <c r="U971" s="1"/>
  <c r="J970"/>
  <c r="C970"/>
  <c r="X970" s="1"/>
  <c r="J969"/>
  <c r="C969"/>
  <c r="J968"/>
  <c r="C968"/>
  <c r="X968" s="1"/>
  <c r="J967"/>
  <c r="C967"/>
  <c r="V967" s="1"/>
  <c r="J966"/>
  <c r="C966"/>
  <c r="V966" s="1"/>
  <c r="J965"/>
  <c r="C965"/>
  <c r="X965" s="1"/>
  <c r="J964"/>
  <c r="C964"/>
  <c r="V964" s="1"/>
  <c r="J963"/>
  <c r="C963"/>
  <c r="V963" s="1"/>
  <c r="J962"/>
  <c r="C962"/>
  <c r="U962" s="1"/>
  <c r="J961"/>
  <c r="C961"/>
  <c r="X961" s="1"/>
  <c r="J960"/>
  <c r="C960"/>
  <c r="J959"/>
  <c r="C959"/>
  <c r="J958"/>
  <c r="C958"/>
  <c r="X958" s="1"/>
  <c r="J957"/>
  <c r="C957"/>
  <c r="J956"/>
  <c r="C956"/>
  <c r="J955"/>
  <c r="C955"/>
  <c r="U955" s="1"/>
  <c r="J954"/>
  <c r="C954"/>
  <c r="J953"/>
  <c r="C953"/>
  <c r="V953" s="1"/>
  <c r="J952"/>
  <c r="C952"/>
  <c r="J951"/>
  <c r="C951"/>
  <c r="J950"/>
  <c r="C950"/>
  <c r="W950" s="1"/>
  <c r="J949"/>
  <c r="C949"/>
  <c r="X949" s="1"/>
  <c r="J948"/>
  <c r="C948"/>
  <c r="X948" s="1"/>
  <c r="J947"/>
  <c r="C947"/>
  <c r="J946"/>
  <c r="C946"/>
  <c r="W946" s="1"/>
  <c r="J945"/>
  <c r="C945"/>
  <c r="J944"/>
  <c r="C944"/>
  <c r="X944" s="1"/>
  <c r="J943"/>
  <c r="C943"/>
  <c r="X943" s="1"/>
  <c r="J942"/>
  <c r="C942"/>
  <c r="X942" s="1"/>
  <c r="J941"/>
  <c r="C941"/>
  <c r="J940"/>
  <c r="C940"/>
  <c r="X940" s="1"/>
  <c r="J939"/>
  <c r="C939"/>
  <c r="J938"/>
  <c r="C938"/>
  <c r="W938" s="1"/>
  <c r="J937"/>
  <c r="C937"/>
  <c r="V937" s="1"/>
  <c r="J936"/>
  <c r="C936"/>
  <c r="X936" s="1"/>
  <c r="J935"/>
  <c r="C935"/>
  <c r="X935" s="1"/>
  <c r="J934"/>
  <c r="C934"/>
  <c r="J933"/>
  <c r="C933"/>
  <c r="V933" s="1"/>
  <c r="J932"/>
  <c r="C932"/>
  <c r="W932" s="1"/>
  <c r="J931"/>
  <c r="C931"/>
  <c r="J930"/>
  <c r="C930"/>
  <c r="V930" s="1"/>
  <c r="J929"/>
  <c r="C929"/>
  <c r="X929" s="1"/>
  <c r="J928"/>
  <c r="C928"/>
  <c r="U928" s="1"/>
  <c r="J927"/>
  <c r="C927"/>
  <c r="V927" s="1"/>
  <c r="J926"/>
  <c r="C926"/>
  <c r="U926" s="1"/>
  <c r="J925"/>
  <c r="C925"/>
  <c r="V925" s="1"/>
  <c r="J924"/>
  <c r="C924"/>
  <c r="X924" s="1"/>
  <c r="J923"/>
  <c r="C923"/>
  <c r="X923" s="1"/>
  <c r="J922"/>
  <c r="C922"/>
  <c r="X922" s="1"/>
  <c r="J921"/>
  <c r="C921"/>
  <c r="J920"/>
  <c r="C920"/>
  <c r="X920" s="1"/>
  <c r="J919"/>
  <c r="C919"/>
  <c r="X919" s="1"/>
  <c r="J918"/>
  <c r="C918"/>
  <c r="W918" s="1"/>
  <c r="J917"/>
  <c r="C917"/>
  <c r="X917" s="1"/>
  <c r="J916"/>
  <c r="C916"/>
  <c r="W916" s="1"/>
  <c r="J915"/>
  <c r="C915"/>
  <c r="J914"/>
  <c r="C914"/>
  <c r="J913"/>
  <c r="C913"/>
  <c r="V913" s="1"/>
  <c r="J912"/>
  <c r="C912"/>
  <c r="V912" s="1"/>
  <c r="J911"/>
  <c r="C911"/>
  <c r="U911" s="1"/>
  <c r="J910"/>
  <c r="C910"/>
  <c r="J909"/>
  <c r="C909"/>
  <c r="V909" s="1"/>
  <c r="J908"/>
  <c r="C908"/>
  <c r="J907"/>
  <c r="C907"/>
  <c r="U907" s="1"/>
  <c r="J906"/>
  <c r="C906"/>
  <c r="X906" s="1"/>
  <c r="J905"/>
  <c r="C905"/>
  <c r="W905" s="1"/>
  <c r="J904"/>
  <c r="C904"/>
  <c r="J903"/>
  <c r="C903"/>
  <c r="J902"/>
  <c r="C902"/>
  <c r="J901"/>
  <c r="C901"/>
  <c r="X901" s="1"/>
  <c r="J900"/>
  <c r="C900"/>
  <c r="X900" s="1"/>
  <c r="J899"/>
  <c r="C899"/>
  <c r="J898"/>
  <c r="C898"/>
  <c r="W898" s="1"/>
  <c r="J897"/>
  <c r="C897"/>
  <c r="X897" s="1"/>
  <c r="J896"/>
  <c r="C896"/>
  <c r="W896" s="1"/>
  <c r="J895"/>
  <c r="C895"/>
  <c r="U895" s="1"/>
  <c r="J894"/>
  <c r="C894"/>
  <c r="W894" s="1"/>
  <c r="J893"/>
  <c r="C893"/>
  <c r="J892"/>
  <c r="C892"/>
  <c r="X892" s="1"/>
  <c r="J891"/>
  <c r="C891"/>
  <c r="X891" s="1"/>
  <c r="J890"/>
  <c r="C890"/>
  <c r="X890" s="1"/>
  <c r="J889"/>
  <c r="C889"/>
  <c r="X889" s="1"/>
  <c r="J888"/>
  <c r="C888"/>
  <c r="J887"/>
  <c r="C887"/>
  <c r="J886"/>
  <c r="C886"/>
  <c r="J885"/>
  <c r="C885"/>
  <c r="X885" s="1"/>
  <c r="J884"/>
  <c r="C884"/>
  <c r="J883"/>
  <c r="C883"/>
  <c r="J882"/>
  <c r="C882"/>
  <c r="V882" s="1"/>
  <c r="J881"/>
  <c r="C881"/>
  <c r="W881" s="1"/>
  <c r="J880"/>
  <c r="C880"/>
  <c r="X880" s="1"/>
  <c r="J879"/>
  <c r="C879"/>
  <c r="J878"/>
  <c r="C878"/>
  <c r="X878" s="1"/>
  <c r="J877"/>
  <c r="C877"/>
  <c r="J876"/>
  <c r="C876"/>
  <c r="X876" s="1"/>
  <c r="J875"/>
  <c r="C875"/>
  <c r="J874"/>
  <c r="C874"/>
  <c r="J873"/>
  <c r="C873"/>
  <c r="X873" s="1"/>
  <c r="J872"/>
  <c r="C872"/>
  <c r="J871"/>
  <c r="C871"/>
  <c r="J870"/>
  <c r="C870"/>
  <c r="J869"/>
  <c r="C869"/>
  <c r="W869" s="1"/>
  <c r="J868"/>
  <c r="C868"/>
  <c r="U868" s="1"/>
  <c r="J867"/>
  <c r="C867"/>
  <c r="X867" s="1"/>
  <c r="J866"/>
  <c r="C866"/>
  <c r="U866" s="1"/>
  <c r="J865"/>
  <c r="C865"/>
  <c r="W865" s="1"/>
  <c r="J864"/>
  <c r="C864"/>
  <c r="U864" s="1"/>
  <c r="J863"/>
  <c r="C863"/>
  <c r="X863" s="1"/>
  <c r="J862"/>
  <c r="C862"/>
  <c r="X862" s="1"/>
  <c r="J861"/>
  <c r="C861"/>
  <c r="X861" s="1"/>
  <c r="J860"/>
  <c r="C860"/>
  <c r="J859"/>
  <c r="C859"/>
  <c r="J858"/>
  <c r="C858"/>
  <c r="J857"/>
  <c r="C857"/>
  <c r="X857" s="1"/>
  <c r="J856"/>
  <c r="C856"/>
  <c r="U856" s="1"/>
  <c r="J855"/>
  <c r="C855"/>
  <c r="V855" s="1"/>
  <c r="J854"/>
  <c r="C854"/>
  <c r="V854" s="1"/>
  <c r="J853"/>
  <c r="C853"/>
  <c r="J852"/>
  <c r="C852"/>
  <c r="X852" s="1"/>
  <c r="J851"/>
  <c r="C851"/>
  <c r="V851" s="1"/>
  <c r="J850"/>
  <c r="C850"/>
  <c r="J849"/>
  <c r="C849"/>
  <c r="J848"/>
  <c r="C848"/>
  <c r="X848" s="1"/>
  <c r="J847"/>
  <c r="C847"/>
  <c r="W847" s="1"/>
  <c r="J846"/>
  <c r="C846"/>
  <c r="U846" s="1"/>
  <c r="J845"/>
  <c r="C845"/>
  <c r="J844"/>
  <c r="C844"/>
  <c r="J843"/>
  <c r="C843"/>
  <c r="W843" s="1"/>
  <c r="J842"/>
  <c r="C842"/>
  <c r="V842" s="1"/>
  <c r="J841"/>
  <c r="C841"/>
  <c r="V841" s="1"/>
  <c r="J840"/>
  <c r="C840"/>
  <c r="X840" s="1"/>
  <c r="J839"/>
  <c r="C839"/>
  <c r="J838"/>
  <c r="C838"/>
  <c r="J837"/>
  <c r="C837"/>
  <c r="J836"/>
  <c r="C836"/>
  <c r="V836" s="1"/>
  <c r="J835"/>
  <c r="C835"/>
  <c r="J834"/>
  <c r="C834"/>
  <c r="U834" s="1"/>
  <c r="J833"/>
  <c r="C833"/>
  <c r="J832"/>
  <c r="C832"/>
  <c r="J831"/>
  <c r="C831"/>
  <c r="J830"/>
  <c r="C830"/>
  <c r="J829"/>
  <c r="C829"/>
  <c r="V829" s="1"/>
  <c r="J828"/>
  <c r="C828"/>
  <c r="V828" s="1"/>
  <c r="J827"/>
  <c r="C827"/>
  <c r="W827" s="1"/>
  <c r="J826"/>
  <c r="C826"/>
  <c r="V826" s="1"/>
  <c r="J825"/>
  <c r="C825"/>
  <c r="W825" s="1"/>
  <c r="J824"/>
  <c r="C824"/>
  <c r="J823"/>
  <c r="C823"/>
  <c r="V823" s="1"/>
  <c r="J822"/>
  <c r="C822"/>
  <c r="J821"/>
  <c r="C821"/>
  <c r="U821" s="1"/>
  <c r="J820"/>
  <c r="C820"/>
  <c r="X820" s="1"/>
  <c r="J819"/>
  <c r="C819"/>
  <c r="V819" s="1"/>
  <c r="J818"/>
  <c r="C818"/>
  <c r="J817"/>
  <c r="C817"/>
  <c r="J816"/>
  <c r="C816"/>
  <c r="X816" s="1"/>
  <c r="J815"/>
  <c r="C815"/>
  <c r="X815" s="1"/>
  <c r="J814"/>
  <c r="C814"/>
  <c r="J813"/>
  <c r="C813"/>
  <c r="W813" s="1"/>
  <c r="J812"/>
  <c r="C812"/>
  <c r="V812" s="1"/>
  <c r="J811"/>
  <c r="C811"/>
  <c r="X811" s="1"/>
  <c r="J810"/>
  <c r="C810"/>
  <c r="X810" s="1"/>
  <c r="J809"/>
  <c r="C809"/>
  <c r="W809" s="1"/>
  <c r="J808"/>
  <c r="C808"/>
  <c r="W808" s="1"/>
  <c r="J807"/>
  <c r="C807"/>
  <c r="X807" s="1"/>
  <c r="J806"/>
  <c r="C806"/>
  <c r="X806" s="1"/>
  <c r="J805"/>
  <c r="C805"/>
  <c r="X805" s="1"/>
  <c r="J804"/>
  <c r="C804"/>
  <c r="W804" s="1"/>
  <c r="J803"/>
  <c r="C803"/>
  <c r="X803" s="1"/>
  <c r="J802"/>
  <c r="C802"/>
  <c r="J801"/>
  <c r="C801"/>
  <c r="J800"/>
  <c r="C800"/>
  <c r="J799"/>
  <c r="C799"/>
  <c r="X799" s="1"/>
  <c r="J798"/>
  <c r="C798"/>
  <c r="J797"/>
  <c r="C797"/>
  <c r="W797" s="1"/>
  <c r="J796"/>
  <c r="C796"/>
  <c r="J795"/>
  <c r="C795"/>
  <c r="X795" s="1"/>
  <c r="J794"/>
  <c r="C794"/>
  <c r="X794" s="1"/>
  <c r="J793"/>
  <c r="C793"/>
  <c r="W793" s="1"/>
  <c r="J792"/>
  <c r="C792"/>
  <c r="X792" s="1"/>
  <c r="J791"/>
  <c r="C791"/>
  <c r="J790"/>
  <c r="C790"/>
  <c r="X790" s="1"/>
  <c r="J789"/>
  <c r="C789"/>
  <c r="J788"/>
  <c r="C788"/>
  <c r="V788" s="1"/>
  <c r="J787"/>
  <c r="C787"/>
  <c r="X787" s="1"/>
  <c r="J786"/>
  <c r="C786"/>
  <c r="J785"/>
  <c r="C785"/>
  <c r="W785" s="1"/>
  <c r="J784"/>
  <c r="C784"/>
  <c r="X784" s="1"/>
  <c r="J783"/>
  <c r="C783"/>
  <c r="X783" s="1"/>
  <c r="J782"/>
  <c r="C782"/>
  <c r="X782" s="1"/>
  <c r="J781"/>
  <c r="C781"/>
  <c r="W781" s="1"/>
  <c r="J780"/>
  <c r="C780"/>
  <c r="X780" s="1"/>
  <c r="J779"/>
  <c r="C779"/>
  <c r="J778"/>
  <c r="C778"/>
  <c r="U778" s="1"/>
  <c r="J777"/>
  <c r="C777"/>
  <c r="V777" s="1"/>
  <c r="J776"/>
  <c r="C776"/>
  <c r="X776" s="1"/>
  <c r="J775"/>
  <c r="C775"/>
  <c r="U775" s="1"/>
  <c r="J774"/>
  <c r="C774"/>
  <c r="V774" s="1"/>
  <c r="J773"/>
  <c r="C773"/>
  <c r="U773" s="1"/>
  <c r="J772"/>
  <c r="C772"/>
  <c r="W772" s="1"/>
  <c r="J771"/>
  <c r="C771"/>
  <c r="J770"/>
  <c r="C770"/>
  <c r="J769"/>
  <c r="C769"/>
  <c r="U769" s="1"/>
  <c r="J768"/>
  <c r="C768"/>
  <c r="W768" s="1"/>
  <c r="J767"/>
  <c r="C767"/>
  <c r="X767" s="1"/>
  <c r="J766"/>
  <c r="C766"/>
  <c r="X766" s="1"/>
  <c r="J765"/>
  <c r="C765"/>
  <c r="X765" s="1"/>
  <c r="J764"/>
  <c r="C764"/>
  <c r="X764" s="1"/>
  <c r="J763"/>
  <c r="C763"/>
  <c r="J762"/>
  <c r="C762"/>
  <c r="X762" s="1"/>
  <c r="J761"/>
  <c r="C761"/>
  <c r="J760"/>
  <c r="C760"/>
  <c r="W760" s="1"/>
  <c r="J759"/>
  <c r="C759"/>
  <c r="X759" s="1"/>
  <c r="J758"/>
  <c r="C758"/>
  <c r="X758" s="1"/>
  <c r="J757"/>
  <c r="C757"/>
  <c r="J756"/>
  <c r="C756"/>
  <c r="W756" s="1"/>
  <c r="J755"/>
  <c r="C755"/>
  <c r="X755" s="1"/>
  <c r="J754"/>
  <c r="C754"/>
  <c r="J753"/>
  <c r="C753"/>
  <c r="U753" s="1"/>
  <c r="J752"/>
  <c r="C752"/>
  <c r="W752" s="1"/>
  <c r="J751"/>
  <c r="C751"/>
  <c r="J750"/>
  <c r="C750"/>
  <c r="J749"/>
  <c r="C749"/>
  <c r="U749" s="1"/>
  <c r="J748"/>
  <c r="C748"/>
  <c r="J747"/>
  <c r="C747"/>
  <c r="X747" s="1"/>
  <c r="J746"/>
  <c r="C746"/>
  <c r="J745"/>
  <c r="C745"/>
  <c r="J744"/>
  <c r="C744"/>
  <c r="X744" s="1"/>
  <c r="J743"/>
  <c r="C743"/>
  <c r="W743" s="1"/>
  <c r="J742"/>
  <c r="C742"/>
  <c r="V742" s="1"/>
  <c r="J741"/>
  <c r="C741"/>
  <c r="X741" s="1"/>
  <c r="J740"/>
  <c r="C740"/>
  <c r="W740" s="1"/>
  <c r="J739"/>
  <c r="C739"/>
  <c r="V739" s="1"/>
  <c r="J738"/>
  <c r="C738"/>
  <c r="J737"/>
  <c r="C737"/>
  <c r="X737" s="1"/>
  <c r="J736"/>
  <c r="C736"/>
  <c r="W736" s="1"/>
  <c r="J735"/>
  <c r="C735"/>
  <c r="X735" s="1"/>
  <c r="J734"/>
  <c r="C734"/>
  <c r="J733"/>
  <c r="C733"/>
  <c r="U733" s="1"/>
  <c r="J732"/>
  <c r="C732"/>
  <c r="X732" s="1"/>
  <c r="J731"/>
  <c r="C731"/>
  <c r="V731" s="1"/>
  <c r="J730"/>
  <c r="C730"/>
  <c r="J729"/>
  <c r="C729"/>
  <c r="J728"/>
  <c r="C728"/>
  <c r="W728" s="1"/>
  <c r="J727"/>
  <c r="C727"/>
  <c r="X727" s="1"/>
  <c r="J726"/>
  <c r="C726"/>
  <c r="J725"/>
  <c r="C725"/>
  <c r="J724"/>
  <c r="C724"/>
  <c r="W724" s="1"/>
  <c r="J723"/>
  <c r="C723"/>
  <c r="W723" s="1"/>
  <c r="J722"/>
  <c r="C722"/>
  <c r="X722" s="1"/>
  <c r="J721"/>
  <c r="C721"/>
  <c r="X721" s="1"/>
  <c r="J720"/>
  <c r="C720"/>
  <c r="W720" s="1"/>
  <c r="J719"/>
  <c r="C719"/>
  <c r="J718"/>
  <c r="C718"/>
  <c r="X718" s="1"/>
  <c r="J717"/>
  <c r="C717"/>
  <c r="U717" s="1"/>
  <c r="J716"/>
  <c r="C716"/>
  <c r="J715"/>
  <c r="C715"/>
  <c r="V715" s="1"/>
  <c r="J714"/>
  <c r="C714"/>
  <c r="X714" s="1"/>
  <c r="J713"/>
  <c r="C713"/>
  <c r="J712"/>
  <c r="C712"/>
  <c r="J711"/>
  <c r="C711"/>
  <c r="X711" s="1"/>
  <c r="J710"/>
  <c r="C710"/>
  <c r="J709"/>
  <c r="C709"/>
  <c r="X709" s="1"/>
  <c r="J708"/>
  <c r="C708"/>
  <c r="W708" s="1"/>
  <c r="J707"/>
  <c r="C707"/>
  <c r="V707" s="1"/>
  <c r="J706"/>
  <c r="C706"/>
  <c r="J705"/>
  <c r="C705"/>
  <c r="X705" s="1"/>
  <c r="J704"/>
  <c r="C704"/>
  <c r="W704" s="1"/>
  <c r="J703"/>
  <c r="C703"/>
  <c r="X703" s="1"/>
  <c r="J702"/>
  <c r="C702"/>
  <c r="J701"/>
  <c r="C701"/>
  <c r="U701" s="1"/>
  <c r="J700"/>
  <c r="C700"/>
  <c r="X700" s="1"/>
  <c r="J699"/>
  <c r="C699"/>
  <c r="J698"/>
  <c r="C698"/>
  <c r="J697"/>
  <c r="C697"/>
  <c r="J696"/>
  <c r="C696"/>
  <c r="W696" s="1"/>
  <c r="J695"/>
  <c r="C695"/>
  <c r="X695" s="1"/>
  <c r="J694"/>
  <c r="C694"/>
  <c r="X694" s="1"/>
  <c r="J693"/>
  <c r="C693"/>
  <c r="J692"/>
  <c r="C692"/>
  <c r="W692" s="1"/>
  <c r="J691"/>
  <c r="C691"/>
  <c r="J690"/>
  <c r="C690"/>
  <c r="X690" s="1"/>
  <c r="J689"/>
  <c r="C689"/>
  <c r="X689" s="1"/>
  <c r="J688"/>
  <c r="C688"/>
  <c r="W688" s="1"/>
  <c r="J687"/>
  <c r="C687"/>
  <c r="W687" s="1"/>
  <c r="J686"/>
  <c r="C686"/>
  <c r="J685"/>
  <c r="C685"/>
  <c r="X685" s="1"/>
  <c r="J684"/>
  <c r="C684"/>
  <c r="J683"/>
  <c r="C683"/>
  <c r="X683" s="1"/>
  <c r="J682"/>
  <c r="C682"/>
  <c r="J681"/>
  <c r="C681"/>
  <c r="J680"/>
  <c r="C680"/>
  <c r="X680" s="1"/>
  <c r="J679"/>
  <c r="C679"/>
  <c r="X679" s="1"/>
  <c r="J678"/>
  <c r="C678"/>
  <c r="X678" s="1"/>
  <c r="J677"/>
  <c r="C677"/>
  <c r="X677" s="1"/>
  <c r="J676"/>
  <c r="C676"/>
  <c r="W676" s="1"/>
  <c r="J675"/>
  <c r="C675"/>
  <c r="J674"/>
  <c r="C674"/>
  <c r="X674" s="1"/>
  <c r="J673"/>
  <c r="C673"/>
  <c r="X673" s="1"/>
  <c r="J672"/>
  <c r="C672"/>
  <c r="W672" s="1"/>
  <c r="J671"/>
  <c r="C671"/>
  <c r="W671" s="1"/>
  <c r="J670"/>
  <c r="C670"/>
  <c r="J669"/>
  <c r="C669"/>
  <c r="U669" s="1"/>
  <c r="J668"/>
  <c r="C668"/>
  <c r="X668" s="1"/>
  <c r="J667"/>
  <c r="C667"/>
  <c r="J666"/>
  <c r="C666"/>
  <c r="J665"/>
  <c r="C665"/>
  <c r="U665" s="1"/>
  <c r="J664"/>
  <c r="AO665"/>
  <c r="C664"/>
  <c r="W664" s="1"/>
  <c r="J663"/>
  <c r="C663"/>
  <c r="J662"/>
  <c r="C662"/>
  <c r="X662" s="1"/>
  <c r="J661"/>
  <c r="C661"/>
  <c r="J660"/>
  <c r="C660"/>
  <c r="J659"/>
  <c r="C659"/>
  <c r="W659" s="1"/>
  <c r="J658"/>
  <c r="C658"/>
  <c r="J657"/>
  <c r="C657"/>
  <c r="U657" s="1"/>
  <c r="J656"/>
  <c r="C656"/>
  <c r="W656" s="1"/>
  <c r="J655"/>
  <c r="C655"/>
  <c r="W655" s="1"/>
  <c r="J654"/>
  <c r="C654"/>
  <c r="J653"/>
  <c r="C653"/>
  <c r="X653" s="1"/>
  <c r="J652"/>
  <c r="C652"/>
  <c r="J651"/>
  <c r="C651"/>
  <c r="X651" s="1"/>
  <c r="J650"/>
  <c r="C650"/>
  <c r="J649"/>
  <c r="C649"/>
  <c r="U649" s="1"/>
  <c r="J648"/>
  <c r="C648"/>
  <c r="V648" s="1"/>
  <c r="J647"/>
  <c r="C647"/>
  <c r="W647" s="1"/>
  <c r="J646"/>
  <c r="C646"/>
  <c r="J645"/>
  <c r="C645"/>
  <c r="V645" s="1"/>
  <c r="J644"/>
  <c r="C644"/>
  <c r="W644" s="1"/>
  <c r="J643"/>
  <c r="C643"/>
  <c r="J642"/>
  <c r="C642"/>
  <c r="V642" s="1"/>
  <c r="J641"/>
  <c r="C641"/>
  <c r="J640"/>
  <c r="AO641"/>
  <c r="C640"/>
  <c r="J639"/>
  <c r="C639"/>
  <c r="X639" s="1"/>
  <c r="J638"/>
  <c r="C638"/>
  <c r="X638" s="1"/>
  <c r="J637"/>
  <c r="C637"/>
  <c r="J636"/>
  <c r="C636"/>
  <c r="W636" s="1"/>
  <c r="J635"/>
  <c r="C635"/>
  <c r="X635" s="1"/>
  <c r="J634"/>
  <c r="C634"/>
  <c r="X634" s="1"/>
  <c r="J633"/>
  <c r="C633"/>
  <c r="X633" s="1"/>
  <c r="J632"/>
  <c r="C632"/>
  <c r="W632" s="1"/>
  <c r="J631"/>
  <c r="C631"/>
  <c r="X631" s="1"/>
  <c r="J630"/>
  <c r="C630"/>
  <c r="V630" s="1"/>
  <c r="J629"/>
  <c r="C629"/>
  <c r="X629" s="1"/>
  <c r="J628"/>
  <c r="C628"/>
  <c r="X628" s="1"/>
  <c r="J627"/>
  <c r="C627"/>
  <c r="X627" s="1"/>
  <c r="J626"/>
  <c r="C626"/>
  <c r="J625"/>
  <c r="C625"/>
  <c r="J624"/>
  <c r="C624"/>
  <c r="J623"/>
  <c r="C623"/>
  <c r="J622"/>
  <c r="C622"/>
  <c r="V622" s="1"/>
  <c r="J621"/>
  <c r="C621"/>
  <c r="J620"/>
  <c r="C620"/>
  <c r="D620" s="1"/>
  <c r="E621" s="1"/>
  <c r="G621" s="1"/>
  <c r="J619"/>
  <c r="C619"/>
  <c r="V619" s="1"/>
  <c r="J618"/>
  <c r="C618"/>
  <c r="D618" s="1"/>
  <c r="J617"/>
  <c r="C617"/>
  <c r="D617" s="1"/>
  <c r="J616"/>
  <c r="C616"/>
  <c r="D616" s="1"/>
  <c r="J615"/>
  <c r="C615"/>
  <c r="D615" s="1"/>
  <c r="J614"/>
  <c r="C614"/>
  <c r="D614" s="1"/>
  <c r="J613"/>
  <c r="C613"/>
  <c r="D613" s="1"/>
  <c r="J612"/>
  <c r="C612"/>
  <c r="J611"/>
  <c r="C611"/>
  <c r="X611" s="1"/>
  <c r="V610"/>
  <c r="J610"/>
  <c r="C610"/>
  <c r="J609"/>
  <c r="C609"/>
  <c r="D609" s="1"/>
  <c r="E610" s="1"/>
  <c r="G610" s="1"/>
  <c r="J608"/>
  <c r="C608"/>
  <c r="D608" s="1"/>
  <c r="J607"/>
  <c r="C607"/>
  <c r="W607" s="1"/>
  <c r="J606"/>
  <c r="C606"/>
  <c r="D606" s="1"/>
  <c r="E607" s="1"/>
  <c r="G607" s="1"/>
  <c r="J605"/>
  <c r="C605"/>
  <c r="J604"/>
  <c r="C604"/>
  <c r="D604" s="1"/>
  <c r="J603"/>
  <c r="C603"/>
  <c r="J602"/>
  <c r="C602"/>
  <c r="W602" s="1"/>
  <c r="J601"/>
  <c r="C601"/>
  <c r="D601" s="1"/>
  <c r="E602" s="1"/>
  <c r="G602" s="1"/>
  <c r="J600"/>
  <c r="C600"/>
  <c r="D600" s="1"/>
  <c r="J599"/>
  <c r="C599"/>
  <c r="J598"/>
  <c r="C598"/>
  <c r="J597"/>
  <c r="C597"/>
  <c r="D597" s="1"/>
  <c r="J596"/>
  <c r="C596"/>
  <c r="D596" s="1"/>
  <c r="J595"/>
  <c r="C595"/>
  <c r="J594"/>
  <c r="C594"/>
  <c r="D594" s="1"/>
  <c r="J593"/>
  <c r="C593"/>
  <c r="D593" s="1"/>
  <c r="E594" s="1"/>
  <c r="G594" s="1"/>
  <c r="J592"/>
  <c r="C592"/>
  <c r="D592" s="1"/>
  <c r="J591"/>
  <c r="C591"/>
  <c r="V591" s="1"/>
  <c r="J590"/>
  <c r="C590"/>
  <c r="D590" s="1"/>
  <c r="J589"/>
  <c r="C589"/>
  <c r="D589" s="1"/>
  <c r="J588"/>
  <c r="C588"/>
  <c r="J587"/>
  <c r="C587"/>
  <c r="J586"/>
  <c r="C586"/>
  <c r="W586" s="1"/>
  <c r="J585"/>
  <c r="C585"/>
  <c r="D585" s="1"/>
  <c r="J584"/>
  <c r="C584"/>
  <c r="D584" s="1"/>
  <c r="J583"/>
  <c r="C583"/>
  <c r="D583" s="1"/>
  <c r="J582"/>
  <c r="C582"/>
  <c r="D582" s="1"/>
  <c r="J581"/>
  <c r="C581"/>
  <c r="D581" s="1"/>
  <c r="E582" s="1"/>
  <c r="G582" s="1"/>
  <c r="J580"/>
  <c r="C580"/>
  <c r="J579"/>
  <c r="C579"/>
  <c r="X579" s="1"/>
  <c r="J578"/>
  <c r="C578"/>
  <c r="J577"/>
  <c r="C577"/>
  <c r="J576"/>
  <c r="C576"/>
  <c r="D576" s="1"/>
  <c r="J575"/>
  <c r="C575"/>
  <c r="X575" s="1"/>
  <c r="J574"/>
  <c r="C574"/>
  <c r="W574" s="1"/>
  <c r="J573"/>
  <c r="C573"/>
  <c r="J572"/>
  <c r="C572"/>
  <c r="J571"/>
  <c r="C571"/>
  <c r="D571" s="1"/>
  <c r="J570"/>
  <c r="C570"/>
  <c r="D570" s="1"/>
  <c r="J569"/>
  <c r="C569"/>
  <c r="D569" s="1"/>
  <c r="E570" s="1"/>
  <c r="G570" s="1"/>
  <c r="J568"/>
  <c r="C568"/>
  <c r="D568" s="1"/>
  <c r="J567"/>
  <c r="C567"/>
  <c r="J566"/>
  <c r="C566"/>
  <c r="J565"/>
  <c r="C565"/>
  <c r="D565" s="1"/>
  <c r="J564"/>
  <c r="C564"/>
  <c r="D564" s="1"/>
  <c r="J563"/>
  <c r="C563"/>
  <c r="D563" s="1"/>
  <c r="E564" s="1"/>
  <c r="G564" s="1"/>
  <c r="J562"/>
  <c r="C562"/>
  <c r="J561"/>
  <c r="C561"/>
  <c r="J560"/>
  <c r="C560"/>
  <c r="D560" s="1"/>
  <c r="J559"/>
  <c r="C559"/>
  <c r="X559" s="1"/>
  <c r="J558"/>
  <c r="C558"/>
  <c r="W558" s="1"/>
  <c r="J557"/>
  <c r="C557"/>
  <c r="J556"/>
  <c r="C556"/>
  <c r="J555"/>
  <c r="C555"/>
  <c r="D555" s="1"/>
  <c r="J554"/>
  <c r="C554"/>
  <c r="D554" s="1"/>
  <c r="J553"/>
  <c r="C553"/>
  <c r="D553" s="1"/>
  <c r="E554" s="1"/>
  <c r="G554" s="1"/>
  <c r="J552"/>
  <c r="C552"/>
  <c r="J551"/>
  <c r="C551"/>
  <c r="J550"/>
  <c r="C550"/>
  <c r="J549"/>
  <c r="C549"/>
  <c r="D549" s="1"/>
  <c r="J548"/>
  <c r="C548"/>
  <c r="J547"/>
  <c r="C547"/>
  <c r="W547" s="1"/>
  <c r="J546"/>
  <c r="C546"/>
  <c r="D546" s="1"/>
  <c r="J545"/>
  <c r="C545"/>
  <c r="D545" s="1"/>
  <c r="J544"/>
  <c r="C544"/>
  <c r="D544" s="1"/>
  <c r="J543"/>
  <c r="C543"/>
  <c r="W543" s="1"/>
  <c r="J542"/>
  <c r="C542"/>
  <c r="D542" s="1"/>
  <c r="J541"/>
  <c r="C541"/>
  <c r="D541" s="1"/>
  <c r="J540"/>
  <c r="C540"/>
  <c r="D540" s="1"/>
  <c r="J539"/>
  <c r="C539"/>
  <c r="J538"/>
  <c r="C538"/>
  <c r="W538" s="1"/>
  <c r="J537"/>
  <c r="C537"/>
  <c r="U537" s="1"/>
  <c r="J536"/>
  <c r="C536"/>
  <c r="D536" s="1"/>
  <c r="J535"/>
  <c r="C535"/>
  <c r="J534"/>
  <c r="C534"/>
  <c r="J533"/>
  <c r="C533"/>
  <c r="D533" s="1"/>
  <c r="J532"/>
  <c r="C532"/>
  <c r="D532" s="1"/>
  <c r="J531"/>
  <c r="C531"/>
  <c r="D531" s="1"/>
  <c r="E532" s="1"/>
  <c r="G532" s="1"/>
  <c r="J530"/>
  <c r="C530"/>
  <c r="J529"/>
  <c r="C529"/>
  <c r="D529" s="1"/>
  <c r="J528"/>
  <c r="C528"/>
  <c r="J527"/>
  <c r="C527"/>
  <c r="W527" s="1"/>
  <c r="J526"/>
  <c r="C526"/>
  <c r="D526" s="1"/>
  <c r="J525"/>
  <c r="C525"/>
  <c r="D525" s="1"/>
  <c r="J524"/>
  <c r="C524"/>
  <c r="D524" s="1"/>
  <c r="J523"/>
  <c r="C523"/>
  <c r="U523" s="1"/>
  <c r="J522"/>
  <c r="C522"/>
  <c r="W522" s="1"/>
  <c r="J521"/>
  <c r="C521"/>
  <c r="W521" s="1"/>
  <c r="J520"/>
  <c r="C520"/>
  <c r="J519"/>
  <c r="C519"/>
  <c r="D519" s="1"/>
  <c r="J518"/>
  <c r="C518"/>
  <c r="D518" s="1"/>
  <c r="J517"/>
  <c r="C517"/>
  <c r="D517" s="1"/>
  <c r="J516"/>
  <c r="C516"/>
  <c r="D516" s="1"/>
  <c r="J515"/>
  <c r="C515"/>
  <c r="U515" s="1"/>
  <c r="J514"/>
  <c r="C514"/>
  <c r="J513"/>
  <c r="C513"/>
  <c r="D513" s="1"/>
  <c r="J512"/>
  <c r="C512"/>
  <c r="D512" s="1"/>
  <c r="J511"/>
  <c r="C511"/>
  <c r="D511" s="1"/>
  <c r="J510"/>
  <c r="C510"/>
  <c r="J509"/>
  <c r="C509"/>
  <c r="D509" s="1"/>
  <c r="J508"/>
  <c r="C508"/>
  <c r="D508" s="1"/>
  <c r="J507"/>
  <c r="C507"/>
  <c r="D507" s="1"/>
  <c r="J506"/>
  <c r="C506"/>
  <c r="D506" s="1"/>
  <c r="J505"/>
  <c r="C505"/>
  <c r="V505" s="1"/>
  <c r="J504"/>
  <c r="C504"/>
  <c r="J503"/>
  <c r="C503"/>
  <c r="D503" s="1"/>
  <c r="J502"/>
  <c r="C502"/>
  <c r="D502" s="1"/>
  <c r="J501"/>
  <c r="C501"/>
  <c r="W501" s="1"/>
  <c r="J500"/>
  <c r="C500"/>
  <c r="D500" s="1"/>
  <c r="J499"/>
  <c r="C499"/>
  <c r="D499" s="1"/>
  <c r="J498"/>
  <c r="C498"/>
  <c r="J497"/>
  <c r="C497"/>
  <c r="J496"/>
  <c r="C496"/>
  <c r="J495"/>
  <c r="C495"/>
  <c r="D495" s="1"/>
  <c r="J494"/>
  <c r="C494"/>
  <c r="D494" s="1"/>
  <c r="J493"/>
  <c r="C493"/>
  <c r="J492"/>
  <c r="C492"/>
  <c r="D492" s="1"/>
  <c r="J491"/>
  <c r="C491"/>
  <c r="D491" s="1"/>
  <c r="J490"/>
  <c r="C490"/>
  <c r="D490" s="1"/>
  <c r="J489"/>
  <c r="C489"/>
  <c r="X489" s="1"/>
  <c r="J488"/>
  <c r="C488"/>
  <c r="J487"/>
  <c r="C487"/>
  <c r="J486"/>
  <c r="C486"/>
  <c r="J485"/>
  <c r="C485"/>
  <c r="X485" s="1"/>
  <c r="J484"/>
  <c r="C484"/>
  <c r="J483"/>
  <c r="C483"/>
  <c r="U483" s="1"/>
  <c r="J482"/>
  <c r="C482"/>
  <c r="D482" s="1"/>
  <c r="J481"/>
  <c r="C481"/>
  <c r="J480"/>
  <c r="C480"/>
  <c r="J479"/>
  <c r="C479"/>
  <c r="D479" s="1"/>
  <c r="J478"/>
  <c r="C478"/>
  <c r="W478" s="1"/>
  <c r="J477"/>
  <c r="C477"/>
  <c r="J476"/>
  <c r="C476"/>
  <c r="J475"/>
  <c r="C475"/>
  <c r="J474"/>
  <c r="C474"/>
  <c r="D474" s="1"/>
  <c r="J473"/>
  <c r="C473"/>
  <c r="D473" s="1"/>
  <c r="J472"/>
  <c r="C472"/>
  <c r="J471"/>
  <c r="C471"/>
  <c r="J470"/>
  <c r="C470"/>
  <c r="D470" s="1"/>
  <c r="J469"/>
  <c r="C469"/>
  <c r="D469" s="1"/>
  <c r="J468"/>
  <c r="C468"/>
  <c r="D468" s="1"/>
  <c r="J467"/>
  <c r="C467"/>
  <c r="U467" s="1"/>
  <c r="J466"/>
  <c r="C466"/>
  <c r="W466" s="1"/>
  <c r="J465"/>
  <c r="C465"/>
  <c r="U465" s="1"/>
  <c r="V464"/>
  <c r="J464"/>
  <c r="C464"/>
  <c r="U464" s="1"/>
  <c r="J463"/>
  <c r="C463"/>
  <c r="D463" s="1"/>
  <c r="J462"/>
  <c r="C462"/>
  <c r="D462" s="1"/>
  <c r="J461"/>
  <c r="C461"/>
  <c r="J460"/>
  <c r="C460"/>
  <c r="D460" s="1"/>
  <c r="J459"/>
  <c r="C459"/>
  <c r="D459" s="1"/>
  <c r="J458"/>
  <c r="C458"/>
  <c r="D458" s="1"/>
  <c r="V457"/>
  <c r="J457"/>
  <c r="C457"/>
  <c r="J456"/>
  <c r="C456"/>
  <c r="U456" s="1"/>
  <c r="J455"/>
  <c r="C455"/>
  <c r="X455" s="1"/>
  <c r="J454"/>
  <c r="C454"/>
  <c r="X454" s="1"/>
  <c r="J453"/>
  <c r="C453"/>
  <c r="X453" s="1"/>
  <c r="J452"/>
  <c r="C452"/>
  <c r="J451"/>
  <c r="C451"/>
  <c r="U451" s="1"/>
  <c r="J450"/>
  <c r="C450"/>
  <c r="D450" s="1"/>
  <c r="J449"/>
  <c r="C449"/>
  <c r="J448"/>
  <c r="C448"/>
  <c r="J447"/>
  <c r="C447"/>
  <c r="D447" s="1"/>
  <c r="J446"/>
  <c r="C446"/>
  <c r="J445"/>
  <c r="C445"/>
  <c r="J444"/>
  <c r="C444"/>
  <c r="D444" s="1"/>
  <c r="J443"/>
  <c r="C443"/>
  <c r="D443" s="1"/>
  <c r="J442"/>
  <c r="C442"/>
  <c r="D442" s="1"/>
  <c r="J441"/>
  <c r="C441"/>
  <c r="X441" s="1"/>
  <c r="J440"/>
  <c r="C440"/>
  <c r="J439"/>
  <c r="C439"/>
  <c r="J438"/>
  <c r="C438"/>
  <c r="J437"/>
  <c r="C437"/>
  <c r="D437" s="1"/>
  <c r="J436"/>
  <c r="C436"/>
  <c r="D436" s="1"/>
  <c r="J435"/>
  <c r="C435"/>
  <c r="U435" s="1"/>
  <c r="J434"/>
  <c r="C434"/>
  <c r="D434" s="1"/>
  <c r="J433"/>
  <c r="C433"/>
  <c r="J432"/>
  <c r="C432"/>
  <c r="D432" s="1"/>
  <c r="J431"/>
  <c r="C431"/>
  <c r="D431" s="1"/>
  <c r="J430"/>
  <c r="C430"/>
  <c r="D430" s="1"/>
  <c r="J429"/>
  <c r="C429"/>
  <c r="J428"/>
  <c r="C428"/>
  <c r="J427"/>
  <c r="C427"/>
  <c r="J426"/>
  <c r="C426"/>
  <c r="D426" s="1"/>
  <c r="J425"/>
  <c r="C425"/>
  <c r="D425" s="1"/>
  <c r="J424"/>
  <c r="C424"/>
  <c r="D424" s="1"/>
  <c r="J423"/>
  <c r="C423"/>
  <c r="D423" s="1"/>
  <c r="J422"/>
  <c r="C422"/>
  <c r="D422" s="1"/>
  <c r="J421"/>
  <c r="C421"/>
  <c r="D421" s="1"/>
  <c r="J420"/>
  <c r="C420"/>
  <c r="D420" s="1"/>
  <c r="J419"/>
  <c r="C419"/>
  <c r="U419" s="1"/>
  <c r="J418"/>
  <c r="C418"/>
  <c r="J417"/>
  <c r="C417"/>
  <c r="U417" s="1"/>
  <c r="J416"/>
  <c r="C416"/>
  <c r="J415"/>
  <c r="C415"/>
  <c r="D415" s="1"/>
  <c r="J414"/>
  <c r="C414"/>
  <c r="W414" s="1"/>
  <c r="J413"/>
  <c r="C413"/>
  <c r="J412"/>
  <c r="C412"/>
  <c r="D412" s="1"/>
  <c r="J411"/>
  <c r="C411"/>
  <c r="D411" s="1"/>
  <c r="J410"/>
  <c r="C410"/>
  <c r="D410" s="1"/>
  <c r="J409"/>
  <c r="C409"/>
  <c r="D409" s="1"/>
  <c r="J408"/>
  <c r="C408"/>
  <c r="D408" s="1"/>
  <c r="J407"/>
  <c r="C407"/>
  <c r="D407" s="1"/>
  <c r="J406"/>
  <c r="C406"/>
  <c r="D406" s="1"/>
  <c r="J405"/>
  <c r="C405"/>
  <c r="W405" s="1"/>
  <c r="J404"/>
  <c r="C404"/>
  <c r="D404" s="1"/>
  <c r="J403"/>
  <c r="C403"/>
  <c r="D403" s="1"/>
  <c r="J402"/>
  <c r="C402"/>
  <c r="D402" s="1"/>
  <c r="J401"/>
  <c r="C401"/>
  <c r="D401" s="1"/>
  <c r="J400"/>
  <c r="C400"/>
  <c r="J399"/>
  <c r="C399"/>
  <c r="D399" s="1"/>
  <c r="J398"/>
  <c r="C398"/>
  <c r="D398" s="1"/>
  <c r="J397"/>
  <c r="C397"/>
  <c r="J396"/>
  <c r="C396"/>
  <c r="J395"/>
  <c r="C395"/>
  <c r="J394"/>
  <c r="C394"/>
  <c r="D394" s="1"/>
  <c r="J393"/>
  <c r="C393"/>
  <c r="D393" s="1"/>
  <c r="J392"/>
  <c r="C392"/>
  <c r="D392" s="1"/>
  <c r="J391"/>
  <c r="C391"/>
  <c r="J390"/>
  <c r="C390"/>
  <c r="D390" s="1"/>
  <c r="J389"/>
  <c r="C389"/>
  <c r="X389" s="1"/>
  <c r="J388"/>
  <c r="C388"/>
  <c r="D388" s="1"/>
  <c r="J387"/>
  <c r="C387"/>
  <c r="J386"/>
  <c r="C386"/>
  <c r="J385"/>
  <c r="C385"/>
  <c r="D385" s="1"/>
  <c r="J384"/>
  <c r="C384"/>
  <c r="J383"/>
  <c r="C383"/>
  <c r="D383" s="1"/>
  <c r="J382"/>
  <c r="C382"/>
  <c r="J381"/>
  <c r="C381"/>
  <c r="J380"/>
  <c r="C380"/>
  <c r="D380" s="1"/>
  <c r="J379"/>
  <c r="C379"/>
  <c r="D379" s="1"/>
  <c r="J378"/>
  <c r="C378"/>
  <c r="J377"/>
  <c r="C377"/>
  <c r="D377" s="1"/>
  <c r="J376"/>
  <c r="C376"/>
  <c r="V376" s="1"/>
  <c r="J375"/>
  <c r="C375"/>
  <c r="U375" s="1"/>
  <c r="J374"/>
  <c r="C374"/>
  <c r="D374" s="1"/>
  <c r="J373"/>
  <c r="C373"/>
  <c r="D373" s="1"/>
  <c r="J372"/>
  <c r="C372"/>
  <c r="D372" s="1"/>
  <c r="J371"/>
  <c r="C371"/>
  <c r="D371" s="1"/>
  <c r="J370"/>
  <c r="C370"/>
  <c r="X370" s="1"/>
  <c r="J369"/>
  <c r="C369"/>
  <c r="D369" s="1"/>
  <c r="J368"/>
  <c r="C368"/>
  <c r="D368" s="1"/>
  <c r="J367"/>
  <c r="C367"/>
  <c r="D367" s="1"/>
  <c r="J366"/>
  <c r="C366"/>
  <c r="D366" s="1"/>
  <c r="J365"/>
  <c r="C365"/>
  <c r="W365" s="1"/>
  <c r="J364"/>
  <c r="C364"/>
  <c r="D364" s="1"/>
  <c r="J363"/>
  <c r="C363"/>
  <c r="D363" s="1"/>
  <c r="J362"/>
  <c r="C362"/>
  <c r="D362" s="1"/>
  <c r="J361"/>
  <c r="C361"/>
  <c r="J360"/>
  <c r="C360"/>
  <c r="J359"/>
  <c r="C359"/>
  <c r="D359" s="1"/>
  <c r="J358"/>
  <c r="C358"/>
  <c r="D358" s="1"/>
  <c r="J357"/>
  <c r="C357"/>
  <c r="J356"/>
  <c r="C356"/>
  <c r="J355"/>
  <c r="C355"/>
  <c r="J354"/>
  <c r="C354"/>
  <c r="D354" s="1"/>
  <c r="J353"/>
  <c r="C353"/>
  <c r="X353" s="1"/>
  <c r="J352"/>
  <c r="C352"/>
  <c r="J351"/>
  <c r="C351"/>
  <c r="D351" s="1"/>
  <c r="J350"/>
  <c r="C350"/>
  <c r="W350" s="1"/>
  <c r="J349"/>
  <c r="C349"/>
  <c r="J348"/>
  <c r="C348"/>
  <c r="J347"/>
  <c r="C347"/>
  <c r="D347" s="1"/>
  <c r="J346"/>
  <c r="C346"/>
  <c r="J345"/>
  <c r="C345"/>
  <c r="U345" s="1"/>
  <c r="J344"/>
  <c r="C344"/>
  <c r="J343"/>
  <c r="C343"/>
  <c r="X343" s="1"/>
  <c r="J342"/>
  <c r="C342"/>
  <c r="J341"/>
  <c r="C341"/>
  <c r="D341" s="1"/>
  <c r="J340"/>
  <c r="C340"/>
  <c r="D340" s="1"/>
  <c r="J339"/>
  <c r="C339"/>
  <c r="D339" s="1"/>
  <c r="J338"/>
  <c r="C338"/>
  <c r="D338" s="1"/>
  <c r="J337"/>
  <c r="C337"/>
  <c r="U337" s="1"/>
  <c r="J336"/>
  <c r="C336"/>
  <c r="J335"/>
  <c r="C335"/>
  <c r="D335" s="1"/>
  <c r="J334"/>
  <c r="C334"/>
  <c r="D334" s="1"/>
  <c r="J333"/>
  <c r="C333"/>
  <c r="D333" s="1"/>
  <c r="J332"/>
  <c r="C332"/>
  <c r="D332" s="1"/>
  <c r="J331"/>
  <c r="C331"/>
  <c r="J330"/>
  <c r="C330"/>
  <c r="D330" s="1"/>
  <c r="J329"/>
  <c r="C329"/>
  <c r="D329" s="1"/>
  <c r="J328"/>
  <c r="C328"/>
  <c r="D328" s="1"/>
  <c r="J327"/>
  <c r="C327"/>
  <c r="U327" s="1"/>
  <c r="J326"/>
  <c r="C326"/>
  <c r="J325"/>
  <c r="C325"/>
  <c r="D325" s="1"/>
  <c r="J324"/>
  <c r="C324"/>
  <c r="J323"/>
  <c r="C323"/>
  <c r="J322"/>
  <c r="C322"/>
  <c r="D322" s="1"/>
  <c r="J321"/>
  <c r="C321"/>
  <c r="J320"/>
  <c r="C320"/>
  <c r="D320" s="1"/>
  <c r="J319"/>
  <c r="C319"/>
  <c r="D319" s="1"/>
  <c r="J318"/>
  <c r="C318"/>
  <c r="D318" s="1"/>
  <c r="J317"/>
  <c r="C317"/>
  <c r="D317" s="1"/>
  <c r="J316"/>
  <c r="C316"/>
  <c r="D316" s="1"/>
  <c r="J315"/>
  <c r="C315"/>
  <c r="D315" s="1"/>
  <c r="J314"/>
  <c r="C314"/>
  <c r="D314" s="1"/>
  <c r="J313"/>
  <c r="C313"/>
  <c r="D313" s="1"/>
  <c r="J312"/>
  <c r="C312"/>
  <c r="D312" s="1"/>
  <c r="J311"/>
  <c r="C311"/>
  <c r="D311" s="1"/>
  <c r="J310"/>
  <c r="C310"/>
  <c r="D310" s="1"/>
  <c r="J309"/>
  <c r="C309"/>
  <c r="J308"/>
  <c r="C308"/>
  <c r="U308" s="1"/>
  <c r="J307"/>
  <c r="C307"/>
  <c r="J306"/>
  <c r="C306"/>
  <c r="W306" s="1"/>
  <c r="J305"/>
  <c r="C305"/>
  <c r="X305" s="1"/>
  <c r="J304"/>
  <c r="C304"/>
  <c r="D304" s="1"/>
  <c r="J303"/>
  <c r="C303"/>
  <c r="D303" s="1"/>
  <c r="J302"/>
  <c r="C302"/>
  <c r="D302" s="1"/>
  <c r="J301"/>
  <c r="C301"/>
  <c r="V301" s="1"/>
  <c r="J300"/>
  <c r="C300"/>
  <c r="J299"/>
  <c r="C299"/>
  <c r="D299" s="1"/>
  <c r="J298"/>
  <c r="C298"/>
  <c r="D298" s="1"/>
  <c r="J297"/>
  <c r="C297"/>
  <c r="J296"/>
  <c r="C296"/>
  <c r="D296" s="1"/>
  <c r="J295"/>
  <c r="C295"/>
  <c r="X295" s="1"/>
  <c r="J294"/>
  <c r="C294"/>
  <c r="X294" s="1"/>
  <c r="J293"/>
  <c r="C293"/>
  <c r="D293" s="1"/>
  <c r="J292"/>
  <c r="C292"/>
  <c r="D292" s="1"/>
  <c r="J291"/>
  <c r="C291"/>
  <c r="J290"/>
  <c r="C290"/>
  <c r="D290" s="1"/>
  <c r="J289"/>
  <c r="C289"/>
  <c r="D289" s="1"/>
  <c r="J288"/>
  <c r="C288"/>
  <c r="D288" s="1"/>
  <c r="J287"/>
  <c r="C287"/>
  <c r="D287" s="1"/>
  <c r="J286"/>
  <c r="C286"/>
  <c r="J285"/>
  <c r="C285"/>
  <c r="D285" s="1"/>
  <c r="J284"/>
  <c r="C284"/>
  <c r="D284" s="1"/>
  <c r="J283"/>
  <c r="C283"/>
  <c r="D283" s="1"/>
  <c r="J282"/>
  <c r="C282"/>
  <c r="D282" s="1"/>
  <c r="J281"/>
  <c r="C281"/>
  <c r="J280"/>
  <c r="C280"/>
  <c r="D280" s="1"/>
  <c r="J279"/>
  <c r="C279"/>
  <c r="U279" s="1"/>
  <c r="J278"/>
  <c r="C278"/>
  <c r="U278" s="1"/>
  <c r="J277"/>
  <c r="C277"/>
  <c r="D277" s="1"/>
  <c r="J276"/>
  <c r="C276"/>
  <c r="D276" s="1"/>
  <c r="J275"/>
  <c r="C275"/>
  <c r="D275" s="1"/>
  <c r="J274"/>
  <c r="C274"/>
  <c r="W274" s="1"/>
  <c r="J273"/>
  <c r="C273"/>
  <c r="W273" s="1"/>
  <c r="J272"/>
  <c r="C272"/>
  <c r="J271"/>
  <c r="C271"/>
  <c r="J270"/>
  <c r="C270"/>
  <c r="J269"/>
  <c r="C269"/>
  <c r="D269" s="1"/>
  <c r="J268"/>
  <c r="C268"/>
  <c r="D268" s="1"/>
  <c r="J267"/>
  <c r="C267"/>
  <c r="J266"/>
  <c r="C266"/>
  <c r="J265"/>
  <c r="C265"/>
  <c r="J264"/>
  <c r="C264"/>
  <c r="J263"/>
  <c r="C263"/>
  <c r="X263" s="1"/>
  <c r="J262"/>
  <c r="C262"/>
  <c r="J261"/>
  <c r="C261"/>
  <c r="J260"/>
  <c r="C260"/>
  <c r="J259"/>
  <c r="C259"/>
  <c r="D259" s="1"/>
  <c r="J258"/>
  <c r="C258"/>
  <c r="J257"/>
  <c r="C257"/>
  <c r="D257" s="1"/>
  <c r="J256"/>
  <c r="C256"/>
  <c r="D256" s="1"/>
  <c r="J255"/>
  <c r="C255"/>
  <c r="J254"/>
  <c r="C254"/>
  <c r="D254" s="1"/>
  <c r="J253"/>
  <c r="C253"/>
  <c r="W253" s="1"/>
  <c r="J252"/>
  <c r="C252"/>
  <c r="J251"/>
  <c r="C251"/>
  <c r="D251" s="1"/>
  <c r="J250"/>
  <c r="C250"/>
  <c r="J249"/>
  <c r="C249"/>
  <c r="X249" s="1"/>
  <c r="J248"/>
  <c r="C248"/>
  <c r="D248" s="1"/>
  <c r="J247"/>
  <c r="C247"/>
  <c r="W247" s="1"/>
  <c r="J246"/>
  <c r="C246"/>
  <c r="J245"/>
  <c r="C245"/>
  <c r="D245" s="1"/>
  <c r="J244"/>
  <c r="C244"/>
  <c r="D244" s="1"/>
  <c r="J243"/>
  <c r="C243"/>
  <c r="W243" s="1"/>
  <c r="J242"/>
  <c r="C242"/>
  <c r="U242" s="1"/>
  <c r="J241"/>
  <c r="C241"/>
  <c r="D241" s="1"/>
  <c r="J240"/>
  <c r="C240"/>
  <c r="D240" s="1"/>
  <c r="J239"/>
  <c r="C239"/>
  <c r="J238"/>
  <c r="C238"/>
  <c r="J237"/>
  <c r="C237"/>
  <c r="J236"/>
  <c r="C236"/>
  <c r="D236" s="1"/>
  <c r="J235"/>
  <c r="C235"/>
  <c r="D235" s="1"/>
  <c r="J234"/>
  <c r="C234"/>
  <c r="J233"/>
  <c r="C233"/>
  <c r="X233" s="1"/>
  <c r="J232"/>
  <c r="C232"/>
  <c r="D232" s="1"/>
  <c r="J231"/>
  <c r="C231"/>
  <c r="X231" s="1"/>
  <c r="J230"/>
  <c r="C230"/>
  <c r="J229"/>
  <c r="C229"/>
  <c r="W229" s="1"/>
  <c r="J228"/>
  <c r="C228"/>
  <c r="J227"/>
  <c r="C227"/>
  <c r="J226"/>
  <c r="C226"/>
  <c r="U226" s="1"/>
  <c r="J225"/>
  <c r="C225"/>
  <c r="J224"/>
  <c r="C224"/>
  <c r="D224" s="1"/>
  <c r="J223"/>
  <c r="C223"/>
  <c r="J222"/>
  <c r="C222"/>
  <c r="X222" s="1"/>
  <c r="J221"/>
  <c r="C221"/>
  <c r="W221" s="1"/>
  <c r="J220"/>
  <c r="C220"/>
  <c r="J219"/>
  <c r="C219"/>
  <c r="J218"/>
  <c r="C218"/>
  <c r="J217"/>
  <c r="C217"/>
  <c r="D217" s="1"/>
  <c r="J216"/>
  <c r="C216"/>
  <c r="J215"/>
  <c r="C215"/>
  <c r="X215" s="1"/>
  <c r="J214"/>
  <c r="C214"/>
  <c r="J213"/>
  <c r="C213"/>
  <c r="J212"/>
  <c r="C212"/>
  <c r="D212" s="1"/>
  <c r="J211"/>
  <c r="C211"/>
  <c r="X211" s="1"/>
  <c r="J210"/>
  <c r="C210"/>
  <c r="J209"/>
  <c r="C209"/>
  <c r="X209" s="1"/>
  <c r="J208"/>
  <c r="C208"/>
  <c r="J207"/>
  <c r="C207"/>
  <c r="J206"/>
  <c r="C206"/>
  <c r="D206" s="1"/>
  <c r="J205"/>
  <c r="C205"/>
  <c r="W205" s="1"/>
  <c r="J204"/>
  <c r="C204"/>
  <c r="J203"/>
  <c r="C203"/>
  <c r="D203" s="1"/>
  <c r="J202"/>
  <c r="C202"/>
  <c r="J201"/>
  <c r="C201"/>
  <c r="D201" s="1"/>
  <c r="J200"/>
  <c r="C200"/>
  <c r="D200" s="1"/>
  <c r="J199"/>
  <c r="C199"/>
  <c r="J198"/>
  <c r="C198"/>
  <c r="J197"/>
  <c r="C197"/>
  <c r="J196"/>
  <c r="C196"/>
  <c r="J195"/>
  <c r="C195"/>
  <c r="X195" s="1"/>
  <c r="J194"/>
  <c r="C194"/>
  <c r="U194" s="1"/>
  <c r="J193"/>
  <c r="C193"/>
  <c r="D193" s="1"/>
  <c r="J192"/>
  <c r="C192"/>
  <c r="J191"/>
  <c r="C191"/>
  <c r="J190"/>
  <c r="C190"/>
  <c r="D190" s="1"/>
  <c r="J189"/>
  <c r="C189"/>
  <c r="W189" s="1"/>
  <c r="J188"/>
  <c r="C188"/>
  <c r="J187"/>
  <c r="C187"/>
  <c r="J186"/>
  <c r="C186"/>
  <c r="J185"/>
  <c r="C185"/>
  <c r="D185" s="1"/>
  <c r="J184"/>
  <c r="C184"/>
  <c r="J183"/>
  <c r="C183"/>
  <c r="X183" s="1"/>
  <c r="J182"/>
  <c r="C182"/>
  <c r="J181"/>
  <c r="C181"/>
  <c r="J180"/>
  <c r="C180"/>
  <c r="J179"/>
  <c r="C179"/>
  <c r="X179" s="1"/>
  <c r="J178"/>
  <c r="C178"/>
  <c r="U178" s="1"/>
  <c r="J177"/>
  <c r="C177"/>
  <c r="X177" s="1"/>
  <c r="J176"/>
  <c r="C176"/>
  <c r="J175"/>
  <c r="C175"/>
  <c r="X175" s="1"/>
  <c r="J174"/>
  <c r="C174"/>
  <c r="X174" s="1"/>
  <c r="J173"/>
  <c r="C173"/>
  <c r="J172"/>
  <c r="C172"/>
  <c r="J171"/>
  <c r="C171"/>
  <c r="J170"/>
  <c r="C170"/>
  <c r="U170" s="1"/>
  <c r="J169"/>
  <c r="C169"/>
  <c r="D169" s="1"/>
  <c r="J168"/>
  <c r="C168"/>
  <c r="X168" s="1"/>
  <c r="J167"/>
  <c r="C167"/>
  <c r="J166"/>
  <c r="C166"/>
  <c r="J165"/>
  <c r="C165"/>
  <c r="D165" s="1"/>
  <c r="J164"/>
  <c r="C164"/>
  <c r="D164" s="1"/>
  <c r="J163"/>
  <c r="C163"/>
  <c r="X163" s="1"/>
  <c r="J162"/>
  <c r="C162"/>
  <c r="J161"/>
  <c r="C161"/>
  <c r="J160"/>
  <c r="C160"/>
  <c r="J159"/>
  <c r="C159"/>
  <c r="J158"/>
  <c r="C158"/>
  <c r="X158" s="1"/>
  <c r="J157"/>
  <c r="C157"/>
  <c r="J156"/>
  <c r="C156"/>
  <c r="J155"/>
  <c r="C155"/>
  <c r="D155" s="1"/>
  <c r="J154"/>
  <c r="C154"/>
  <c r="U154" s="1"/>
  <c r="J153"/>
  <c r="C153"/>
  <c r="D153" s="1"/>
  <c r="J152"/>
  <c r="C152"/>
  <c r="D152" s="1"/>
  <c r="J151"/>
  <c r="C151"/>
  <c r="J150"/>
  <c r="C150"/>
  <c r="J149"/>
  <c r="C149"/>
  <c r="D149" s="1"/>
  <c r="J148"/>
  <c r="C148"/>
  <c r="W148" s="1"/>
  <c r="J147"/>
  <c r="C147"/>
  <c r="X147" s="1"/>
  <c r="J146"/>
  <c r="C146"/>
  <c r="J145"/>
  <c r="C145"/>
  <c r="D145" s="1"/>
  <c r="J144"/>
  <c r="C144"/>
  <c r="D144" s="1"/>
  <c r="J143"/>
  <c r="C143"/>
  <c r="X143" s="1"/>
  <c r="J142"/>
  <c r="C142"/>
  <c r="D142" s="1"/>
  <c r="J141"/>
  <c r="C141"/>
  <c r="J140"/>
  <c r="C140"/>
  <c r="J139"/>
  <c r="C139"/>
  <c r="D139" s="1"/>
  <c r="J138"/>
  <c r="C138"/>
  <c r="U138" s="1"/>
  <c r="J137"/>
  <c r="C137"/>
  <c r="D137" s="1"/>
  <c r="J136"/>
  <c r="C136"/>
  <c r="D136" s="1"/>
  <c r="J135"/>
  <c r="C135"/>
  <c r="J134"/>
  <c r="C134"/>
  <c r="J133"/>
  <c r="C133"/>
  <c r="J132"/>
  <c r="C132"/>
  <c r="X132" s="1"/>
  <c r="J131"/>
  <c r="C131"/>
  <c r="J130"/>
  <c r="C130"/>
  <c r="J129"/>
  <c r="C129"/>
  <c r="X129" s="1"/>
  <c r="J128"/>
  <c r="C128"/>
  <c r="D128" s="1"/>
  <c r="J127"/>
  <c r="C127"/>
  <c r="X127" s="1"/>
  <c r="J126"/>
  <c r="C126"/>
  <c r="D126" s="1"/>
  <c r="J125"/>
  <c r="C125"/>
  <c r="J124"/>
  <c r="C124"/>
  <c r="J123"/>
  <c r="C123"/>
  <c r="J122"/>
  <c r="C122"/>
  <c r="U122" s="1"/>
  <c r="J121"/>
  <c r="C121"/>
  <c r="J120"/>
  <c r="C120"/>
  <c r="X120" s="1"/>
  <c r="J119"/>
  <c r="C119"/>
  <c r="J118"/>
  <c r="C118"/>
  <c r="D118" s="1"/>
  <c r="J117"/>
  <c r="C117"/>
  <c r="J116"/>
  <c r="C116"/>
  <c r="X116" s="1"/>
  <c r="J115"/>
  <c r="C115"/>
  <c r="W115" s="1"/>
  <c r="J114"/>
  <c r="C114"/>
  <c r="J113"/>
  <c r="C113"/>
  <c r="J112"/>
  <c r="C112"/>
  <c r="J111"/>
  <c r="C111"/>
  <c r="W111" s="1"/>
  <c r="J110"/>
  <c r="C110"/>
  <c r="D110" s="1"/>
  <c r="J109"/>
  <c r="C109"/>
  <c r="J108"/>
  <c r="C108"/>
  <c r="V108" s="1"/>
  <c r="J107"/>
  <c r="C107"/>
  <c r="D107" s="1"/>
  <c r="J106"/>
  <c r="C106"/>
  <c r="D106" s="1"/>
  <c r="J105"/>
  <c r="C105"/>
  <c r="J104"/>
  <c r="C104"/>
  <c r="X104" s="1"/>
  <c r="J103"/>
  <c r="C103"/>
  <c r="J102"/>
  <c r="C102"/>
  <c r="J101"/>
  <c r="C101"/>
  <c r="J100"/>
  <c r="C100"/>
  <c r="X100" s="1"/>
  <c r="J99"/>
  <c r="C99"/>
  <c r="D99" s="1"/>
  <c r="J98"/>
  <c r="C98"/>
  <c r="D98" s="1"/>
  <c r="J97"/>
  <c r="C97"/>
  <c r="J96"/>
  <c r="C96"/>
  <c r="J95"/>
  <c r="C95"/>
  <c r="D95" s="1"/>
  <c r="J94"/>
  <c r="C94"/>
  <c r="X94" s="1"/>
  <c r="J93"/>
  <c r="C93"/>
  <c r="J92"/>
  <c r="C92"/>
  <c r="J91"/>
  <c r="C91"/>
  <c r="J90"/>
  <c r="C90"/>
  <c r="U90" s="1"/>
  <c r="J89"/>
  <c r="C89"/>
  <c r="J88"/>
  <c r="C88"/>
  <c r="J87"/>
  <c r="C87"/>
  <c r="J86"/>
  <c r="C86"/>
  <c r="D86" s="1"/>
  <c r="J85"/>
  <c r="C85"/>
  <c r="J84"/>
  <c r="C84"/>
  <c r="X84" s="1"/>
  <c r="J83"/>
  <c r="C83"/>
  <c r="W83" s="1"/>
  <c r="J82"/>
  <c r="C82"/>
  <c r="J81"/>
  <c r="C81"/>
  <c r="J80"/>
  <c r="C80"/>
  <c r="J79"/>
  <c r="C79"/>
  <c r="X79" s="1"/>
  <c r="J78"/>
  <c r="C78"/>
  <c r="U78" s="1"/>
  <c r="J77"/>
  <c r="C77"/>
  <c r="J76"/>
  <c r="C76"/>
  <c r="D76" s="1"/>
  <c r="E77" s="1"/>
  <c r="G77" s="1"/>
  <c r="J75"/>
  <c r="C75"/>
  <c r="J74"/>
  <c r="C74"/>
  <c r="J73"/>
  <c r="C73"/>
  <c r="J72"/>
  <c r="C72"/>
  <c r="X72" s="1"/>
  <c r="J71"/>
  <c r="C71"/>
  <c r="J70"/>
  <c r="C70"/>
  <c r="J69"/>
  <c r="C69"/>
  <c r="D69" s="1"/>
  <c r="J68"/>
  <c r="C68"/>
  <c r="X68" s="1"/>
  <c r="J67"/>
  <c r="C67"/>
  <c r="W67" s="1"/>
  <c r="J66"/>
  <c r="C66"/>
  <c r="J65"/>
  <c r="C65"/>
  <c r="D65" s="1"/>
  <c r="J64"/>
  <c r="C64"/>
  <c r="D64" s="1"/>
  <c r="E65" s="1"/>
  <c r="G65" s="1"/>
  <c r="J63"/>
  <c r="C63"/>
  <c r="J62"/>
  <c r="C62"/>
  <c r="U62" s="1"/>
  <c r="J61"/>
  <c r="C61"/>
  <c r="J60"/>
  <c r="C60"/>
  <c r="J59"/>
  <c r="C59"/>
  <c r="J58"/>
  <c r="C58"/>
  <c r="D58" s="1"/>
  <c r="E59" s="1"/>
  <c r="G59" s="1"/>
  <c r="J57"/>
  <c r="C57"/>
  <c r="D57" s="1"/>
  <c r="J56"/>
  <c r="C56"/>
  <c r="D56" s="1"/>
  <c r="E57" s="1"/>
  <c r="G57" s="1"/>
  <c r="J55"/>
  <c r="C55"/>
  <c r="J54"/>
  <c r="C54"/>
  <c r="J53"/>
  <c r="C53"/>
  <c r="J52"/>
  <c r="C52"/>
  <c r="X52" s="1"/>
  <c r="J51"/>
  <c r="C51"/>
  <c r="W51" s="1"/>
  <c r="J50"/>
  <c r="C50"/>
  <c r="J49"/>
  <c r="C49"/>
  <c r="D49" s="1"/>
  <c r="J48"/>
  <c r="C48"/>
  <c r="D48" s="1"/>
  <c r="E49" s="1"/>
  <c r="G49" s="1"/>
  <c r="J47"/>
  <c r="C47"/>
  <c r="W47" s="1"/>
  <c r="J46"/>
  <c r="C46"/>
  <c r="U46" s="1"/>
  <c r="J45"/>
  <c r="C45"/>
  <c r="J44"/>
  <c r="C44"/>
  <c r="J43"/>
  <c r="C43"/>
  <c r="J42"/>
  <c r="C42"/>
  <c r="U42" s="1"/>
  <c r="J41"/>
  <c r="C41"/>
  <c r="D41" s="1"/>
  <c r="J40"/>
  <c r="C40"/>
  <c r="D40" s="1"/>
  <c r="E41" s="1"/>
  <c r="G41" s="1"/>
  <c r="U39"/>
  <c r="J39"/>
  <c r="C39"/>
  <c r="J38"/>
  <c r="C38"/>
  <c r="J37"/>
  <c r="C37"/>
  <c r="D37" s="1"/>
  <c r="J36"/>
  <c r="C36"/>
  <c r="D36" s="1"/>
  <c r="E37" s="1"/>
  <c r="J35"/>
  <c r="C35"/>
  <c r="V35" s="1"/>
  <c r="J34"/>
  <c r="C34"/>
  <c r="J33"/>
  <c r="C33"/>
  <c r="D33" s="1"/>
  <c r="J32"/>
  <c r="C32"/>
  <c r="D32" s="1"/>
  <c r="E33" s="1"/>
  <c r="G33" s="1"/>
  <c r="J31"/>
  <c r="C31"/>
  <c r="V31" s="1"/>
  <c r="J30"/>
  <c r="C30"/>
  <c r="V30" s="1"/>
  <c r="J29"/>
  <c r="C29"/>
  <c r="D29" s="1"/>
  <c r="J28"/>
  <c r="C28"/>
  <c r="D28" s="1"/>
  <c r="E29" s="1"/>
  <c r="G29" s="1"/>
  <c r="J27"/>
  <c r="C27"/>
  <c r="U26"/>
  <c r="J26"/>
  <c r="C26"/>
  <c r="V26" s="1"/>
  <c r="J25"/>
  <c r="C25"/>
  <c r="D25" s="1"/>
  <c r="E26" s="1"/>
  <c r="G26" s="1"/>
  <c r="J24"/>
  <c r="C24"/>
  <c r="D24" s="1"/>
  <c r="J23"/>
  <c r="C23"/>
  <c r="J22"/>
  <c r="C22"/>
  <c r="J21"/>
  <c r="C21"/>
  <c r="D21" s="1"/>
  <c r="E22" s="1"/>
  <c r="G22" s="1"/>
  <c r="J20"/>
  <c r="C20"/>
  <c r="D20" s="1"/>
  <c r="J19"/>
  <c r="C19"/>
  <c r="V19" s="1"/>
  <c r="J18"/>
  <c r="C18"/>
  <c r="J17"/>
  <c r="C17"/>
  <c r="D17" s="1"/>
  <c r="E18" s="1"/>
  <c r="G18" s="1"/>
  <c r="J16"/>
  <c r="C16"/>
  <c r="D16" s="1"/>
  <c r="J15"/>
  <c r="C15"/>
  <c r="X15" s="1"/>
  <c r="J14"/>
  <c r="C14"/>
  <c r="J13"/>
  <c r="C13"/>
  <c r="J12"/>
  <c r="C12"/>
  <c r="J11"/>
  <c r="C11"/>
  <c r="D11" s="1"/>
  <c r="E12" s="1"/>
  <c r="G12" s="1"/>
  <c r="J10"/>
  <c r="C10"/>
  <c r="X10" s="1"/>
  <c r="J9"/>
  <c r="C9"/>
  <c r="J8"/>
  <c r="C8"/>
  <c r="D8" s="1"/>
  <c r="J7"/>
  <c r="C7"/>
  <c r="J6"/>
  <c r="C6"/>
  <c r="J5"/>
  <c r="C5"/>
  <c r="D5" s="1"/>
  <c r="E6" s="1"/>
  <c r="G6" s="1"/>
  <c r="J4"/>
  <c r="C4"/>
  <c r="V4" s="1"/>
  <c r="J3"/>
  <c r="C3"/>
  <c r="W3" s="1"/>
  <c r="J2"/>
  <c r="I2"/>
  <c r="G2"/>
  <c r="C2"/>
  <c r="AJ996" l="1"/>
  <c r="AK996" s="1"/>
  <c r="H911"/>
  <c r="H863"/>
  <c r="H827"/>
  <c r="H729"/>
  <c r="G987"/>
  <c r="G955"/>
  <c r="G901"/>
  <c r="G815"/>
  <c r="G751"/>
  <c r="G710"/>
  <c r="G661"/>
  <c r="E186"/>
  <c r="G186" s="1"/>
  <c r="E202"/>
  <c r="G202" s="1"/>
  <c r="E204"/>
  <c r="G204" s="1"/>
  <c r="E218"/>
  <c r="G218" s="1"/>
  <c r="E236"/>
  <c r="G236" s="1"/>
  <c r="E242"/>
  <c r="G242" s="1"/>
  <c r="E246"/>
  <c r="G246" s="1"/>
  <c r="E252"/>
  <c r="G252" s="1"/>
  <c r="E258"/>
  <c r="G258" s="1"/>
  <c r="E260"/>
  <c r="G260" s="1"/>
  <c r="E270"/>
  <c r="G270" s="1"/>
  <c r="E276"/>
  <c r="G276" s="1"/>
  <c r="E278"/>
  <c r="G278" s="1"/>
  <c r="E284"/>
  <c r="G284" s="1"/>
  <c r="E286"/>
  <c r="G286" s="1"/>
  <c r="E288"/>
  <c r="G288" s="1"/>
  <c r="E290"/>
  <c r="G290" s="1"/>
  <c r="E294"/>
  <c r="G294" s="1"/>
  <c r="E300"/>
  <c r="G300" s="1"/>
  <c r="E304"/>
  <c r="G304" s="1"/>
  <c r="E355"/>
  <c r="G355" s="1"/>
  <c r="E359"/>
  <c r="G359" s="1"/>
  <c r="E363"/>
  <c r="G363" s="1"/>
  <c r="E365"/>
  <c r="G365" s="1"/>
  <c r="E367"/>
  <c r="G367" s="1"/>
  <c r="E369"/>
  <c r="G369" s="1"/>
  <c r="E373"/>
  <c r="G373" s="1"/>
  <c r="E375"/>
  <c r="G375" s="1"/>
  <c r="E381"/>
  <c r="G381" s="1"/>
  <c r="E389"/>
  <c r="G389" s="1"/>
  <c r="E391"/>
  <c r="G391" s="1"/>
  <c r="E393"/>
  <c r="G393" s="1"/>
  <c r="E395"/>
  <c r="G395" s="1"/>
  <c r="E399"/>
  <c r="G399" s="1"/>
  <c r="E403"/>
  <c r="G403" s="1"/>
  <c r="E405"/>
  <c r="G405" s="1"/>
  <c r="E407"/>
  <c r="G407" s="1"/>
  <c r="E409"/>
  <c r="G409" s="1"/>
  <c r="E411"/>
  <c r="G411" s="1"/>
  <c r="E413"/>
  <c r="G413" s="1"/>
  <c r="E475"/>
  <c r="G475" s="1"/>
  <c r="E495"/>
  <c r="G495" s="1"/>
  <c r="E507"/>
  <c r="G507" s="1"/>
  <c r="E525"/>
  <c r="G525" s="1"/>
  <c r="E527"/>
  <c r="G527" s="1"/>
  <c r="E533"/>
  <c r="G533" s="1"/>
  <c r="E537"/>
  <c r="G537" s="1"/>
  <c r="E541"/>
  <c r="G541" s="1"/>
  <c r="E543"/>
  <c r="G543" s="1"/>
  <c r="E545"/>
  <c r="G545" s="1"/>
  <c r="E547"/>
  <c r="G547" s="1"/>
  <c r="E555"/>
  <c r="G555" s="1"/>
  <c r="E561"/>
  <c r="G561" s="1"/>
  <c r="AJ979"/>
  <c r="AJ939"/>
  <c r="AJ931"/>
  <c r="AJ914"/>
  <c r="AK914" s="1"/>
  <c r="AJ871"/>
  <c r="AJ859"/>
  <c r="AJ851"/>
  <c r="AJ768"/>
  <c r="AK768" s="1"/>
  <c r="AJ743"/>
  <c r="AJ718"/>
  <c r="AJ687"/>
  <c r="AJ679"/>
  <c r="AK679" s="1"/>
  <c r="AJ667"/>
  <c r="AK667" s="1"/>
  <c r="AJ661"/>
  <c r="H980"/>
  <c r="H934"/>
  <c r="H918"/>
  <c r="H915"/>
  <c r="H874"/>
  <c r="H871"/>
  <c r="F848"/>
  <c r="H737"/>
  <c r="H661"/>
  <c r="D574"/>
  <c r="E575" s="1"/>
  <c r="G575" s="1"/>
  <c r="G993"/>
  <c r="G977"/>
  <c r="G961"/>
  <c r="G945"/>
  <c r="G933"/>
  <c r="G917"/>
  <c r="G902"/>
  <c r="G886"/>
  <c r="G869"/>
  <c r="G853"/>
  <c r="G838"/>
  <c r="G817"/>
  <c r="G785"/>
  <c r="G742"/>
  <c r="G683"/>
  <c r="G666"/>
  <c r="G646"/>
  <c r="G630"/>
  <c r="D116"/>
  <c r="E117" s="1"/>
  <c r="G117" s="1"/>
  <c r="G986"/>
  <c r="G763"/>
  <c r="G747"/>
  <c r="G694"/>
  <c r="AJ962"/>
  <c r="AK962" s="1"/>
  <c r="AJ946"/>
  <c r="AJ930"/>
  <c r="AJ870"/>
  <c r="AJ767"/>
  <c r="AK767" s="1"/>
  <c r="AJ739"/>
  <c r="AK739" s="1"/>
  <c r="AJ686"/>
  <c r="H854"/>
  <c r="H835"/>
  <c r="H793"/>
  <c r="E311"/>
  <c r="G311" s="1"/>
  <c r="E313"/>
  <c r="G313" s="1"/>
  <c r="E315"/>
  <c r="G315" s="1"/>
  <c r="E317"/>
  <c r="G317" s="1"/>
  <c r="E319"/>
  <c r="G319" s="1"/>
  <c r="E321"/>
  <c r="G321" s="1"/>
  <c r="E323"/>
  <c r="G323" s="1"/>
  <c r="E329"/>
  <c r="G329" s="1"/>
  <c r="E331"/>
  <c r="G331" s="1"/>
  <c r="E333"/>
  <c r="G333" s="1"/>
  <c r="E335"/>
  <c r="G335" s="1"/>
  <c r="E339"/>
  <c r="G339" s="1"/>
  <c r="E341"/>
  <c r="G341" s="1"/>
  <c r="E422"/>
  <c r="G422" s="1"/>
  <c r="E424"/>
  <c r="G424" s="1"/>
  <c r="E426"/>
  <c r="G426" s="1"/>
  <c r="E432"/>
  <c r="G432" s="1"/>
  <c r="E438"/>
  <c r="G438" s="1"/>
  <c r="E444"/>
  <c r="G444" s="1"/>
  <c r="E448"/>
  <c r="G448" s="1"/>
  <c r="E463"/>
  <c r="G463" s="1"/>
  <c r="H178"/>
  <c r="AJ942"/>
  <c r="AK942" s="1"/>
  <c r="AJ934"/>
  <c r="AK934" s="1"/>
  <c r="AJ907"/>
  <c r="AJ898"/>
  <c r="AJ874"/>
  <c r="AK874" s="1"/>
  <c r="AJ854"/>
  <c r="AJ833"/>
  <c r="AJ816"/>
  <c r="AJ800"/>
  <c r="AK800" s="1"/>
  <c r="AJ755"/>
  <c r="AK755" s="1"/>
  <c r="AJ744"/>
  <c r="AJ729"/>
  <c r="AJ624"/>
  <c r="AK624" s="1"/>
  <c r="H902"/>
  <c r="H899"/>
  <c r="H858"/>
  <c r="H855"/>
  <c r="F840"/>
  <c r="F828"/>
  <c r="F816"/>
  <c r="H665"/>
  <c r="D31"/>
  <c r="E32" s="1"/>
  <c r="G32" s="1"/>
  <c r="D478"/>
  <c r="D389"/>
  <c r="G998"/>
  <c r="G982"/>
  <c r="G965"/>
  <c r="G949"/>
  <c r="G934"/>
  <c r="G922"/>
  <c r="G858"/>
  <c r="G842"/>
  <c r="G762"/>
  <c r="G746"/>
  <c r="G667"/>
  <c r="G650"/>
  <c r="G634"/>
  <c r="X159"/>
  <c r="D159"/>
  <c r="X227"/>
  <c r="D227"/>
  <c r="E228" s="1"/>
  <c r="G228" s="1"/>
  <c r="W267"/>
  <c r="D267"/>
  <c r="E268" s="1"/>
  <c r="G268" s="1"/>
  <c r="F906"/>
  <c r="H906"/>
  <c r="AJ906"/>
  <c r="AK906" s="1"/>
  <c r="F887"/>
  <c r="G887"/>
  <c r="F857"/>
  <c r="G857"/>
  <c r="G852"/>
  <c r="H852"/>
  <c r="AJ745"/>
  <c r="AK745" s="1"/>
  <c r="G745"/>
  <c r="H707"/>
  <c r="G707"/>
  <c r="AJ700"/>
  <c r="AK700" s="1"/>
  <c r="G700"/>
  <c r="AJ688"/>
  <c r="G688"/>
  <c r="AJ681"/>
  <c r="AK681" s="1"/>
  <c r="G681"/>
  <c r="F659"/>
  <c r="G659"/>
  <c r="AJ659"/>
  <c r="AK659" s="1"/>
  <c r="F643"/>
  <c r="G643"/>
  <c r="F635"/>
  <c r="AJ635"/>
  <c r="AK635" s="1"/>
  <c r="X342"/>
  <c r="D342"/>
  <c r="E343" s="1"/>
  <c r="G343" s="1"/>
  <c r="W510"/>
  <c r="D510"/>
  <c r="E511" s="1"/>
  <c r="G511" s="1"/>
  <c r="F972"/>
  <c r="G972"/>
  <c r="F903"/>
  <c r="G903"/>
  <c r="H903"/>
  <c r="G878"/>
  <c r="AJ878"/>
  <c r="F846"/>
  <c r="G846"/>
  <c r="AJ846"/>
  <c r="H803"/>
  <c r="G803"/>
  <c r="AJ803"/>
  <c r="AK803" s="1"/>
  <c r="F663"/>
  <c r="G663"/>
  <c r="AJ663"/>
  <c r="AK663" s="1"/>
  <c r="AJ656"/>
  <c r="AK656" s="1"/>
  <c r="G656"/>
  <c r="AJ652"/>
  <c r="G652"/>
  <c r="U210"/>
  <c r="D210"/>
  <c r="E211" s="1"/>
  <c r="G211" s="1"/>
  <c r="X238"/>
  <c r="D238"/>
  <c r="E239" s="1"/>
  <c r="G239" s="1"/>
  <c r="U258"/>
  <c r="D258"/>
  <c r="E259" s="1"/>
  <c r="G259" s="1"/>
  <c r="V349"/>
  <c r="D349"/>
  <c r="E350" s="1"/>
  <c r="G350" s="1"/>
  <c r="U395"/>
  <c r="D395"/>
  <c r="E396" s="1"/>
  <c r="G396" s="1"/>
  <c r="X457"/>
  <c r="D457"/>
  <c r="E458" s="1"/>
  <c r="G458" s="1"/>
  <c r="U457"/>
  <c r="F989"/>
  <c r="G989"/>
  <c r="F969"/>
  <c r="G969"/>
  <c r="F966"/>
  <c r="AJ966"/>
  <c r="F963"/>
  <c r="G963"/>
  <c r="AJ963"/>
  <c r="F952"/>
  <c r="G952"/>
  <c r="F950"/>
  <c r="AJ950"/>
  <c r="AK950" s="1"/>
  <c r="F947"/>
  <c r="G947"/>
  <c r="AJ947"/>
  <c r="AK947" s="1"/>
  <c r="F936"/>
  <c r="G936"/>
  <c r="AJ936"/>
  <c r="AK936" s="1"/>
  <c r="F931"/>
  <c r="G931"/>
  <c r="F920"/>
  <c r="G920"/>
  <c r="F915"/>
  <c r="G915"/>
  <c r="F908"/>
  <c r="G908"/>
  <c r="F872"/>
  <c r="G872"/>
  <c r="AJ872"/>
  <c r="F814"/>
  <c r="G814"/>
  <c r="G808"/>
  <c r="H808"/>
  <c r="F808"/>
  <c r="AJ796"/>
  <c r="AK796" s="1"/>
  <c r="G796"/>
  <c r="D414"/>
  <c r="E415" s="1"/>
  <c r="G415" s="1"/>
  <c r="D247"/>
  <c r="E248" s="1"/>
  <c r="G248" s="1"/>
  <c r="G730"/>
  <c r="G719"/>
  <c r="G655"/>
  <c r="AJ852"/>
  <c r="F852"/>
  <c r="D127"/>
  <c r="E128" s="1"/>
  <c r="G128" s="1"/>
  <c r="G881"/>
  <c r="G635"/>
  <c r="E9"/>
  <c r="G9" s="1"/>
  <c r="E58"/>
  <c r="G58" s="1"/>
  <c r="E66"/>
  <c r="G66" s="1"/>
  <c r="E70"/>
  <c r="G70" s="1"/>
  <c r="E96"/>
  <c r="G96" s="1"/>
  <c r="E100"/>
  <c r="G100" s="1"/>
  <c r="E108"/>
  <c r="G108" s="1"/>
  <c r="E137"/>
  <c r="G137" s="1"/>
  <c r="E143"/>
  <c r="G143" s="1"/>
  <c r="E145"/>
  <c r="G145" s="1"/>
  <c r="E153"/>
  <c r="G153" s="1"/>
  <c r="E156"/>
  <c r="G156" s="1"/>
  <c r="E165"/>
  <c r="G165" s="1"/>
  <c r="E191"/>
  <c r="G191" s="1"/>
  <c r="E207"/>
  <c r="G207" s="1"/>
  <c r="E255"/>
  <c r="G255" s="1"/>
  <c r="E348"/>
  <c r="G348" s="1"/>
  <c r="E364"/>
  <c r="G364" s="1"/>
  <c r="E380"/>
  <c r="G380" s="1"/>
  <c r="E384"/>
  <c r="G384" s="1"/>
  <c r="E394"/>
  <c r="G394" s="1"/>
  <c r="E400"/>
  <c r="G400" s="1"/>
  <c r="E402"/>
  <c r="G402" s="1"/>
  <c r="E404"/>
  <c r="G404" s="1"/>
  <c r="E410"/>
  <c r="G410" s="1"/>
  <c r="V465"/>
  <c r="AJ972"/>
  <c r="AJ903"/>
  <c r="AK903" s="1"/>
  <c r="AJ887"/>
  <c r="AK887" s="1"/>
  <c r="AJ643"/>
  <c r="AK643" s="1"/>
  <c r="H986"/>
  <c r="D163"/>
  <c r="E164" s="1"/>
  <c r="G164" s="1"/>
  <c r="D78"/>
  <c r="E79" s="1"/>
  <c r="G79" s="1"/>
  <c r="D575"/>
  <c r="D435"/>
  <c r="E436" s="1"/>
  <c r="G436" s="1"/>
  <c r="D343"/>
  <c r="E344" s="1"/>
  <c r="G344" s="1"/>
  <c r="D278"/>
  <c r="E279" s="1"/>
  <c r="G279" s="1"/>
  <c r="D179"/>
  <c r="E180" s="1"/>
  <c r="G180" s="1"/>
  <c r="G981"/>
  <c r="G906"/>
  <c r="G885"/>
  <c r="G778"/>
  <c r="G703"/>
  <c r="G629"/>
  <c r="X74"/>
  <c r="D74"/>
  <c r="E75" s="1"/>
  <c r="G75" s="1"/>
  <c r="X88"/>
  <c r="D88"/>
  <c r="E89" s="1"/>
  <c r="G89" s="1"/>
  <c r="X131"/>
  <c r="D131"/>
  <c r="X199"/>
  <c r="D199"/>
  <c r="E200" s="1"/>
  <c r="G200" s="1"/>
  <c r="W237"/>
  <c r="D237"/>
  <c r="E238" s="1"/>
  <c r="G238" s="1"/>
  <c r="D455"/>
  <c r="E456" s="1"/>
  <c r="G456" s="1"/>
  <c r="U455"/>
  <c r="F896"/>
  <c r="G896"/>
  <c r="F893"/>
  <c r="G893"/>
  <c r="F867"/>
  <c r="G867"/>
  <c r="H867"/>
  <c r="F860"/>
  <c r="G860"/>
  <c r="G761"/>
  <c r="AJ761"/>
  <c r="H761"/>
  <c r="AJ734"/>
  <c r="AK734" s="1"/>
  <c r="G734"/>
  <c r="H723"/>
  <c r="G723"/>
  <c r="G711"/>
  <c r="AJ711"/>
  <c r="AK711" s="1"/>
  <c r="G704"/>
  <c r="AJ704"/>
  <c r="AK704" s="1"/>
  <c r="AJ696"/>
  <c r="AK696" s="1"/>
  <c r="G696"/>
  <c r="F669"/>
  <c r="G669"/>
  <c r="F647"/>
  <c r="G647"/>
  <c r="F639"/>
  <c r="AJ639"/>
  <c r="F631"/>
  <c r="G631"/>
  <c r="F992"/>
  <c r="G992"/>
  <c r="H992"/>
  <c r="F976"/>
  <c r="G976"/>
  <c r="H976"/>
  <c r="AJ976"/>
  <c r="AK976" s="1"/>
  <c r="F968"/>
  <c r="G968"/>
  <c r="H849"/>
  <c r="AJ849"/>
  <c r="AK849" s="1"/>
  <c r="G697"/>
  <c r="H697"/>
  <c r="AO697"/>
  <c r="F674"/>
  <c r="G674"/>
  <c r="AJ660"/>
  <c r="G660"/>
  <c r="G644"/>
  <c r="AJ644"/>
  <c r="AK644" s="1"/>
  <c r="G640"/>
  <c r="AJ640"/>
  <c r="AK640" s="1"/>
  <c r="AJ632"/>
  <c r="AK632" s="1"/>
  <c r="G632"/>
  <c r="G628"/>
  <c r="AJ628"/>
  <c r="AK628" s="1"/>
  <c r="V14"/>
  <c r="D14"/>
  <c r="W63"/>
  <c r="D63"/>
  <c r="E64" s="1"/>
  <c r="G64" s="1"/>
  <c r="U331"/>
  <c r="D331"/>
  <c r="E332" s="1"/>
  <c r="G332" s="1"/>
  <c r="W446"/>
  <c r="D446"/>
  <c r="E447" s="1"/>
  <c r="G447" s="1"/>
  <c r="D454"/>
  <c r="E455" s="1"/>
  <c r="G455" s="1"/>
  <c r="W454"/>
  <c r="W595"/>
  <c r="D595"/>
  <c r="E596" s="1"/>
  <c r="G596" s="1"/>
  <c r="D599"/>
  <c r="E600" s="1"/>
  <c r="G600" s="1"/>
  <c r="W599"/>
  <c r="F1000"/>
  <c r="G1000"/>
  <c r="AJ1000"/>
  <c r="AK1000" s="1"/>
  <c r="H1000"/>
  <c r="F994"/>
  <c r="G994"/>
  <c r="F984"/>
  <c r="G984"/>
  <c r="H984"/>
  <c r="F978"/>
  <c r="G978"/>
  <c r="F960"/>
  <c r="G960"/>
  <c r="F956"/>
  <c r="G956"/>
  <c r="AJ956"/>
  <c r="AK956" s="1"/>
  <c r="F953"/>
  <c r="G953"/>
  <c r="F944"/>
  <c r="G944"/>
  <c r="F940"/>
  <c r="G940"/>
  <c r="AJ940"/>
  <c r="AK940" s="1"/>
  <c r="F937"/>
  <c r="G937"/>
  <c r="F928"/>
  <c r="G928"/>
  <c r="AJ928"/>
  <c r="F924"/>
  <c r="G924"/>
  <c r="F921"/>
  <c r="G921"/>
  <c r="F912"/>
  <c r="G912"/>
  <c r="AJ912"/>
  <c r="AK912" s="1"/>
  <c r="F909"/>
  <c r="G909"/>
  <c r="F905"/>
  <c r="G905"/>
  <c r="F870"/>
  <c r="H870"/>
  <c r="AJ866"/>
  <c r="G866"/>
  <c r="F856"/>
  <c r="G856"/>
  <c r="G844"/>
  <c r="H844"/>
  <c r="F844"/>
  <c r="AJ844"/>
  <c r="H841"/>
  <c r="G841"/>
  <c r="G839"/>
  <c r="AJ839"/>
  <c r="F830"/>
  <c r="G830"/>
  <c r="AJ830"/>
  <c r="AJ818"/>
  <c r="G818"/>
  <c r="G812"/>
  <c r="H812"/>
  <c r="H809"/>
  <c r="G809"/>
  <c r="AJ809"/>
  <c r="AK809" s="1"/>
  <c r="AJ786"/>
  <c r="AK786" s="1"/>
  <c r="G786"/>
  <c r="H775"/>
  <c r="G775"/>
  <c r="H771"/>
  <c r="G771"/>
  <c r="AJ771"/>
  <c r="AJ760"/>
  <c r="AK760" s="1"/>
  <c r="G760"/>
  <c r="AJ752"/>
  <c r="G752"/>
  <c r="AJ748"/>
  <c r="AK748" s="1"/>
  <c r="G748"/>
  <c r="AJ706"/>
  <c r="G706"/>
  <c r="H699"/>
  <c r="AJ699"/>
  <c r="AK699" s="1"/>
  <c r="G997"/>
  <c r="G890"/>
  <c r="AO761"/>
  <c r="AJ707"/>
  <c r="H890"/>
  <c r="H887"/>
  <c r="H681"/>
  <c r="D522"/>
  <c r="E427"/>
  <c r="G427" s="1"/>
  <c r="G678"/>
  <c r="E21"/>
  <c r="G21" s="1"/>
  <c r="E34"/>
  <c r="G34" s="1"/>
  <c r="E111"/>
  <c r="G111" s="1"/>
  <c r="E119"/>
  <c r="G119" s="1"/>
  <c r="E127"/>
  <c r="G127" s="1"/>
  <c r="E129"/>
  <c r="G129" s="1"/>
  <c r="E314"/>
  <c r="G314" s="1"/>
  <c r="E316"/>
  <c r="G316" s="1"/>
  <c r="E318"/>
  <c r="G318" s="1"/>
  <c r="E431"/>
  <c r="G431" s="1"/>
  <c r="E443"/>
  <c r="G443" s="1"/>
  <c r="V456"/>
  <c r="E470"/>
  <c r="G470" s="1"/>
  <c r="E471"/>
  <c r="G471" s="1"/>
  <c r="E474"/>
  <c r="G474" s="1"/>
  <c r="E480"/>
  <c r="G480" s="1"/>
  <c r="E492"/>
  <c r="G492" s="1"/>
  <c r="E496"/>
  <c r="G496" s="1"/>
  <c r="E500"/>
  <c r="G500" s="1"/>
  <c r="E504"/>
  <c r="G504" s="1"/>
  <c r="E508"/>
  <c r="G508" s="1"/>
  <c r="E510"/>
  <c r="G510" s="1"/>
  <c r="E512"/>
  <c r="G512" s="1"/>
  <c r="E514"/>
  <c r="G514" s="1"/>
  <c r="E518"/>
  <c r="G518" s="1"/>
  <c r="E520"/>
  <c r="G520" s="1"/>
  <c r="E550"/>
  <c r="G550" s="1"/>
  <c r="AJ890"/>
  <c r="AK890" s="1"/>
  <c r="AJ882"/>
  <c r="AK882" s="1"/>
  <c r="AJ715"/>
  <c r="AJ697"/>
  <c r="AJ674"/>
  <c r="AK674" s="1"/>
  <c r="AJ666"/>
  <c r="AJ636"/>
  <c r="D84"/>
  <c r="E85" s="1"/>
  <c r="G85" s="1"/>
  <c r="D10"/>
  <c r="E11" s="1"/>
  <c r="G11" s="1"/>
  <c r="D405"/>
  <c r="D189"/>
  <c r="E190" s="1"/>
  <c r="G190" s="1"/>
  <c r="G971"/>
  <c r="G950"/>
  <c r="G918"/>
  <c r="G897"/>
  <c r="G854"/>
  <c r="G801"/>
  <c r="G790"/>
  <c r="G737"/>
  <c r="G726"/>
  <c r="G715"/>
  <c r="G662"/>
  <c r="F888"/>
  <c r="G888"/>
  <c r="F876"/>
  <c r="G876"/>
  <c r="F864"/>
  <c r="G864"/>
  <c r="AJ728"/>
  <c r="AK728" s="1"/>
  <c r="G728"/>
  <c r="AJ720"/>
  <c r="G720"/>
  <c r="AJ716"/>
  <c r="AK716" s="1"/>
  <c r="G716"/>
  <c r="E460"/>
  <c r="G460" s="1"/>
  <c r="E464"/>
  <c r="G464" s="1"/>
  <c r="G973"/>
  <c r="G967"/>
  <c r="G957"/>
  <c r="G951"/>
  <c r="G941"/>
  <c r="G935"/>
  <c r="G925"/>
  <c r="G919"/>
  <c r="G877"/>
  <c r="G871"/>
  <c r="G861"/>
  <c r="G855"/>
  <c r="G813"/>
  <c r="G791"/>
  <c r="G743"/>
  <c r="G658"/>
  <c r="G653"/>
  <c r="G642"/>
  <c r="G626"/>
  <c r="F996"/>
  <c r="G996"/>
  <c r="F988"/>
  <c r="G988"/>
  <c r="F980"/>
  <c r="G980"/>
  <c r="F904"/>
  <c r="G904"/>
  <c r="F892"/>
  <c r="G892"/>
  <c r="F880"/>
  <c r="G880"/>
  <c r="AJ784"/>
  <c r="AK784" s="1"/>
  <c r="G784"/>
  <c r="E565"/>
  <c r="G565" s="1"/>
  <c r="E569"/>
  <c r="G569" s="1"/>
  <c r="E571"/>
  <c r="G571" s="1"/>
  <c r="E577"/>
  <c r="G577" s="1"/>
  <c r="E583"/>
  <c r="G583" s="1"/>
  <c r="E585"/>
  <c r="G585" s="1"/>
  <c r="E591"/>
  <c r="G591" s="1"/>
  <c r="E593"/>
  <c r="G593" s="1"/>
  <c r="E595"/>
  <c r="G595" s="1"/>
  <c r="E597"/>
  <c r="G597" s="1"/>
  <c r="E598"/>
  <c r="G598" s="1"/>
  <c r="E614"/>
  <c r="G614" s="1"/>
  <c r="E616"/>
  <c r="G616" s="1"/>
  <c r="E618"/>
  <c r="G618" s="1"/>
  <c r="H998"/>
  <c r="H990"/>
  <c r="H982"/>
  <c r="H970"/>
  <c r="H967"/>
  <c r="G995"/>
  <c r="G990"/>
  <c r="G985"/>
  <c r="G979"/>
  <c r="G899"/>
  <c r="G889"/>
  <c r="G883"/>
  <c r="G873"/>
  <c r="G798"/>
  <c r="G787"/>
  <c r="G777"/>
  <c r="G766"/>
  <c r="G755"/>
  <c r="G739"/>
  <c r="G713"/>
  <c r="G702"/>
  <c r="G691"/>
  <c r="G675"/>
  <c r="G665"/>
  <c r="G654"/>
  <c r="G649"/>
  <c r="G638"/>
  <c r="G633"/>
  <c r="G627"/>
  <c r="W73"/>
  <c r="D73"/>
  <c r="E74" s="1"/>
  <c r="G74" s="1"/>
  <c r="W77"/>
  <c r="D77"/>
  <c r="E78" s="1"/>
  <c r="G78" s="1"/>
  <c r="W81"/>
  <c r="D81"/>
  <c r="E82" s="1"/>
  <c r="G82" s="1"/>
  <c r="W85"/>
  <c r="D85"/>
  <c r="E86" s="1"/>
  <c r="G86" s="1"/>
  <c r="W87"/>
  <c r="D87"/>
  <c r="E88" s="1"/>
  <c r="G88" s="1"/>
  <c r="W93"/>
  <c r="D93"/>
  <c r="E94" s="1"/>
  <c r="G94" s="1"/>
  <c r="X140"/>
  <c r="D140"/>
  <c r="E141" s="1"/>
  <c r="G141" s="1"/>
  <c r="X160"/>
  <c r="D160"/>
  <c r="E161" s="1"/>
  <c r="G161" s="1"/>
  <c r="U166"/>
  <c r="D166"/>
  <c r="E167" s="1"/>
  <c r="G167" s="1"/>
  <c r="X172"/>
  <c r="D172"/>
  <c r="E173" s="1"/>
  <c r="G173" s="1"/>
  <c r="U182"/>
  <c r="D182"/>
  <c r="E183" s="1"/>
  <c r="G183" s="1"/>
  <c r="U186"/>
  <c r="D186"/>
  <c r="E187" s="1"/>
  <c r="G187" s="1"/>
  <c r="W192"/>
  <c r="D192"/>
  <c r="E193" s="1"/>
  <c r="G193" s="1"/>
  <c r="X196"/>
  <c r="D196"/>
  <c r="E197" s="1"/>
  <c r="G197" s="1"/>
  <c r="X384"/>
  <c r="D384"/>
  <c r="E385" s="1"/>
  <c r="G385" s="1"/>
  <c r="X396"/>
  <c r="D396"/>
  <c r="E397" s="1"/>
  <c r="G397" s="1"/>
  <c r="X477"/>
  <c r="D477"/>
  <c r="E478" s="1"/>
  <c r="G478" s="1"/>
  <c r="X481"/>
  <c r="D481"/>
  <c r="E482" s="1"/>
  <c r="G482" s="1"/>
  <c r="U487"/>
  <c r="D487"/>
  <c r="E488" s="1"/>
  <c r="G488" s="1"/>
  <c r="W578"/>
  <c r="D578"/>
  <c r="E579" s="1"/>
  <c r="G579" s="1"/>
  <c r="F637"/>
  <c r="AJ637"/>
  <c r="AK637" s="1"/>
  <c r="V34"/>
  <c r="D34"/>
  <c r="E35" s="1"/>
  <c r="G35" s="1"/>
  <c r="X61"/>
  <c r="D61"/>
  <c r="E62" s="1"/>
  <c r="G62" s="1"/>
  <c r="U114"/>
  <c r="D114"/>
  <c r="E115" s="1"/>
  <c r="G115" s="1"/>
  <c r="W213"/>
  <c r="D213"/>
  <c r="E214" s="1"/>
  <c r="G214" s="1"/>
  <c r="U239"/>
  <c r="D239"/>
  <c r="E240" s="1"/>
  <c r="G240" s="1"/>
  <c r="U265"/>
  <c r="D265"/>
  <c r="E266" s="1"/>
  <c r="G266" s="1"/>
  <c r="V271"/>
  <c r="D271"/>
  <c r="E272" s="1"/>
  <c r="G272" s="1"/>
  <c r="X281"/>
  <c r="D281"/>
  <c r="E282" s="1"/>
  <c r="G282" s="1"/>
  <c r="U291"/>
  <c r="D291"/>
  <c r="E292" s="1"/>
  <c r="G292" s="1"/>
  <c r="X324"/>
  <c r="D324"/>
  <c r="E325" s="1"/>
  <c r="G325" s="1"/>
  <c r="X344"/>
  <c r="D344"/>
  <c r="E345" s="1"/>
  <c r="G345" s="1"/>
  <c r="X429"/>
  <c r="D429"/>
  <c r="E430" s="1"/>
  <c r="G430" s="1"/>
  <c r="W433"/>
  <c r="D433"/>
  <c r="E434" s="1"/>
  <c r="G434" s="1"/>
  <c r="X449"/>
  <c r="D449"/>
  <c r="E450" s="1"/>
  <c r="G450" s="1"/>
  <c r="W461"/>
  <c r="D461"/>
  <c r="E462" s="1"/>
  <c r="G462" s="1"/>
  <c r="V530"/>
  <c r="D530"/>
  <c r="E531" s="1"/>
  <c r="G531" s="1"/>
  <c r="W548"/>
  <c r="D548"/>
  <c r="E549" s="1"/>
  <c r="G549" s="1"/>
  <c r="W552"/>
  <c r="D552"/>
  <c r="E553" s="1"/>
  <c r="G553" s="1"/>
  <c r="W566"/>
  <c r="D566"/>
  <c r="E567" s="1"/>
  <c r="G567" s="1"/>
  <c r="X572"/>
  <c r="D572"/>
  <c r="E573" s="1"/>
  <c r="G573" s="1"/>
  <c r="X603"/>
  <c r="D603"/>
  <c r="E604" s="1"/>
  <c r="G604" s="1"/>
  <c r="F974"/>
  <c r="H974"/>
  <c r="F942"/>
  <c r="H942"/>
  <c r="F926"/>
  <c r="H926"/>
  <c r="F910"/>
  <c r="H910"/>
  <c r="F894"/>
  <c r="H894"/>
  <c r="F878"/>
  <c r="H878"/>
  <c r="F862"/>
  <c r="H862"/>
  <c r="H824"/>
  <c r="F824"/>
  <c r="AJ753"/>
  <c r="AK753" s="1"/>
  <c r="H753"/>
  <c r="H695"/>
  <c r="AJ695"/>
  <c r="AK695" s="1"/>
  <c r="X6"/>
  <c r="D6"/>
  <c r="E7" s="1"/>
  <c r="G7" s="1"/>
  <c r="W12"/>
  <c r="D12"/>
  <c r="E13" s="1"/>
  <c r="G13" s="1"/>
  <c r="V18"/>
  <c r="D18"/>
  <c r="E19" s="1"/>
  <c r="G19" s="1"/>
  <c r="V22"/>
  <c r="D22"/>
  <c r="E23" s="1"/>
  <c r="G23" s="1"/>
  <c r="W43"/>
  <c r="D43"/>
  <c r="E44" s="1"/>
  <c r="G44" s="1"/>
  <c r="X45"/>
  <c r="D45"/>
  <c r="E46" s="1"/>
  <c r="G46" s="1"/>
  <c r="X53"/>
  <c r="D53"/>
  <c r="E54" s="1"/>
  <c r="G54" s="1"/>
  <c r="W55"/>
  <c r="D55"/>
  <c r="E56" s="1"/>
  <c r="G56" s="1"/>
  <c r="X80"/>
  <c r="D80"/>
  <c r="E81" s="1"/>
  <c r="G81" s="1"/>
  <c r="U82"/>
  <c r="D82"/>
  <c r="E83" s="1"/>
  <c r="G83" s="1"/>
  <c r="X92"/>
  <c r="D92"/>
  <c r="E93" s="1"/>
  <c r="G93" s="1"/>
  <c r="X96"/>
  <c r="D96"/>
  <c r="E97" s="1"/>
  <c r="G97" s="1"/>
  <c r="X102"/>
  <c r="D102"/>
  <c r="E103" s="1"/>
  <c r="G103" s="1"/>
  <c r="X108"/>
  <c r="D108"/>
  <c r="E109" s="1"/>
  <c r="G109" s="1"/>
  <c r="W133"/>
  <c r="D133"/>
  <c r="E134" s="1"/>
  <c r="G134" s="1"/>
  <c r="X135"/>
  <c r="D135"/>
  <c r="E136" s="1"/>
  <c r="G136" s="1"/>
  <c r="W141"/>
  <c r="D141"/>
  <c r="E142" s="1"/>
  <c r="G142" s="1"/>
  <c r="X151"/>
  <c r="D151"/>
  <c r="E152" s="1"/>
  <c r="G152" s="1"/>
  <c r="W157"/>
  <c r="D157"/>
  <c r="E158" s="1"/>
  <c r="G158" s="1"/>
  <c r="X161"/>
  <c r="D161"/>
  <c r="E162" s="1"/>
  <c r="G162" s="1"/>
  <c r="X167"/>
  <c r="D167"/>
  <c r="E168" s="1"/>
  <c r="G168" s="1"/>
  <c r="X171"/>
  <c r="D171"/>
  <c r="E172" s="1"/>
  <c r="G172" s="1"/>
  <c r="W173"/>
  <c r="D173"/>
  <c r="E174" s="1"/>
  <c r="G174" s="1"/>
  <c r="W181"/>
  <c r="D181"/>
  <c r="E182" s="1"/>
  <c r="G182" s="1"/>
  <c r="X187"/>
  <c r="D187"/>
  <c r="E188" s="1"/>
  <c r="G188" s="1"/>
  <c r="X191"/>
  <c r="D191"/>
  <c r="E192" s="1"/>
  <c r="G192" s="1"/>
  <c r="V300"/>
  <c r="D300"/>
  <c r="E301" s="1"/>
  <c r="G301" s="1"/>
  <c r="X308"/>
  <c r="D308"/>
  <c r="E309" s="1"/>
  <c r="G309" s="1"/>
  <c r="U355"/>
  <c r="D355"/>
  <c r="E356" s="1"/>
  <c r="G356" s="1"/>
  <c r="X357"/>
  <c r="D357"/>
  <c r="E358" s="1"/>
  <c r="G358" s="1"/>
  <c r="X361"/>
  <c r="D361"/>
  <c r="E362" s="1"/>
  <c r="G362" s="1"/>
  <c r="W381"/>
  <c r="D381"/>
  <c r="E382" s="1"/>
  <c r="G382" s="1"/>
  <c r="U387"/>
  <c r="D387"/>
  <c r="E388" s="1"/>
  <c r="G388" s="1"/>
  <c r="X397"/>
  <c r="D397"/>
  <c r="E398" s="1"/>
  <c r="G398" s="1"/>
  <c r="X417"/>
  <c r="D417"/>
  <c r="E418" s="1"/>
  <c r="G418" s="1"/>
  <c r="U472"/>
  <c r="D472"/>
  <c r="E473" s="1"/>
  <c r="G473" s="1"/>
  <c r="X476"/>
  <c r="D476"/>
  <c r="E477" s="1"/>
  <c r="G477" s="1"/>
  <c r="X480"/>
  <c r="D480"/>
  <c r="E481" s="1"/>
  <c r="G481" s="1"/>
  <c r="X484"/>
  <c r="D484"/>
  <c r="E485" s="1"/>
  <c r="G485" s="1"/>
  <c r="W486"/>
  <c r="D486"/>
  <c r="E487" s="1"/>
  <c r="G487" s="1"/>
  <c r="X488"/>
  <c r="D488"/>
  <c r="E489" s="1"/>
  <c r="G489" s="1"/>
  <c r="X496"/>
  <c r="D496"/>
  <c r="E497" s="1"/>
  <c r="G497" s="1"/>
  <c r="X498"/>
  <c r="D498"/>
  <c r="E499" s="1"/>
  <c r="G499" s="1"/>
  <c r="V504"/>
  <c r="D504"/>
  <c r="E505" s="1"/>
  <c r="G505" s="1"/>
  <c r="W514"/>
  <c r="D514"/>
  <c r="E515" s="1"/>
  <c r="G515" s="1"/>
  <c r="U520"/>
  <c r="D520"/>
  <c r="E521" s="1"/>
  <c r="G521" s="1"/>
  <c r="U577"/>
  <c r="D577"/>
  <c r="E578" s="1"/>
  <c r="G578" s="1"/>
  <c r="X587"/>
  <c r="D587"/>
  <c r="E588" s="1"/>
  <c r="G588" s="1"/>
  <c r="X612"/>
  <c r="D612"/>
  <c r="E613" s="1"/>
  <c r="G613" s="1"/>
  <c r="F999"/>
  <c r="AJ999"/>
  <c r="AK999" s="1"/>
  <c r="F991"/>
  <c r="AJ991"/>
  <c r="AK991" s="1"/>
  <c r="F983"/>
  <c r="AJ983"/>
  <c r="AK983" s="1"/>
  <c r="F975"/>
  <c r="AJ975"/>
  <c r="AK975" s="1"/>
  <c r="F971"/>
  <c r="H971"/>
  <c r="F964"/>
  <c r="AJ964"/>
  <c r="AK964" s="1"/>
  <c r="F962"/>
  <c r="H962"/>
  <c r="F959"/>
  <c r="AJ959"/>
  <c r="AK959" s="1"/>
  <c r="F955"/>
  <c r="H955"/>
  <c r="F948"/>
  <c r="AJ948"/>
  <c r="AK948" s="1"/>
  <c r="F946"/>
  <c r="H946"/>
  <c r="F943"/>
  <c r="AJ943"/>
  <c r="AK943" s="1"/>
  <c r="F939"/>
  <c r="H939"/>
  <c r="F932"/>
  <c r="AJ932"/>
  <c r="AK932" s="1"/>
  <c r="F930"/>
  <c r="H930"/>
  <c r="F927"/>
  <c r="AJ927"/>
  <c r="AK927" s="1"/>
  <c r="F923"/>
  <c r="H923"/>
  <c r="F916"/>
  <c r="AJ916"/>
  <c r="AK916" s="1"/>
  <c r="F914"/>
  <c r="H914"/>
  <c r="F911"/>
  <c r="AJ911"/>
  <c r="AK911" s="1"/>
  <c r="F907"/>
  <c r="H907"/>
  <c r="F900"/>
  <c r="AJ900"/>
  <c r="AK900" s="1"/>
  <c r="F898"/>
  <c r="H898"/>
  <c r="F895"/>
  <c r="AJ895"/>
  <c r="AK895" s="1"/>
  <c r="F891"/>
  <c r="H891"/>
  <c r="F884"/>
  <c r="AJ884"/>
  <c r="AK884" s="1"/>
  <c r="F882"/>
  <c r="H882"/>
  <c r="F879"/>
  <c r="AJ879"/>
  <c r="AK879" s="1"/>
  <c r="F875"/>
  <c r="H875"/>
  <c r="F868"/>
  <c r="AJ868"/>
  <c r="AK868" s="1"/>
  <c r="F866"/>
  <c r="H866"/>
  <c r="F863"/>
  <c r="AJ863"/>
  <c r="AK863" s="1"/>
  <c r="F859"/>
  <c r="H859"/>
  <c r="H836"/>
  <c r="F836"/>
  <c r="AJ836"/>
  <c r="AK836" s="1"/>
  <c r="AJ831"/>
  <c r="AK831" s="1"/>
  <c r="H828"/>
  <c r="H825"/>
  <c r="AJ825"/>
  <c r="AK825" s="1"/>
  <c r="H819"/>
  <c r="H816"/>
  <c r="AJ721"/>
  <c r="AK721" s="1"/>
  <c r="H721"/>
  <c r="F651"/>
  <c r="AJ651"/>
  <c r="AK651" s="1"/>
  <c r="D170"/>
  <c r="E171" s="1"/>
  <c r="G171" s="1"/>
  <c r="D148"/>
  <c r="E149" s="1"/>
  <c r="G149" s="1"/>
  <c r="E107"/>
  <c r="G107" s="1"/>
  <c r="D52"/>
  <c r="E53" s="1"/>
  <c r="G53" s="1"/>
  <c r="D42"/>
  <c r="E43" s="1"/>
  <c r="G43" s="1"/>
  <c r="D521"/>
  <c r="E522" s="1"/>
  <c r="G522" s="1"/>
  <c r="E479"/>
  <c r="G479" s="1"/>
  <c r="E386"/>
  <c r="G386" s="1"/>
  <c r="D178"/>
  <c r="E179" s="1"/>
  <c r="G179" s="1"/>
  <c r="X402"/>
  <c r="AJ838"/>
  <c r="AK838" s="1"/>
  <c r="AJ823"/>
  <c r="AK823" s="1"/>
  <c r="H745"/>
  <c r="E615"/>
  <c r="G615" s="1"/>
  <c r="E590"/>
  <c r="G590" s="1"/>
  <c r="E390"/>
  <c r="G390" s="1"/>
  <c r="E374"/>
  <c r="G374" s="1"/>
  <c r="E303"/>
  <c r="G303" s="1"/>
  <c r="E170"/>
  <c r="G170" s="1"/>
  <c r="E42"/>
  <c r="G42" s="1"/>
  <c r="D174"/>
  <c r="E175" s="1"/>
  <c r="G175" s="1"/>
  <c r="E132"/>
  <c r="G132" s="1"/>
  <c r="D120"/>
  <c r="E121" s="1"/>
  <c r="G121" s="1"/>
  <c r="D67"/>
  <c r="E68" s="1"/>
  <c r="G68" s="1"/>
  <c r="D46"/>
  <c r="E47" s="1"/>
  <c r="G47" s="1"/>
  <c r="D35"/>
  <c r="E36" s="1"/>
  <c r="G36" s="1"/>
  <c r="E25"/>
  <c r="G25" s="1"/>
  <c r="E15"/>
  <c r="G15" s="1"/>
  <c r="D3"/>
  <c r="E4" s="1"/>
  <c r="G4" s="1"/>
  <c r="E619"/>
  <c r="G619" s="1"/>
  <c r="D607"/>
  <c r="E608" s="1"/>
  <c r="G608" s="1"/>
  <c r="D586"/>
  <c r="E587" s="1"/>
  <c r="G587" s="1"/>
  <c r="E576"/>
  <c r="G576" s="1"/>
  <c r="E566"/>
  <c r="G566" s="1"/>
  <c r="E534"/>
  <c r="G534" s="1"/>
  <c r="E523"/>
  <c r="G523" s="1"/>
  <c r="D501"/>
  <c r="E502" s="1"/>
  <c r="G502" s="1"/>
  <c r="E491"/>
  <c r="G491" s="1"/>
  <c r="E459"/>
  <c r="G459" s="1"/>
  <c r="E416"/>
  <c r="G416" s="1"/>
  <c r="E406"/>
  <c r="G406" s="1"/>
  <c r="D370"/>
  <c r="E371" s="1"/>
  <c r="G371" s="1"/>
  <c r="E360"/>
  <c r="G360" s="1"/>
  <c r="E334"/>
  <c r="G334" s="1"/>
  <c r="E312"/>
  <c r="G312" s="1"/>
  <c r="D301"/>
  <c r="E302" s="1"/>
  <c r="G302" s="1"/>
  <c r="E291"/>
  <c r="G291" s="1"/>
  <c r="D279"/>
  <c r="E280" s="1"/>
  <c r="G280" s="1"/>
  <c r="D249"/>
  <c r="E250" s="1"/>
  <c r="G250" s="1"/>
  <c r="D221"/>
  <c r="E222" s="1"/>
  <c r="G222" s="1"/>
  <c r="E17"/>
  <c r="G17" s="1"/>
  <c r="U58"/>
  <c r="E87"/>
  <c r="G87" s="1"/>
  <c r="E99"/>
  <c r="G99" s="1"/>
  <c r="E138"/>
  <c r="G138" s="1"/>
  <c r="E140"/>
  <c r="G140" s="1"/>
  <c r="E146"/>
  <c r="G146" s="1"/>
  <c r="E154"/>
  <c r="G154" s="1"/>
  <c r="E166"/>
  <c r="G166" s="1"/>
  <c r="E194"/>
  <c r="G194" s="1"/>
  <c r="W196"/>
  <c r="E299"/>
  <c r="G299" s="1"/>
  <c r="E305"/>
  <c r="G305" s="1"/>
  <c r="E352"/>
  <c r="G352" s="1"/>
  <c r="E368"/>
  <c r="G368" s="1"/>
  <c r="E372"/>
  <c r="G372" s="1"/>
  <c r="E378"/>
  <c r="G378" s="1"/>
  <c r="W402"/>
  <c r="U403"/>
  <c r="E469"/>
  <c r="G469" s="1"/>
  <c r="E483"/>
  <c r="G483" s="1"/>
  <c r="E493"/>
  <c r="G493" s="1"/>
  <c r="E501"/>
  <c r="G501" s="1"/>
  <c r="E503"/>
  <c r="G503" s="1"/>
  <c r="E509"/>
  <c r="G509" s="1"/>
  <c r="E513"/>
  <c r="G513" s="1"/>
  <c r="E517"/>
  <c r="G517" s="1"/>
  <c r="E519"/>
  <c r="G519" s="1"/>
  <c r="E584"/>
  <c r="G584" s="1"/>
  <c r="E617"/>
  <c r="G617" s="1"/>
  <c r="AJ824"/>
  <c r="AK824" s="1"/>
  <c r="AJ785"/>
  <c r="AK785" s="1"/>
  <c r="AJ731"/>
  <c r="AK731" s="1"/>
  <c r="H713"/>
  <c r="D175"/>
  <c r="E176" s="1"/>
  <c r="G176" s="1"/>
  <c r="D154"/>
  <c r="E155" s="1"/>
  <c r="G155" s="1"/>
  <c r="D143"/>
  <c r="E144" s="1"/>
  <c r="G144" s="1"/>
  <c r="D132"/>
  <c r="E133" s="1"/>
  <c r="G133" s="1"/>
  <c r="D122"/>
  <c r="E123" s="1"/>
  <c r="G123" s="1"/>
  <c r="D111"/>
  <c r="E112" s="1"/>
  <c r="G112" s="1"/>
  <c r="D100"/>
  <c r="E101" s="1"/>
  <c r="G101" s="1"/>
  <c r="D90"/>
  <c r="E91" s="1"/>
  <c r="G91" s="1"/>
  <c r="D79"/>
  <c r="E80" s="1"/>
  <c r="G80" s="1"/>
  <c r="D68"/>
  <c r="E69" s="1"/>
  <c r="G69" s="1"/>
  <c r="D47"/>
  <c r="E48" s="1"/>
  <c r="G48" s="1"/>
  <c r="D26"/>
  <c r="E27" s="1"/>
  <c r="G27" s="1"/>
  <c r="D15"/>
  <c r="E16" s="1"/>
  <c r="G16" s="1"/>
  <c r="D4"/>
  <c r="E5" s="1"/>
  <c r="G5" s="1"/>
  <c r="D622"/>
  <c r="D611"/>
  <c r="E612" s="1"/>
  <c r="G612" s="1"/>
  <c r="D579"/>
  <c r="E580" s="1"/>
  <c r="G580" s="1"/>
  <c r="D558"/>
  <c r="E559" s="1"/>
  <c r="G559" s="1"/>
  <c r="D547"/>
  <c r="E548" s="1"/>
  <c r="G548" s="1"/>
  <c r="D537"/>
  <c r="E538" s="1"/>
  <c r="G538" s="1"/>
  <c r="D515"/>
  <c r="E516" s="1"/>
  <c r="G516" s="1"/>
  <c r="D505"/>
  <c r="E506" s="1"/>
  <c r="G506" s="1"/>
  <c r="D483"/>
  <c r="E484" s="1"/>
  <c r="G484" s="1"/>
  <c r="D451"/>
  <c r="E452" s="1"/>
  <c r="G452" s="1"/>
  <c r="D441"/>
  <c r="E442" s="1"/>
  <c r="G442" s="1"/>
  <c r="D419"/>
  <c r="E420" s="1"/>
  <c r="G420" s="1"/>
  <c r="D353"/>
  <c r="E354" s="1"/>
  <c r="G354" s="1"/>
  <c r="D337"/>
  <c r="E338" s="1"/>
  <c r="G338" s="1"/>
  <c r="D305"/>
  <c r="E306" s="1"/>
  <c r="G306" s="1"/>
  <c r="D294"/>
  <c r="E295" s="1"/>
  <c r="G295" s="1"/>
  <c r="D273"/>
  <c r="E274" s="1"/>
  <c r="G274" s="1"/>
  <c r="D263"/>
  <c r="E264" s="1"/>
  <c r="G264" s="1"/>
  <c r="D253"/>
  <c r="E254" s="1"/>
  <c r="G254" s="1"/>
  <c r="D242"/>
  <c r="E243" s="1"/>
  <c r="G243" s="1"/>
  <c r="D231"/>
  <c r="E232" s="1"/>
  <c r="G232" s="1"/>
  <c r="D222"/>
  <c r="E223" s="1"/>
  <c r="G223" s="1"/>
  <c r="D211"/>
  <c r="E212" s="1"/>
  <c r="G212" s="1"/>
  <c r="D205"/>
  <c r="E206" s="1"/>
  <c r="G206" s="1"/>
  <c r="D194"/>
  <c r="E195" s="1"/>
  <c r="G195" s="1"/>
  <c r="D183"/>
  <c r="E184" s="1"/>
  <c r="G184" s="1"/>
  <c r="V7"/>
  <c r="D7"/>
  <c r="E8" s="1"/>
  <c r="G8" s="1"/>
  <c r="U9"/>
  <c r="D9"/>
  <c r="E10" s="1"/>
  <c r="G10" s="1"/>
  <c r="W13"/>
  <c r="D13"/>
  <c r="E14" s="1"/>
  <c r="G14" s="1"/>
  <c r="V23"/>
  <c r="D23"/>
  <c r="E24" s="1"/>
  <c r="G24" s="1"/>
  <c r="X44"/>
  <c r="D44"/>
  <c r="E45" s="1"/>
  <c r="G45" s="1"/>
  <c r="U50"/>
  <c r="D50"/>
  <c r="E51" s="1"/>
  <c r="G51" s="1"/>
  <c r="U54"/>
  <c r="D54"/>
  <c r="E55" s="1"/>
  <c r="G55" s="1"/>
  <c r="X75"/>
  <c r="D75"/>
  <c r="E76" s="1"/>
  <c r="G76" s="1"/>
  <c r="W89"/>
  <c r="D89"/>
  <c r="E90" s="1"/>
  <c r="G90" s="1"/>
  <c r="W91"/>
  <c r="D91"/>
  <c r="E92" s="1"/>
  <c r="G92" s="1"/>
  <c r="X97"/>
  <c r="D97"/>
  <c r="E98" s="1"/>
  <c r="G98" s="1"/>
  <c r="W101"/>
  <c r="D101"/>
  <c r="E102" s="1"/>
  <c r="G102" s="1"/>
  <c r="W103"/>
  <c r="D103"/>
  <c r="E104" s="1"/>
  <c r="G104" s="1"/>
  <c r="W105"/>
  <c r="D105"/>
  <c r="E106" s="1"/>
  <c r="G106" s="1"/>
  <c r="U130"/>
  <c r="D130"/>
  <c r="E131" s="1"/>
  <c r="G131" s="1"/>
  <c r="U134"/>
  <c r="D134"/>
  <c r="E135" s="1"/>
  <c r="G135" s="1"/>
  <c r="U146"/>
  <c r="D146"/>
  <c r="E147" s="1"/>
  <c r="G147" s="1"/>
  <c r="U150"/>
  <c r="D150"/>
  <c r="E151" s="1"/>
  <c r="G151" s="1"/>
  <c r="X156"/>
  <c r="D156"/>
  <c r="E157" s="1"/>
  <c r="G157" s="1"/>
  <c r="U162"/>
  <c r="D162"/>
  <c r="E163" s="1"/>
  <c r="G163" s="1"/>
  <c r="X176"/>
  <c r="D176"/>
  <c r="E177" s="1"/>
  <c r="G177" s="1"/>
  <c r="X180"/>
  <c r="D180"/>
  <c r="E181" s="1"/>
  <c r="G181" s="1"/>
  <c r="X184"/>
  <c r="D184"/>
  <c r="E185" s="1"/>
  <c r="G185" s="1"/>
  <c r="X188"/>
  <c r="D188"/>
  <c r="E189" s="1"/>
  <c r="G189" s="1"/>
  <c r="U307"/>
  <c r="D307"/>
  <c r="E308" s="1"/>
  <c r="G308" s="1"/>
  <c r="V348"/>
  <c r="D348"/>
  <c r="E349" s="1"/>
  <c r="G349" s="1"/>
  <c r="X352"/>
  <c r="D352"/>
  <c r="E353" s="1"/>
  <c r="G353" s="1"/>
  <c r="X356"/>
  <c r="D356"/>
  <c r="E357" s="1"/>
  <c r="G357" s="1"/>
  <c r="X360"/>
  <c r="D360"/>
  <c r="E361" s="1"/>
  <c r="G361" s="1"/>
  <c r="W382"/>
  <c r="D382"/>
  <c r="E383" s="1"/>
  <c r="G383" s="1"/>
  <c r="W386"/>
  <c r="D386"/>
  <c r="E387" s="1"/>
  <c r="G387" s="1"/>
  <c r="X416"/>
  <c r="D416"/>
  <c r="E417" s="1"/>
  <c r="G417" s="1"/>
  <c r="X471"/>
  <c r="D471"/>
  <c r="E472" s="1"/>
  <c r="G472" s="1"/>
  <c r="U475"/>
  <c r="D475"/>
  <c r="E476" s="1"/>
  <c r="G476" s="1"/>
  <c r="W493"/>
  <c r="D493"/>
  <c r="E494" s="1"/>
  <c r="G494" s="1"/>
  <c r="X497"/>
  <c r="D497"/>
  <c r="E498" s="1"/>
  <c r="G498" s="1"/>
  <c r="X523"/>
  <c r="D523"/>
  <c r="E524" s="1"/>
  <c r="G524" s="1"/>
  <c r="W580"/>
  <c r="D580"/>
  <c r="E581" s="1"/>
  <c r="G581" s="1"/>
  <c r="W588"/>
  <c r="D588"/>
  <c r="E589" s="1"/>
  <c r="G589" s="1"/>
  <c r="V598"/>
  <c r="D598"/>
  <c r="E599" s="1"/>
  <c r="G599" s="1"/>
  <c r="X619"/>
  <c r="D619"/>
  <c r="E620" s="1"/>
  <c r="G620" s="1"/>
  <c r="H727"/>
  <c r="AJ727"/>
  <c r="AK727" s="1"/>
  <c r="F645"/>
  <c r="H645"/>
  <c r="AJ645"/>
  <c r="AK645" s="1"/>
  <c r="W2"/>
  <c r="AB2" s="1"/>
  <c r="AB3" s="1"/>
  <c r="D2"/>
  <c r="E3" s="1"/>
  <c r="G3" s="1"/>
  <c r="V38"/>
  <c r="D38"/>
  <c r="E39" s="1"/>
  <c r="G39" s="1"/>
  <c r="W59"/>
  <c r="D59"/>
  <c r="E60" s="1"/>
  <c r="G60" s="1"/>
  <c r="X71"/>
  <c r="D71"/>
  <c r="E72" s="1"/>
  <c r="G72" s="1"/>
  <c r="X112"/>
  <c r="D112"/>
  <c r="E113" s="1"/>
  <c r="G113" s="1"/>
  <c r="X124"/>
  <c r="D124"/>
  <c r="E125" s="1"/>
  <c r="G125" s="1"/>
  <c r="W197"/>
  <c r="D197"/>
  <c r="E198" s="1"/>
  <c r="G198" s="1"/>
  <c r="X207"/>
  <c r="D207"/>
  <c r="E208" s="1"/>
  <c r="G208" s="1"/>
  <c r="X219"/>
  <c r="D219"/>
  <c r="E220" s="1"/>
  <c r="G220" s="1"/>
  <c r="X223"/>
  <c r="D223"/>
  <c r="E224" s="1"/>
  <c r="G224" s="1"/>
  <c r="W225"/>
  <c r="D225"/>
  <c r="E226" s="1"/>
  <c r="G226" s="1"/>
  <c r="W255"/>
  <c r="D255"/>
  <c r="E256" s="1"/>
  <c r="G256" s="1"/>
  <c r="X261"/>
  <c r="D261"/>
  <c r="E262" s="1"/>
  <c r="G262" s="1"/>
  <c r="X297"/>
  <c r="D297"/>
  <c r="E298" s="1"/>
  <c r="G298" s="1"/>
  <c r="X336"/>
  <c r="D336"/>
  <c r="E337" s="1"/>
  <c r="G337" s="1"/>
  <c r="U427"/>
  <c r="D427"/>
  <c r="E428" s="1"/>
  <c r="G428" s="1"/>
  <c r="X439"/>
  <c r="D439"/>
  <c r="E440" s="1"/>
  <c r="G440" s="1"/>
  <c r="V445"/>
  <c r="D445"/>
  <c r="E446" s="1"/>
  <c r="G446" s="1"/>
  <c r="W528"/>
  <c r="D528"/>
  <c r="E529" s="1"/>
  <c r="G529" s="1"/>
  <c r="W534"/>
  <c r="D534"/>
  <c r="E535" s="1"/>
  <c r="G535" s="1"/>
  <c r="W550"/>
  <c r="D550"/>
  <c r="E551" s="1"/>
  <c r="G551" s="1"/>
  <c r="W556"/>
  <c r="D556"/>
  <c r="E557" s="1"/>
  <c r="G557" s="1"/>
  <c r="W562"/>
  <c r="D562"/>
  <c r="E563" s="1"/>
  <c r="G563" s="1"/>
  <c r="U605"/>
  <c r="D605"/>
  <c r="E606" s="1"/>
  <c r="G606" s="1"/>
  <c r="F958"/>
  <c r="H958"/>
  <c r="V27"/>
  <c r="D27"/>
  <c r="E28" s="1"/>
  <c r="G28" s="1"/>
  <c r="W39"/>
  <c r="D39"/>
  <c r="E40" s="1"/>
  <c r="G40" s="1"/>
  <c r="X60"/>
  <c r="D60"/>
  <c r="E61" s="1"/>
  <c r="G61" s="1"/>
  <c r="U66"/>
  <c r="D66"/>
  <c r="E67" s="1"/>
  <c r="G67" s="1"/>
  <c r="U70"/>
  <c r="D70"/>
  <c r="E71" s="1"/>
  <c r="G71" s="1"/>
  <c r="W109"/>
  <c r="D109"/>
  <c r="E110" s="1"/>
  <c r="G110" s="1"/>
  <c r="W113"/>
  <c r="D113"/>
  <c r="E114" s="1"/>
  <c r="G114" s="1"/>
  <c r="W117"/>
  <c r="D117"/>
  <c r="E118" s="1"/>
  <c r="G118" s="1"/>
  <c r="W119"/>
  <c r="D119"/>
  <c r="E120" s="1"/>
  <c r="G120" s="1"/>
  <c r="W121"/>
  <c r="D121"/>
  <c r="E122" s="1"/>
  <c r="G122" s="1"/>
  <c r="W123"/>
  <c r="D123"/>
  <c r="E124" s="1"/>
  <c r="G124" s="1"/>
  <c r="W125"/>
  <c r="D125"/>
  <c r="E126" s="1"/>
  <c r="G126" s="1"/>
  <c r="W129"/>
  <c r="D129"/>
  <c r="E130" s="1"/>
  <c r="G130" s="1"/>
  <c r="U198"/>
  <c r="D198"/>
  <c r="E199" s="1"/>
  <c r="G199" s="1"/>
  <c r="U202"/>
  <c r="D202"/>
  <c r="E203" s="1"/>
  <c r="G203" s="1"/>
  <c r="X204"/>
  <c r="D204"/>
  <c r="E205" s="1"/>
  <c r="G205" s="1"/>
  <c r="X208"/>
  <c r="D208"/>
  <c r="E209" s="1"/>
  <c r="G209" s="1"/>
  <c r="U214"/>
  <c r="D214"/>
  <c r="E215" s="1"/>
  <c r="G215" s="1"/>
  <c r="X216"/>
  <c r="D216"/>
  <c r="E217" s="1"/>
  <c r="G217" s="1"/>
  <c r="U218"/>
  <c r="D218"/>
  <c r="E219" s="1"/>
  <c r="G219" s="1"/>
  <c r="X220"/>
  <c r="D220"/>
  <c r="E221" s="1"/>
  <c r="G221" s="1"/>
  <c r="X228"/>
  <c r="D228"/>
  <c r="E229" s="1"/>
  <c r="G229" s="1"/>
  <c r="U230"/>
  <c r="D230"/>
  <c r="E231" s="1"/>
  <c r="G231" s="1"/>
  <c r="U234"/>
  <c r="D234"/>
  <c r="E235" s="1"/>
  <c r="G235" s="1"/>
  <c r="X246"/>
  <c r="D246"/>
  <c r="E247" s="1"/>
  <c r="G247" s="1"/>
  <c r="U250"/>
  <c r="D250"/>
  <c r="E251" s="1"/>
  <c r="G251" s="1"/>
  <c r="X252"/>
  <c r="D252"/>
  <c r="E253" s="1"/>
  <c r="G253" s="1"/>
  <c r="X260"/>
  <c r="D260"/>
  <c r="E261" s="1"/>
  <c r="G261" s="1"/>
  <c r="W262"/>
  <c r="D262"/>
  <c r="E263" s="1"/>
  <c r="G263" s="1"/>
  <c r="W266"/>
  <c r="D266"/>
  <c r="E267" s="1"/>
  <c r="G267" s="1"/>
  <c r="W270"/>
  <c r="D270"/>
  <c r="E271" s="1"/>
  <c r="G271" s="1"/>
  <c r="V272"/>
  <c r="D272"/>
  <c r="E273" s="1"/>
  <c r="G273" s="1"/>
  <c r="W286"/>
  <c r="D286"/>
  <c r="E287" s="1"/>
  <c r="G287" s="1"/>
  <c r="U309"/>
  <c r="D309"/>
  <c r="E310" s="1"/>
  <c r="G310" s="1"/>
  <c r="U323"/>
  <c r="D323"/>
  <c r="E324" s="1"/>
  <c r="G324" s="1"/>
  <c r="X345"/>
  <c r="D345"/>
  <c r="E346" s="1"/>
  <c r="G346" s="1"/>
  <c r="W413"/>
  <c r="D413"/>
  <c r="E414" s="1"/>
  <c r="G414" s="1"/>
  <c r="W418"/>
  <c r="D418"/>
  <c r="E419" s="1"/>
  <c r="G419" s="1"/>
  <c r="X428"/>
  <c r="D428"/>
  <c r="E429" s="1"/>
  <c r="G429" s="1"/>
  <c r="W438"/>
  <c r="D438"/>
  <c r="E439" s="1"/>
  <c r="G439" s="1"/>
  <c r="X440"/>
  <c r="D440"/>
  <c r="E441" s="1"/>
  <c r="G441" s="1"/>
  <c r="X448"/>
  <c r="D448"/>
  <c r="E449" s="1"/>
  <c r="G449" s="1"/>
  <c r="X452"/>
  <c r="D452"/>
  <c r="E453" s="1"/>
  <c r="G453" s="1"/>
  <c r="X456"/>
  <c r="D456"/>
  <c r="E457" s="1"/>
  <c r="G457" s="1"/>
  <c r="X464"/>
  <c r="D464"/>
  <c r="E465" s="1"/>
  <c r="G465" s="1"/>
  <c r="X465"/>
  <c r="D465"/>
  <c r="E466" s="1"/>
  <c r="G466" s="1"/>
  <c r="X466"/>
  <c r="D466"/>
  <c r="E467" s="1"/>
  <c r="G467" s="1"/>
  <c r="X535"/>
  <c r="D535"/>
  <c r="E536" s="1"/>
  <c r="G536" s="1"/>
  <c r="X539"/>
  <c r="D539"/>
  <c r="E540" s="1"/>
  <c r="G540" s="1"/>
  <c r="X551"/>
  <c r="D551"/>
  <c r="E552" s="1"/>
  <c r="G552" s="1"/>
  <c r="U557"/>
  <c r="D557"/>
  <c r="E558" s="1"/>
  <c r="G558" s="1"/>
  <c r="X561"/>
  <c r="D561"/>
  <c r="E562" s="1"/>
  <c r="G562" s="1"/>
  <c r="X567"/>
  <c r="D567"/>
  <c r="E568" s="1"/>
  <c r="G568" s="1"/>
  <c r="X573"/>
  <c r="D573"/>
  <c r="E574" s="1"/>
  <c r="G574" s="1"/>
  <c r="W610"/>
  <c r="D610"/>
  <c r="E611" s="1"/>
  <c r="G611" s="1"/>
  <c r="U621"/>
  <c r="D621"/>
  <c r="E622" s="1"/>
  <c r="G622" s="1"/>
  <c r="H851"/>
  <c r="H848"/>
  <c r="H759"/>
  <c r="AJ759"/>
  <c r="AK759" s="1"/>
  <c r="AJ689"/>
  <c r="AK689" s="1"/>
  <c r="H689"/>
  <c r="F670"/>
  <c r="AJ670"/>
  <c r="AK670" s="1"/>
  <c r="F629"/>
  <c r="AJ629"/>
  <c r="AK629" s="1"/>
  <c r="E150"/>
  <c r="G150" s="1"/>
  <c r="E50"/>
  <c r="G50" s="1"/>
  <c r="E160"/>
  <c r="G160" s="1"/>
  <c r="D138"/>
  <c r="E139" s="1"/>
  <c r="G139" s="1"/>
  <c r="E586"/>
  <c r="G586" s="1"/>
  <c r="D489"/>
  <c r="E490" s="1"/>
  <c r="G490" s="1"/>
  <c r="D467"/>
  <c r="E468" s="1"/>
  <c r="G468" s="1"/>
  <c r="E370"/>
  <c r="G370" s="1"/>
  <c r="E30"/>
  <c r="G30" s="1"/>
  <c r="E38"/>
  <c r="G38" s="1"/>
  <c r="U71"/>
  <c r="E201"/>
  <c r="G201" s="1"/>
  <c r="E213"/>
  <c r="G213" s="1"/>
  <c r="E225"/>
  <c r="G225" s="1"/>
  <c r="E233"/>
  <c r="G233" s="1"/>
  <c r="E237"/>
  <c r="G237" s="1"/>
  <c r="E241"/>
  <c r="G241" s="1"/>
  <c r="E245"/>
  <c r="G245" s="1"/>
  <c r="E249"/>
  <c r="G249" s="1"/>
  <c r="E257"/>
  <c r="G257" s="1"/>
  <c r="E269"/>
  <c r="G269" s="1"/>
  <c r="E277"/>
  <c r="G277" s="1"/>
  <c r="E281"/>
  <c r="G281" s="1"/>
  <c r="E283"/>
  <c r="G283" s="1"/>
  <c r="E285"/>
  <c r="G285" s="1"/>
  <c r="E289"/>
  <c r="G289" s="1"/>
  <c r="E293"/>
  <c r="G293" s="1"/>
  <c r="E297"/>
  <c r="G297" s="1"/>
  <c r="U297"/>
  <c r="E320"/>
  <c r="G320" s="1"/>
  <c r="E326"/>
  <c r="G326" s="1"/>
  <c r="E330"/>
  <c r="G330" s="1"/>
  <c r="E336"/>
  <c r="G336" s="1"/>
  <c r="E340"/>
  <c r="G340" s="1"/>
  <c r="E342"/>
  <c r="G342" s="1"/>
  <c r="E408"/>
  <c r="G408" s="1"/>
  <c r="E412"/>
  <c r="G412" s="1"/>
  <c r="E421"/>
  <c r="G421" s="1"/>
  <c r="E423"/>
  <c r="G423" s="1"/>
  <c r="E425"/>
  <c r="G425" s="1"/>
  <c r="E433"/>
  <c r="G433" s="1"/>
  <c r="E435"/>
  <c r="G435" s="1"/>
  <c r="E437"/>
  <c r="G437" s="1"/>
  <c r="E445"/>
  <c r="G445" s="1"/>
  <c r="E451"/>
  <c r="G451" s="1"/>
  <c r="E461"/>
  <c r="G461" s="1"/>
  <c r="E526"/>
  <c r="G526" s="1"/>
  <c r="E530"/>
  <c r="G530" s="1"/>
  <c r="E542"/>
  <c r="G542" s="1"/>
  <c r="E546"/>
  <c r="G546" s="1"/>
  <c r="E556"/>
  <c r="G556" s="1"/>
  <c r="E572"/>
  <c r="G572" s="1"/>
  <c r="U574"/>
  <c r="E601"/>
  <c r="G601" s="1"/>
  <c r="E605"/>
  <c r="G605" s="1"/>
  <c r="E609"/>
  <c r="G609" s="1"/>
  <c r="I645"/>
  <c r="AJ958"/>
  <c r="AK958" s="1"/>
  <c r="AJ952"/>
  <c r="AK952" s="1"/>
  <c r="AJ926"/>
  <c r="AK926" s="1"/>
  <c r="AJ920"/>
  <c r="AK920" s="1"/>
  <c r="AJ894"/>
  <c r="AK894" s="1"/>
  <c r="AJ888"/>
  <c r="AK888" s="1"/>
  <c r="AJ862"/>
  <c r="AK862" s="1"/>
  <c r="AJ856"/>
  <c r="AK856" s="1"/>
  <c r="AJ763"/>
  <c r="AK763" s="1"/>
  <c r="AJ723"/>
  <c r="AK723" s="1"/>
  <c r="AJ691"/>
  <c r="AK691" s="1"/>
  <c r="H999"/>
  <c r="H997"/>
  <c r="H995"/>
  <c r="H993"/>
  <c r="H991"/>
  <c r="H989"/>
  <c r="H987"/>
  <c r="H985"/>
  <c r="H983"/>
  <c r="H981"/>
  <c r="H979"/>
  <c r="H977"/>
  <c r="H975"/>
  <c r="H959"/>
  <c r="H943"/>
  <c r="H927"/>
  <c r="D168"/>
  <c r="E169" s="1"/>
  <c r="G169" s="1"/>
  <c r="D158"/>
  <c r="E159" s="1"/>
  <c r="G159" s="1"/>
  <c r="D147"/>
  <c r="E148" s="1"/>
  <c r="G148" s="1"/>
  <c r="D115"/>
  <c r="E116" s="1"/>
  <c r="G116" s="1"/>
  <c r="D104"/>
  <c r="E105" s="1"/>
  <c r="G105" s="1"/>
  <c r="D94"/>
  <c r="E95" s="1"/>
  <c r="G95" s="1"/>
  <c r="D83"/>
  <c r="E84" s="1"/>
  <c r="G84" s="1"/>
  <c r="D72"/>
  <c r="E73" s="1"/>
  <c r="G73" s="1"/>
  <c r="D62"/>
  <c r="E63" s="1"/>
  <c r="G63" s="1"/>
  <c r="D51"/>
  <c r="E52" s="1"/>
  <c r="G52" s="1"/>
  <c r="D30"/>
  <c r="E31" s="1"/>
  <c r="G31" s="1"/>
  <c r="D19"/>
  <c r="E20" s="1"/>
  <c r="G20" s="1"/>
  <c r="D602"/>
  <c r="E603" s="1"/>
  <c r="G603" s="1"/>
  <c r="D591"/>
  <c r="E592" s="1"/>
  <c r="G592" s="1"/>
  <c r="D559"/>
  <c r="E560" s="1"/>
  <c r="G560" s="1"/>
  <c r="D538"/>
  <c r="E539" s="1"/>
  <c r="G539" s="1"/>
  <c r="D527"/>
  <c r="E528" s="1"/>
  <c r="G528" s="1"/>
  <c r="D485"/>
  <c r="E486" s="1"/>
  <c r="G486" s="1"/>
  <c r="D453"/>
  <c r="E454" s="1"/>
  <c r="G454" s="1"/>
  <c r="D375"/>
  <c r="E376" s="1"/>
  <c r="G376" s="1"/>
  <c r="D365"/>
  <c r="E366" s="1"/>
  <c r="G366" s="1"/>
  <c r="D327"/>
  <c r="E328" s="1"/>
  <c r="G328" s="1"/>
  <c r="D306"/>
  <c r="E307" s="1"/>
  <c r="G307" s="1"/>
  <c r="D295"/>
  <c r="E296" s="1"/>
  <c r="G296" s="1"/>
  <c r="D274"/>
  <c r="E275" s="1"/>
  <c r="G275" s="1"/>
  <c r="D233"/>
  <c r="E234" s="1"/>
  <c r="G234" s="1"/>
  <c r="D226"/>
  <c r="E227" s="1"/>
  <c r="G227" s="1"/>
  <c r="D215"/>
  <c r="E216" s="1"/>
  <c r="G216" s="1"/>
  <c r="D195"/>
  <c r="E196" s="1"/>
  <c r="G196" s="1"/>
  <c r="H850"/>
  <c r="H834"/>
  <c r="F829"/>
  <c r="H826"/>
  <c r="H810"/>
  <c r="F804"/>
  <c r="H804"/>
  <c r="F799"/>
  <c r="F788"/>
  <c r="H788"/>
  <c r="F783"/>
  <c r="F772"/>
  <c r="H772"/>
  <c r="F767"/>
  <c r="F756"/>
  <c r="H756"/>
  <c r="F751"/>
  <c r="F740"/>
  <c r="H740"/>
  <c r="F735"/>
  <c r="F724"/>
  <c r="H724"/>
  <c r="F719"/>
  <c r="F708"/>
  <c r="H708"/>
  <c r="F703"/>
  <c r="F692"/>
  <c r="H692"/>
  <c r="F687"/>
  <c r="F676"/>
  <c r="H676"/>
  <c r="F672"/>
  <c r="H672"/>
  <c r="F802"/>
  <c r="H802"/>
  <c r="F794"/>
  <c r="H794"/>
  <c r="F789"/>
  <c r="F781"/>
  <c r="F770"/>
  <c r="H770"/>
  <c r="F765"/>
  <c r="F754"/>
  <c r="H754"/>
  <c r="F749"/>
  <c r="F738"/>
  <c r="H738"/>
  <c r="F733"/>
  <c r="F722"/>
  <c r="H722"/>
  <c r="F714"/>
  <c r="H714"/>
  <c r="F709"/>
  <c r="F698"/>
  <c r="H698"/>
  <c r="F690"/>
  <c r="H690"/>
  <c r="F682"/>
  <c r="H682"/>
  <c r="F677"/>
  <c r="F673"/>
  <c r="H673"/>
  <c r="F660"/>
  <c r="H660"/>
  <c r="F656"/>
  <c r="H656"/>
  <c r="F636"/>
  <c r="H636"/>
  <c r="F806"/>
  <c r="H806"/>
  <c r="F801"/>
  <c r="F798"/>
  <c r="H798"/>
  <c r="F793"/>
  <c r="F790"/>
  <c r="H790"/>
  <c r="F785"/>
  <c r="F782"/>
  <c r="H782"/>
  <c r="F777"/>
  <c r="F774"/>
  <c r="H774"/>
  <c r="F769"/>
  <c r="F766"/>
  <c r="H766"/>
  <c r="F761"/>
  <c r="F758"/>
  <c r="H758"/>
  <c r="F753"/>
  <c r="F750"/>
  <c r="H750"/>
  <c r="F745"/>
  <c r="F742"/>
  <c r="H742"/>
  <c r="F737"/>
  <c r="F734"/>
  <c r="H734"/>
  <c r="F729"/>
  <c r="F726"/>
  <c r="H726"/>
  <c r="F721"/>
  <c r="F718"/>
  <c r="H718"/>
  <c r="F713"/>
  <c r="F710"/>
  <c r="H710"/>
  <c r="F705"/>
  <c r="F702"/>
  <c r="H702"/>
  <c r="F697"/>
  <c r="F694"/>
  <c r="H694"/>
  <c r="F689"/>
  <c r="F686"/>
  <c r="H686"/>
  <c r="F681"/>
  <c r="F678"/>
  <c r="H678"/>
  <c r="F668"/>
  <c r="H668"/>
  <c r="F641"/>
  <c r="H641"/>
  <c r="F628"/>
  <c r="H628"/>
  <c r="F624"/>
  <c r="H624"/>
  <c r="AJ788"/>
  <c r="AK788" s="1"/>
  <c r="AJ772"/>
  <c r="AK772" s="1"/>
  <c r="AJ740"/>
  <c r="AK740" s="1"/>
  <c r="AJ672"/>
  <c r="F850"/>
  <c r="F847"/>
  <c r="F810"/>
  <c r="F807"/>
  <c r="H799"/>
  <c r="H783"/>
  <c r="H719"/>
  <c r="H703"/>
  <c r="H687"/>
  <c r="H669"/>
  <c r="H649"/>
  <c r="AO653"/>
  <c r="AO781"/>
  <c r="I821"/>
  <c r="I837"/>
  <c r="AO845"/>
  <c r="I853"/>
  <c r="AO865"/>
  <c r="I889"/>
  <c r="I893"/>
  <c r="I941"/>
  <c r="I957"/>
  <c r="AO985"/>
  <c r="AJ998"/>
  <c r="AK998" s="1"/>
  <c r="AJ994"/>
  <c r="AK994" s="1"/>
  <c r="AJ990"/>
  <c r="AK990" s="1"/>
  <c r="AJ986"/>
  <c r="AK986" s="1"/>
  <c r="AJ982"/>
  <c r="AK982" s="1"/>
  <c r="AJ978"/>
  <c r="AK978" s="1"/>
  <c r="AJ850"/>
  <c r="AK850" s="1"/>
  <c r="AJ834"/>
  <c r="AK834" s="1"/>
  <c r="AJ826"/>
  <c r="AK826" s="1"/>
  <c r="AJ810"/>
  <c r="AK810" s="1"/>
  <c r="AJ802"/>
  <c r="AK802" s="1"/>
  <c r="AJ794"/>
  <c r="AK794" s="1"/>
  <c r="AJ770"/>
  <c r="AK770" s="1"/>
  <c r="AJ754"/>
  <c r="AK754" s="1"/>
  <c r="AJ738"/>
  <c r="AK738" s="1"/>
  <c r="AJ722"/>
  <c r="AK722" s="1"/>
  <c r="AJ714"/>
  <c r="AK714" s="1"/>
  <c r="AJ698"/>
  <c r="AK698" s="1"/>
  <c r="AJ690"/>
  <c r="AK690" s="1"/>
  <c r="AJ682"/>
  <c r="AK682" s="1"/>
  <c r="H972"/>
  <c r="H968"/>
  <c r="H964"/>
  <c r="H960"/>
  <c r="H956"/>
  <c r="H952"/>
  <c r="H948"/>
  <c r="H944"/>
  <c r="H940"/>
  <c r="H936"/>
  <c r="H932"/>
  <c r="H928"/>
  <c r="H924"/>
  <c r="H920"/>
  <c r="H916"/>
  <c r="H912"/>
  <c r="H908"/>
  <c r="H904"/>
  <c r="H900"/>
  <c r="H896"/>
  <c r="H892"/>
  <c r="H888"/>
  <c r="H884"/>
  <c r="H880"/>
  <c r="H876"/>
  <c r="H872"/>
  <c r="H868"/>
  <c r="H864"/>
  <c r="H860"/>
  <c r="H856"/>
  <c r="F851"/>
  <c r="F843"/>
  <c r="F835"/>
  <c r="F827"/>
  <c r="F819"/>
  <c r="F811"/>
  <c r="H637"/>
  <c r="F845"/>
  <c r="H842"/>
  <c r="F837"/>
  <c r="F821"/>
  <c r="H818"/>
  <c r="F813"/>
  <c r="F796"/>
  <c r="H796"/>
  <c r="F791"/>
  <c r="F780"/>
  <c r="H780"/>
  <c r="F775"/>
  <c r="F764"/>
  <c r="H764"/>
  <c r="F759"/>
  <c r="F748"/>
  <c r="H748"/>
  <c r="F743"/>
  <c r="F732"/>
  <c r="H732"/>
  <c r="F727"/>
  <c r="F716"/>
  <c r="H716"/>
  <c r="F711"/>
  <c r="F700"/>
  <c r="H700"/>
  <c r="F695"/>
  <c r="F684"/>
  <c r="H684"/>
  <c r="F679"/>
  <c r="F652"/>
  <c r="H652"/>
  <c r="F625"/>
  <c r="H625"/>
  <c r="F805"/>
  <c r="F797"/>
  <c r="F786"/>
  <c r="H786"/>
  <c r="F778"/>
  <c r="H778"/>
  <c r="F773"/>
  <c r="F762"/>
  <c r="H762"/>
  <c r="F757"/>
  <c r="F746"/>
  <c r="H746"/>
  <c r="F741"/>
  <c r="F730"/>
  <c r="H730"/>
  <c r="F725"/>
  <c r="F717"/>
  <c r="F706"/>
  <c r="H706"/>
  <c r="F701"/>
  <c r="F693"/>
  <c r="F685"/>
  <c r="F849"/>
  <c r="H846"/>
  <c r="F841"/>
  <c r="H838"/>
  <c r="F833"/>
  <c r="H830"/>
  <c r="F825"/>
  <c r="H822"/>
  <c r="F817"/>
  <c r="H814"/>
  <c r="F809"/>
  <c r="F803"/>
  <c r="F800"/>
  <c r="H800"/>
  <c r="F795"/>
  <c r="F792"/>
  <c r="H792"/>
  <c r="F787"/>
  <c r="F784"/>
  <c r="H784"/>
  <c r="F779"/>
  <c r="F776"/>
  <c r="H776"/>
  <c r="F771"/>
  <c r="F768"/>
  <c r="H768"/>
  <c r="F763"/>
  <c r="F760"/>
  <c r="H760"/>
  <c r="F755"/>
  <c r="F752"/>
  <c r="H752"/>
  <c r="F747"/>
  <c r="F744"/>
  <c r="H744"/>
  <c r="F739"/>
  <c r="F736"/>
  <c r="H736"/>
  <c r="F731"/>
  <c r="F728"/>
  <c r="H728"/>
  <c r="F723"/>
  <c r="F720"/>
  <c r="H720"/>
  <c r="F715"/>
  <c r="F712"/>
  <c r="H712"/>
  <c r="F707"/>
  <c r="F704"/>
  <c r="H704"/>
  <c r="F699"/>
  <c r="F696"/>
  <c r="H696"/>
  <c r="F691"/>
  <c r="F688"/>
  <c r="H688"/>
  <c r="F683"/>
  <c r="F680"/>
  <c r="H680"/>
  <c r="F657"/>
  <c r="H657"/>
  <c r="F644"/>
  <c r="H644"/>
  <c r="F640"/>
  <c r="H640"/>
  <c r="AJ804"/>
  <c r="AK804" s="1"/>
  <c r="AJ780"/>
  <c r="AK780" s="1"/>
  <c r="AJ764"/>
  <c r="AK764" s="1"/>
  <c r="AJ756"/>
  <c r="AK756" s="1"/>
  <c r="AJ732"/>
  <c r="AK732" s="1"/>
  <c r="AJ724"/>
  <c r="AK724" s="1"/>
  <c r="AJ708"/>
  <c r="AK708" s="1"/>
  <c r="AJ692"/>
  <c r="AK692" s="1"/>
  <c r="AJ684"/>
  <c r="AK684" s="1"/>
  <c r="AJ676"/>
  <c r="AK676" s="1"/>
  <c r="H845"/>
  <c r="F842"/>
  <c r="F839"/>
  <c r="H837"/>
  <c r="F834"/>
  <c r="F831"/>
  <c r="H829"/>
  <c r="F826"/>
  <c r="F823"/>
  <c r="H821"/>
  <c r="F818"/>
  <c r="F815"/>
  <c r="H791"/>
  <c r="H767"/>
  <c r="H751"/>
  <c r="H735"/>
  <c r="H711"/>
  <c r="H679"/>
  <c r="AJ997"/>
  <c r="AK997" s="1"/>
  <c r="AJ993"/>
  <c r="AK993" s="1"/>
  <c r="AJ989"/>
  <c r="AK989" s="1"/>
  <c r="AJ985"/>
  <c r="AK985" s="1"/>
  <c r="AJ981"/>
  <c r="AK981" s="1"/>
  <c r="AJ977"/>
  <c r="AK977" s="1"/>
  <c r="AJ973"/>
  <c r="AK973" s="1"/>
  <c r="AJ969"/>
  <c r="AK969" s="1"/>
  <c r="AJ965"/>
  <c r="AK965" s="1"/>
  <c r="AJ961"/>
  <c r="AK961" s="1"/>
  <c r="AJ957"/>
  <c r="AK957" s="1"/>
  <c r="AJ953"/>
  <c r="AK953" s="1"/>
  <c r="AJ949"/>
  <c r="AK949" s="1"/>
  <c r="AJ945"/>
  <c r="AK945" s="1"/>
  <c r="AJ941"/>
  <c r="AK941" s="1"/>
  <c r="AJ937"/>
  <c r="AK937" s="1"/>
  <c r="AJ933"/>
  <c r="AK933" s="1"/>
  <c r="AJ929"/>
  <c r="AK929" s="1"/>
  <c r="AJ925"/>
  <c r="AK925" s="1"/>
  <c r="AJ921"/>
  <c r="AK921" s="1"/>
  <c r="AJ917"/>
  <c r="AK917" s="1"/>
  <c r="AJ913"/>
  <c r="AK913" s="1"/>
  <c r="AJ909"/>
  <c r="AK909" s="1"/>
  <c r="AJ905"/>
  <c r="AK905" s="1"/>
  <c r="AJ901"/>
  <c r="AK901" s="1"/>
  <c r="AJ897"/>
  <c r="AK897" s="1"/>
  <c r="AJ893"/>
  <c r="AK893" s="1"/>
  <c r="AJ889"/>
  <c r="AK889" s="1"/>
  <c r="AJ885"/>
  <c r="AK885" s="1"/>
  <c r="AJ881"/>
  <c r="AK881" s="1"/>
  <c r="AJ877"/>
  <c r="AK877" s="1"/>
  <c r="AJ873"/>
  <c r="AK873" s="1"/>
  <c r="AJ869"/>
  <c r="AK869" s="1"/>
  <c r="AJ865"/>
  <c r="AK865" s="1"/>
  <c r="AJ861"/>
  <c r="AK861" s="1"/>
  <c r="AJ857"/>
  <c r="AK857" s="1"/>
  <c r="AJ853"/>
  <c r="AK853" s="1"/>
  <c r="AJ845"/>
  <c r="AK845" s="1"/>
  <c r="AJ837"/>
  <c r="AK837" s="1"/>
  <c r="AJ829"/>
  <c r="AK829" s="1"/>
  <c r="AJ821"/>
  <c r="AK821" s="1"/>
  <c r="AJ813"/>
  <c r="AK813" s="1"/>
  <c r="AJ805"/>
  <c r="AK805" s="1"/>
  <c r="AJ797"/>
  <c r="AK797" s="1"/>
  <c r="AJ789"/>
  <c r="AK789" s="1"/>
  <c r="AJ781"/>
  <c r="AK781" s="1"/>
  <c r="AJ773"/>
  <c r="AK773" s="1"/>
  <c r="AJ765"/>
  <c r="AK765" s="1"/>
  <c r="AJ757"/>
  <c r="AK757" s="1"/>
  <c r="AJ749"/>
  <c r="AK749" s="1"/>
  <c r="AJ741"/>
  <c r="AK741" s="1"/>
  <c r="AJ733"/>
  <c r="AK733" s="1"/>
  <c r="AJ725"/>
  <c r="AK725" s="1"/>
  <c r="AJ717"/>
  <c r="AK717" s="1"/>
  <c r="AJ709"/>
  <c r="AK709" s="1"/>
  <c r="AJ701"/>
  <c r="AK701" s="1"/>
  <c r="AJ693"/>
  <c r="AK693" s="1"/>
  <c r="AJ685"/>
  <c r="AK685" s="1"/>
  <c r="AJ677"/>
  <c r="AK677" s="1"/>
  <c r="AJ673"/>
  <c r="AK673" s="1"/>
  <c r="AJ669"/>
  <c r="AK669" s="1"/>
  <c r="AJ653"/>
  <c r="AK653" s="1"/>
  <c r="AJ649"/>
  <c r="AK649" s="1"/>
  <c r="AJ633"/>
  <c r="AK633" s="1"/>
  <c r="AJ625"/>
  <c r="AK625" s="1"/>
  <c r="H973"/>
  <c r="H969"/>
  <c r="H965"/>
  <c r="H961"/>
  <c r="H957"/>
  <c r="H953"/>
  <c r="H949"/>
  <c r="H945"/>
  <c r="H941"/>
  <c r="H937"/>
  <c r="H933"/>
  <c r="H929"/>
  <c r="H925"/>
  <c r="H921"/>
  <c r="H917"/>
  <c r="H913"/>
  <c r="H909"/>
  <c r="H905"/>
  <c r="H901"/>
  <c r="H897"/>
  <c r="H893"/>
  <c r="H889"/>
  <c r="H885"/>
  <c r="H881"/>
  <c r="H877"/>
  <c r="H873"/>
  <c r="H869"/>
  <c r="H865"/>
  <c r="H861"/>
  <c r="H857"/>
  <c r="H853"/>
  <c r="H847"/>
  <c r="H839"/>
  <c r="H831"/>
  <c r="H823"/>
  <c r="H815"/>
  <c r="H807"/>
  <c r="H805"/>
  <c r="H797"/>
  <c r="H789"/>
  <c r="H781"/>
  <c r="H773"/>
  <c r="H765"/>
  <c r="H757"/>
  <c r="H749"/>
  <c r="H741"/>
  <c r="H733"/>
  <c r="H725"/>
  <c r="H717"/>
  <c r="H709"/>
  <c r="H701"/>
  <c r="H693"/>
  <c r="H685"/>
  <c r="H677"/>
  <c r="H653"/>
  <c r="H633"/>
  <c r="F664"/>
  <c r="H664"/>
  <c r="F648"/>
  <c r="H648"/>
  <c r="F632"/>
  <c r="H632"/>
  <c r="AJ3"/>
  <c r="H675"/>
  <c r="H671"/>
  <c r="H667"/>
  <c r="H663"/>
  <c r="H659"/>
  <c r="H655"/>
  <c r="H651"/>
  <c r="H647"/>
  <c r="H643"/>
  <c r="H639"/>
  <c r="H635"/>
  <c r="H631"/>
  <c r="H627"/>
  <c r="H623"/>
  <c r="H674"/>
  <c r="H670"/>
  <c r="H666"/>
  <c r="H662"/>
  <c r="H658"/>
  <c r="H654"/>
  <c r="H650"/>
  <c r="H646"/>
  <c r="H642"/>
  <c r="H638"/>
  <c r="H634"/>
  <c r="H630"/>
  <c r="H626"/>
  <c r="AK642"/>
  <c r="AK662"/>
  <c r="AK678"/>
  <c r="AK694"/>
  <c r="AK706"/>
  <c r="AK710"/>
  <c r="AK726"/>
  <c r="AK730"/>
  <c r="AK746"/>
  <c r="AK762"/>
  <c r="I774"/>
  <c r="AO786"/>
  <c r="AK798"/>
  <c r="AK806"/>
  <c r="I842"/>
  <c r="AO850"/>
  <c r="I906"/>
  <c r="AK918"/>
  <c r="I974"/>
  <c r="AO978"/>
  <c r="I631"/>
  <c r="I667"/>
  <c r="I683"/>
  <c r="I747"/>
  <c r="I763"/>
  <c r="I771"/>
  <c r="AK779"/>
  <c r="AK799"/>
  <c r="I831"/>
  <c r="AO843"/>
  <c r="AK855"/>
  <c r="AK871"/>
  <c r="I907"/>
  <c r="I923"/>
  <c r="AO959"/>
  <c r="I648"/>
  <c r="I652"/>
  <c r="AO656"/>
  <c r="AO672"/>
  <c r="AO676"/>
  <c r="AO692"/>
  <c r="AO704"/>
  <c r="AO708"/>
  <c r="AO736"/>
  <c r="AO740"/>
  <c r="AO756"/>
  <c r="I768"/>
  <c r="I804"/>
  <c r="I816"/>
  <c r="I820"/>
  <c r="I864"/>
  <c r="I924"/>
  <c r="I996"/>
  <c r="I695"/>
  <c r="I699"/>
  <c r="I715"/>
  <c r="AK775"/>
  <c r="AK783"/>
  <c r="AK787"/>
  <c r="I847"/>
  <c r="AK875"/>
  <c r="AO891"/>
  <c r="I911"/>
  <c r="I931"/>
  <c r="AK935"/>
  <c r="I967"/>
  <c r="AK995"/>
  <c r="V928"/>
  <c r="V80"/>
  <c r="V196"/>
  <c r="X197"/>
  <c r="W216"/>
  <c r="W260"/>
  <c r="X327"/>
  <c r="U575"/>
  <c r="U23"/>
  <c r="U55"/>
  <c r="W97"/>
  <c r="V216"/>
  <c r="U219"/>
  <c r="V260"/>
  <c r="U263"/>
  <c r="W294"/>
  <c r="U344"/>
  <c r="U389"/>
  <c r="U416"/>
  <c r="X605"/>
  <c r="W784"/>
  <c r="V695"/>
  <c r="W949"/>
  <c r="W168"/>
  <c r="W228"/>
  <c r="V476"/>
  <c r="V477"/>
  <c r="V586"/>
  <c r="U695"/>
  <c r="W747"/>
  <c r="X819"/>
  <c r="U18"/>
  <c r="U34"/>
  <c r="V52"/>
  <c r="V68"/>
  <c r="V96"/>
  <c r="V160"/>
  <c r="W161"/>
  <c r="V176"/>
  <c r="W177"/>
  <c r="V184"/>
  <c r="U187"/>
  <c r="U246"/>
  <c r="U305"/>
  <c r="U343"/>
  <c r="U551"/>
  <c r="U562"/>
  <c r="U573"/>
  <c r="U595"/>
  <c r="W612"/>
  <c r="U694"/>
  <c r="W711"/>
  <c r="X760"/>
  <c r="U784"/>
  <c r="X785"/>
  <c r="X821"/>
  <c r="W854"/>
  <c r="W867"/>
  <c r="W897"/>
  <c r="V923"/>
  <c r="W929"/>
  <c r="AO974"/>
  <c r="W683"/>
  <c r="U759"/>
  <c r="W780"/>
  <c r="V820"/>
  <c r="V867"/>
  <c r="W965"/>
  <c r="W132"/>
  <c r="W180"/>
  <c r="X475"/>
  <c r="V587"/>
  <c r="X851"/>
  <c r="W863"/>
  <c r="W876"/>
  <c r="X909"/>
  <c r="V961"/>
  <c r="V980"/>
  <c r="V13"/>
  <c r="U31"/>
  <c r="U51"/>
  <c r="U67"/>
  <c r="X81"/>
  <c r="V132"/>
  <c r="X133"/>
  <c r="W160"/>
  <c r="V168"/>
  <c r="U171"/>
  <c r="W176"/>
  <c r="V180"/>
  <c r="X181"/>
  <c r="W184"/>
  <c r="V228"/>
  <c r="X229"/>
  <c r="U295"/>
  <c r="W342"/>
  <c r="X375"/>
  <c r="U476"/>
  <c r="U477"/>
  <c r="U550"/>
  <c r="U561"/>
  <c r="W572"/>
  <c r="U586"/>
  <c r="U587"/>
  <c r="X588"/>
  <c r="V611"/>
  <c r="I656"/>
  <c r="V694"/>
  <c r="AO765"/>
  <c r="V784"/>
  <c r="W792"/>
  <c r="V815"/>
  <c r="W840"/>
  <c r="X854"/>
  <c r="W923"/>
  <c r="U4"/>
  <c r="X701"/>
  <c r="W727"/>
  <c r="W735"/>
  <c r="X749"/>
  <c r="V776"/>
  <c r="W816"/>
  <c r="X826"/>
  <c r="W846"/>
  <c r="W852"/>
  <c r="V856"/>
  <c r="X955"/>
  <c r="V991"/>
  <c r="W1000"/>
  <c r="V43"/>
  <c r="W44"/>
  <c r="X438"/>
  <c r="V440"/>
  <c r="X577"/>
  <c r="V578"/>
  <c r="V579"/>
  <c r="W591"/>
  <c r="W635"/>
  <c r="W639"/>
  <c r="V674"/>
  <c r="V711"/>
  <c r="V775"/>
  <c r="V780"/>
  <c r="U820"/>
  <c r="X882"/>
  <c r="W901"/>
  <c r="V929"/>
  <c r="V944"/>
  <c r="I953"/>
  <c r="U961"/>
  <c r="V965"/>
  <c r="U19"/>
  <c r="U27"/>
  <c r="U35"/>
  <c r="U43"/>
  <c r="V44"/>
  <c r="U47"/>
  <c r="U59"/>
  <c r="V60"/>
  <c r="U63"/>
  <c r="V87"/>
  <c r="W88"/>
  <c r="X89"/>
  <c r="X90"/>
  <c r="V91"/>
  <c r="W92"/>
  <c r="V100"/>
  <c r="V208"/>
  <c r="W209"/>
  <c r="U266"/>
  <c r="X267"/>
  <c r="X306"/>
  <c r="V309"/>
  <c r="U336"/>
  <c r="V360"/>
  <c r="V361"/>
  <c r="U439"/>
  <c r="U440"/>
  <c r="U441"/>
  <c r="U471"/>
  <c r="X486"/>
  <c r="X487"/>
  <c r="V488"/>
  <c r="V489"/>
  <c r="V496"/>
  <c r="V497"/>
  <c r="U578"/>
  <c r="U579"/>
  <c r="V602"/>
  <c r="V603"/>
  <c r="X621"/>
  <c r="W622"/>
  <c r="W634"/>
  <c r="W638"/>
  <c r="X642"/>
  <c r="W651"/>
  <c r="V683"/>
  <c r="X696"/>
  <c r="X717"/>
  <c r="AO729"/>
  <c r="V747"/>
  <c r="W755"/>
  <c r="I759"/>
  <c r="W759"/>
  <c r="W767"/>
  <c r="X774"/>
  <c r="X778"/>
  <c r="V787"/>
  <c r="V799"/>
  <c r="I800"/>
  <c r="U815"/>
  <c r="W821"/>
  <c r="V840"/>
  <c r="V876"/>
  <c r="W880"/>
  <c r="U891"/>
  <c r="W900"/>
  <c r="W906"/>
  <c r="AK928"/>
  <c r="V949"/>
  <c r="W953"/>
  <c r="W958"/>
  <c r="V972"/>
  <c r="W977"/>
  <c r="W992"/>
  <c r="W631"/>
  <c r="V662"/>
  <c r="V679"/>
  <c r="V766"/>
  <c r="V889"/>
  <c r="W892"/>
  <c r="V922"/>
  <c r="V59"/>
  <c r="W60"/>
  <c r="W208"/>
  <c r="V266"/>
  <c r="V441"/>
  <c r="W603"/>
  <c r="W627"/>
  <c r="AK697"/>
  <c r="V722"/>
  <c r="X733"/>
  <c r="AK742"/>
  <c r="X769"/>
  <c r="V792"/>
  <c r="V811"/>
  <c r="V863"/>
  <c r="U22"/>
  <c r="U30"/>
  <c r="U38"/>
  <c r="V51"/>
  <c r="W52"/>
  <c r="V67"/>
  <c r="W68"/>
  <c r="X77"/>
  <c r="W80"/>
  <c r="U87"/>
  <c r="V88"/>
  <c r="U91"/>
  <c r="V92"/>
  <c r="X213"/>
  <c r="X225"/>
  <c r="W252"/>
  <c r="V281"/>
  <c r="V337"/>
  <c r="V344"/>
  <c r="V345"/>
  <c r="U361"/>
  <c r="W370"/>
  <c r="U384"/>
  <c r="U488"/>
  <c r="U489"/>
  <c r="U496"/>
  <c r="U497"/>
  <c r="W498"/>
  <c r="X520"/>
  <c r="V574"/>
  <c r="V575"/>
  <c r="W611"/>
  <c r="W619"/>
  <c r="V634"/>
  <c r="V638"/>
  <c r="V651"/>
  <c r="X657"/>
  <c r="X669"/>
  <c r="W679"/>
  <c r="V690"/>
  <c r="W695"/>
  <c r="W703"/>
  <c r="V714"/>
  <c r="X728"/>
  <c r="X753"/>
  <c r="V759"/>
  <c r="V762"/>
  <c r="V767"/>
  <c r="X773"/>
  <c r="W776"/>
  <c r="V783"/>
  <c r="I784"/>
  <c r="W820"/>
  <c r="X827"/>
  <c r="AO831"/>
  <c r="W848"/>
  <c r="W856"/>
  <c r="X866"/>
  <c r="V880"/>
  <c r="W889"/>
  <c r="X895"/>
  <c r="V900"/>
  <c r="V906"/>
  <c r="W922"/>
  <c r="X926"/>
  <c r="X938"/>
  <c r="W961"/>
  <c r="X971"/>
  <c r="V977"/>
  <c r="W980"/>
  <c r="X650"/>
  <c r="V650"/>
  <c r="X660"/>
  <c r="W660"/>
  <c r="X710"/>
  <c r="V710"/>
  <c r="U650"/>
  <c r="U710"/>
  <c r="X969"/>
  <c r="W969"/>
  <c r="V969"/>
  <c r="X976"/>
  <c r="V976"/>
  <c r="I980"/>
  <c r="W983"/>
  <c r="V983"/>
  <c r="AO998"/>
  <c r="U969"/>
  <c r="U976"/>
  <c r="U983"/>
  <c r="W999"/>
  <c r="V999"/>
  <c r="X682"/>
  <c r="V682"/>
  <c r="U682"/>
  <c r="I748"/>
  <c r="I819"/>
  <c r="AK819"/>
  <c r="X893"/>
  <c r="W893"/>
  <c r="U685"/>
  <c r="V893"/>
  <c r="W95"/>
  <c r="U95"/>
  <c r="X98"/>
  <c r="U98"/>
  <c r="W107"/>
  <c r="U107"/>
  <c r="X128"/>
  <c r="V128"/>
  <c r="W128"/>
  <c r="X136"/>
  <c r="V136"/>
  <c r="W136"/>
  <c r="W264"/>
  <c r="X264"/>
  <c r="X296"/>
  <c r="U296"/>
  <c r="X328"/>
  <c r="V328"/>
  <c r="X330"/>
  <c r="W330"/>
  <c r="U347"/>
  <c r="X347"/>
  <c r="W358"/>
  <c r="X358"/>
  <c r="W374"/>
  <c r="X374"/>
  <c r="X377"/>
  <c r="U377"/>
  <c r="V377"/>
  <c r="X388"/>
  <c r="U388"/>
  <c r="W406"/>
  <c r="X406"/>
  <c r="X408"/>
  <c r="U408"/>
  <c r="V408"/>
  <c r="X420"/>
  <c r="U420"/>
  <c r="X434"/>
  <c r="W434"/>
  <c r="X444"/>
  <c r="U444"/>
  <c r="V444"/>
  <c r="W554"/>
  <c r="U554"/>
  <c r="V554"/>
  <c r="X563"/>
  <c r="U563"/>
  <c r="V563"/>
  <c r="X571"/>
  <c r="U571"/>
  <c r="V571"/>
  <c r="W571"/>
  <c r="X614"/>
  <c r="U614"/>
  <c r="V614"/>
  <c r="W614"/>
  <c r="W616"/>
  <c r="X616"/>
  <c r="X618"/>
  <c r="U618"/>
  <c r="V618"/>
  <c r="W618"/>
  <c r="W646"/>
  <c r="X646"/>
  <c r="X691"/>
  <c r="V691"/>
  <c r="W691"/>
  <c r="X702"/>
  <c r="V702"/>
  <c r="U849"/>
  <c r="X849"/>
  <c r="U853"/>
  <c r="X853"/>
  <c r="AK858"/>
  <c r="AO858"/>
  <c r="U646"/>
  <c r="U691"/>
  <c r="U702"/>
  <c r="W849"/>
  <c r="W853"/>
  <c r="X734"/>
  <c r="V734"/>
  <c r="X754"/>
  <c r="V754"/>
  <c r="X791"/>
  <c r="V791"/>
  <c r="X796"/>
  <c r="V796"/>
  <c r="W796"/>
  <c r="I851"/>
  <c r="X914"/>
  <c r="V914"/>
  <c r="W914"/>
  <c r="U734"/>
  <c r="U754"/>
  <c r="U791"/>
  <c r="U796"/>
  <c r="U914"/>
  <c r="W5"/>
  <c r="U5"/>
  <c r="V16"/>
  <c r="U16"/>
  <c r="V21"/>
  <c r="U21"/>
  <c r="V24"/>
  <c r="U24"/>
  <c r="V29"/>
  <c r="U29"/>
  <c r="V32"/>
  <c r="U32"/>
  <c r="V37"/>
  <c r="U37"/>
  <c r="X40"/>
  <c r="V40"/>
  <c r="X49"/>
  <c r="W49"/>
  <c r="X56"/>
  <c r="V56"/>
  <c r="X65"/>
  <c r="W65"/>
  <c r="X76"/>
  <c r="V76"/>
  <c r="W76"/>
  <c r="X212"/>
  <c r="W212"/>
  <c r="V212"/>
  <c r="X224"/>
  <c r="V224"/>
  <c r="W224"/>
  <c r="X232"/>
  <c r="V232"/>
  <c r="W232"/>
  <c r="X606"/>
  <c r="U606"/>
  <c r="V606"/>
  <c r="W606"/>
  <c r="X667"/>
  <c r="W667"/>
  <c r="V667"/>
  <c r="X675"/>
  <c r="U675"/>
  <c r="V675"/>
  <c r="W675"/>
  <c r="X686"/>
  <c r="V686"/>
  <c r="X746"/>
  <c r="V746"/>
  <c r="X800"/>
  <c r="V800"/>
  <c r="U800"/>
  <c r="W800"/>
  <c r="AK878"/>
  <c r="AO878"/>
  <c r="I879"/>
  <c r="AO879"/>
  <c r="U667"/>
  <c r="U686"/>
  <c r="U746"/>
  <c r="U790"/>
  <c r="U794"/>
  <c r="U810"/>
  <c r="W149"/>
  <c r="X149"/>
  <c r="X155"/>
  <c r="U155"/>
  <c r="W193"/>
  <c r="X193"/>
  <c r="X235"/>
  <c r="U235"/>
  <c r="W241"/>
  <c r="X241"/>
  <c r="W245"/>
  <c r="X245"/>
  <c r="X248"/>
  <c r="V248"/>
  <c r="W248"/>
  <c r="W257"/>
  <c r="X257"/>
  <c r="X277"/>
  <c r="U277"/>
  <c r="U299"/>
  <c r="X299"/>
  <c r="X304"/>
  <c r="U304"/>
  <c r="X316"/>
  <c r="U316"/>
  <c r="X368"/>
  <c r="V368"/>
  <c r="U368"/>
  <c r="U503"/>
  <c r="X503"/>
  <c r="X512"/>
  <c r="U512"/>
  <c r="X583"/>
  <c r="V583"/>
  <c r="U583"/>
  <c r="W583"/>
  <c r="X626"/>
  <c r="V626"/>
  <c r="W626"/>
  <c r="AO669"/>
  <c r="X699"/>
  <c r="W699"/>
  <c r="V699"/>
  <c r="X739"/>
  <c r="W739"/>
  <c r="X804"/>
  <c r="V804"/>
  <c r="U837"/>
  <c r="X837"/>
  <c r="U860"/>
  <c r="W860"/>
  <c r="I909"/>
  <c r="AO909"/>
  <c r="AK910"/>
  <c r="X910"/>
  <c r="V910"/>
  <c r="W910"/>
  <c r="U947"/>
  <c r="X947"/>
  <c r="U626"/>
  <c r="U653"/>
  <c r="U699"/>
  <c r="U739"/>
  <c r="U804"/>
  <c r="W837"/>
  <c r="V860"/>
  <c r="U910"/>
  <c r="V11"/>
  <c r="U11"/>
  <c r="X139"/>
  <c r="U139"/>
  <c r="W145"/>
  <c r="X145"/>
  <c r="X164"/>
  <c r="V164"/>
  <c r="W164"/>
  <c r="X203"/>
  <c r="U203"/>
  <c r="W590"/>
  <c r="U590"/>
  <c r="V590"/>
  <c r="X593"/>
  <c r="U593"/>
  <c r="U601"/>
  <c r="X601"/>
  <c r="X670"/>
  <c r="V670"/>
  <c r="X719"/>
  <c r="V719"/>
  <c r="W719"/>
  <c r="AO745"/>
  <c r="X751"/>
  <c r="W751"/>
  <c r="V751"/>
  <c r="U817"/>
  <c r="X817"/>
  <c r="X824"/>
  <c r="W824"/>
  <c r="V824"/>
  <c r="X844"/>
  <c r="W844"/>
  <c r="V844"/>
  <c r="X996"/>
  <c r="W996"/>
  <c r="U670"/>
  <c r="U719"/>
  <c r="U751"/>
  <c r="U765"/>
  <c r="W817"/>
  <c r="U824"/>
  <c r="U844"/>
  <c r="V996"/>
  <c r="X152"/>
  <c r="V152"/>
  <c r="W152"/>
  <c r="X200"/>
  <c r="W200"/>
  <c r="V200"/>
  <c r="X284"/>
  <c r="U284"/>
  <c r="X290"/>
  <c r="W290"/>
  <c r="X335"/>
  <c r="U335"/>
  <c r="X338"/>
  <c r="W338"/>
  <c r="U359"/>
  <c r="X359"/>
  <c r="X385"/>
  <c r="U385"/>
  <c r="U407"/>
  <c r="X407"/>
  <c r="X409"/>
  <c r="U409"/>
  <c r="V409"/>
  <c r="U443"/>
  <c r="X443"/>
  <c r="X470"/>
  <c r="W470"/>
  <c r="X473"/>
  <c r="V473"/>
  <c r="U473"/>
  <c r="X555"/>
  <c r="U555"/>
  <c r="V555"/>
  <c r="W570"/>
  <c r="U570"/>
  <c r="V570"/>
  <c r="W582"/>
  <c r="V582"/>
  <c r="U582"/>
  <c r="W584"/>
  <c r="X584"/>
  <c r="U589"/>
  <c r="X589"/>
  <c r="W594"/>
  <c r="V594"/>
  <c r="U594"/>
  <c r="W600"/>
  <c r="X600"/>
  <c r="X607"/>
  <c r="V607"/>
  <c r="X643"/>
  <c r="V643"/>
  <c r="W643"/>
  <c r="AK657"/>
  <c r="X658"/>
  <c r="V658"/>
  <c r="X663"/>
  <c r="V663"/>
  <c r="W663"/>
  <c r="X707"/>
  <c r="W707"/>
  <c r="AK815"/>
  <c r="U833"/>
  <c r="X833"/>
  <c r="X859"/>
  <c r="V859"/>
  <c r="W859"/>
  <c r="AO862"/>
  <c r="X875"/>
  <c r="V875"/>
  <c r="V879"/>
  <c r="U879"/>
  <c r="X888"/>
  <c r="W888"/>
  <c r="V888"/>
  <c r="AK971"/>
  <c r="AO971"/>
  <c r="X988"/>
  <c r="W988"/>
  <c r="V631"/>
  <c r="U643"/>
  <c r="U658"/>
  <c r="U663"/>
  <c r="U707"/>
  <c r="U722"/>
  <c r="U737"/>
  <c r="W773"/>
  <c r="V807"/>
  <c r="W833"/>
  <c r="U859"/>
  <c r="U875"/>
  <c r="U888"/>
  <c r="U964"/>
  <c r="X967"/>
  <c r="V988"/>
  <c r="W8"/>
  <c r="V8"/>
  <c r="U10"/>
  <c r="W10"/>
  <c r="V17"/>
  <c r="U17"/>
  <c r="V20"/>
  <c r="U20"/>
  <c r="V25"/>
  <c r="U25"/>
  <c r="V28"/>
  <c r="U28"/>
  <c r="V33"/>
  <c r="U33"/>
  <c r="V36"/>
  <c r="U36"/>
  <c r="X41"/>
  <c r="W41"/>
  <c r="X48"/>
  <c r="V48"/>
  <c r="X57"/>
  <c r="W57"/>
  <c r="X64"/>
  <c r="V64"/>
  <c r="W99"/>
  <c r="U99"/>
  <c r="X106"/>
  <c r="U106"/>
  <c r="X144"/>
  <c r="V144"/>
  <c r="W144"/>
  <c r="X148"/>
  <c r="V148"/>
  <c r="W165"/>
  <c r="X165"/>
  <c r="X192"/>
  <c r="V192"/>
  <c r="X236"/>
  <c r="W236"/>
  <c r="X240"/>
  <c r="V240"/>
  <c r="W240"/>
  <c r="X244"/>
  <c r="W244"/>
  <c r="V244"/>
  <c r="X251"/>
  <c r="U251"/>
  <c r="X256"/>
  <c r="V256"/>
  <c r="W256"/>
  <c r="U317"/>
  <c r="V317"/>
  <c r="U325"/>
  <c r="W325"/>
  <c r="X369"/>
  <c r="V369"/>
  <c r="U369"/>
  <c r="W502"/>
  <c r="X502"/>
  <c r="X513"/>
  <c r="U513"/>
  <c r="X531"/>
  <c r="U531"/>
  <c r="X610"/>
  <c r="U610"/>
  <c r="X615"/>
  <c r="V615"/>
  <c r="W615"/>
  <c r="U617"/>
  <c r="X617"/>
  <c r="AO625"/>
  <c r="AK626"/>
  <c r="X654"/>
  <c r="V654"/>
  <c r="AO681"/>
  <c r="X726"/>
  <c r="V726"/>
  <c r="X731"/>
  <c r="W731"/>
  <c r="X742"/>
  <c r="U742"/>
  <c r="X763"/>
  <c r="V763"/>
  <c r="U763"/>
  <c r="W763"/>
  <c r="X779"/>
  <c r="V779"/>
  <c r="W831"/>
  <c r="X831"/>
  <c r="X832"/>
  <c r="V832"/>
  <c r="W832"/>
  <c r="X871"/>
  <c r="U871"/>
  <c r="V871"/>
  <c r="W871"/>
  <c r="X884"/>
  <c r="V884"/>
  <c r="W884"/>
  <c r="V904"/>
  <c r="W904"/>
  <c r="X904"/>
  <c r="X915"/>
  <c r="W915"/>
  <c r="V931"/>
  <c r="X931"/>
  <c r="X952"/>
  <c r="U952"/>
  <c r="V952"/>
  <c r="I961"/>
  <c r="U629"/>
  <c r="U654"/>
  <c r="U705"/>
  <c r="U726"/>
  <c r="U731"/>
  <c r="U779"/>
  <c r="U807"/>
  <c r="U832"/>
  <c r="U862"/>
  <c r="U884"/>
  <c r="U904"/>
  <c r="V915"/>
  <c r="X927"/>
  <c r="W931"/>
  <c r="U943"/>
  <c r="X285"/>
  <c r="U285"/>
  <c r="X300"/>
  <c r="U300"/>
  <c r="U329"/>
  <c r="W329"/>
  <c r="X348"/>
  <c r="U348"/>
  <c r="X421"/>
  <c r="U421"/>
  <c r="X445"/>
  <c r="U445"/>
  <c r="X504"/>
  <c r="U504"/>
  <c r="X591"/>
  <c r="U591"/>
  <c r="X595"/>
  <c r="V595"/>
  <c r="W598"/>
  <c r="U598"/>
  <c r="X602"/>
  <c r="U602"/>
  <c r="X647"/>
  <c r="V647"/>
  <c r="X655"/>
  <c r="V655"/>
  <c r="X659"/>
  <c r="V659"/>
  <c r="X666"/>
  <c r="V666"/>
  <c r="X671"/>
  <c r="V671"/>
  <c r="X687"/>
  <c r="V687"/>
  <c r="X698"/>
  <c r="V698"/>
  <c r="X706"/>
  <c r="V706"/>
  <c r="X730"/>
  <c r="V730"/>
  <c r="X738"/>
  <c r="V738"/>
  <c r="X743"/>
  <c r="V743"/>
  <c r="X750"/>
  <c r="V750"/>
  <c r="X812"/>
  <c r="W812"/>
  <c r="U872"/>
  <c r="W872"/>
  <c r="AK891"/>
  <c r="X918"/>
  <c r="U918"/>
  <c r="V918"/>
  <c r="X933"/>
  <c r="W933"/>
  <c r="AO935"/>
  <c r="X937"/>
  <c r="W937"/>
  <c r="X941"/>
  <c r="V941"/>
  <c r="W941"/>
  <c r="X945"/>
  <c r="V945"/>
  <c r="W945"/>
  <c r="AO990"/>
  <c r="W579"/>
  <c r="V627"/>
  <c r="U634"/>
  <c r="AK638"/>
  <c r="W642"/>
  <c r="U647"/>
  <c r="W649"/>
  <c r="U655"/>
  <c r="U659"/>
  <c r="U662"/>
  <c r="U666"/>
  <c r="U671"/>
  <c r="U674"/>
  <c r="V678"/>
  <c r="U687"/>
  <c r="U690"/>
  <c r="U698"/>
  <c r="V703"/>
  <c r="U706"/>
  <c r="V718"/>
  <c r="U721"/>
  <c r="V727"/>
  <c r="U730"/>
  <c r="V735"/>
  <c r="U738"/>
  <c r="U743"/>
  <c r="U750"/>
  <c r="V755"/>
  <c r="V758"/>
  <c r="AK761"/>
  <c r="U766"/>
  <c r="U783"/>
  <c r="V795"/>
  <c r="V803"/>
  <c r="U806"/>
  <c r="U812"/>
  <c r="U823"/>
  <c r="W826"/>
  <c r="U840"/>
  <c r="X842"/>
  <c r="X847"/>
  <c r="V872"/>
  <c r="W885"/>
  <c r="X905"/>
  <c r="X911"/>
  <c r="U933"/>
  <c r="U937"/>
  <c r="U941"/>
  <c r="U945"/>
  <c r="V948"/>
  <c r="X962"/>
  <c r="U991"/>
  <c r="X301"/>
  <c r="U301"/>
  <c r="X349"/>
  <c r="U349"/>
  <c r="X376"/>
  <c r="U376"/>
  <c r="X472"/>
  <c r="V472"/>
  <c r="X505"/>
  <c r="U505"/>
  <c r="X599"/>
  <c r="V599"/>
  <c r="X622"/>
  <c r="U622"/>
  <c r="X623"/>
  <c r="W623"/>
  <c r="X630"/>
  <c r="W630"/>
  <c r="X715"/>
  <c r="W715"/>
  <c r="AO717"/>
  <c r="X723"/>
  <c r="V723"/>
  <c r="X772"/>
  <c r="V772"/>
  <c r="X788"/>
  <c r="W788"/>
  <c r="X808"/>
  <c r="V808"/>
  <c r="V822"/>
  <c r="X822"/>
  <c r="X828"/>
  <c r="W828"/>
  <c r="X836"/>
  <c r="W836"/>
  <c r="V838"/>
  <c r="X838"/>
  <c r="AO887"/>
  <c r="X896"/>
  <c r="U896"/>
  <c r="V896"/>
  <c r="X925"/>
  <c r="W925"/>
  <c r="X953"/>
  <c r="U953"/>
  <c r="U959"/>
  <c r="X959"/>
  <c r="AO964"/>
  <c r="X973"/>
  <c r="V973"/>
  <c r="W973"/>
  <c r="AO982"/>
  <c r="I988"/>
  <c r="X990"/>
  <c r="U990"/>
  <c r="V3"/>
  <c r="V623"/>
  <c r="U630"/>
  <c r="U633"/>
  <c r="AK665"/>
  <c r="U673"/>
  <c r="U678"/>
  <c r="U689"/>
  <c r="U703"/>
  <c r="U715"/>
  <c r="U718"/>
  <c r="U723"/>
  <c r="U727"/>
  <c r="U735"/>
  <c r="AO749"/>
  <c r="U755"/>
  <c r="U758"/>
  <c r="U772"/>
  <c r="U788"/>
  <c r="U795"/>
  <c r="U803"/>
  <c r="U808"/>
  <c r="W822"/>
  <c r="U828"/>
  <c r="U836"/>
  <c r="W838"/>
  <c r="W842"/>
  <c r="V885"/>
  <c r="U905"/>
  <c r="W911"/>
  <c r="U925"/>
  <c r="U948"/>
  <c r="W959"/>
  <c r="V962"/>
  <c r="U973"/>
  <c r="W575"/>
  <c r="W587"/>
  <c r="V635"/>
  <c r="U638"/>
  <c r="V639"/>
  <c r="AK641"/>
  <c r="U645"/>
  <c r="U651"/>
  <c r="U679"/>
  <c r="U683"/>
  <c r="U711"/>
  <c r="U714"/>
  <c r="I716"/>
  <c r="U747"/>
  <c r="U762"/>
  <c r="U767"/>
  <c r="W769"/>
  <c r="W774"/>
  <c r="U776"/>
  <c r="U780"/>
  <c r="U787"/>
  <c r="U792"/>
  <c r="U799"/>
  <c r="AO802"/>
  <c r="AO806"/>
  <c r="U811"/>
  <c r="V816"/>
  <c r="U827"/>
  <c r="X843"/>
  <c r="V848"/>
  <c r="V852"/>
  <c r="U863"/>
  <c r="W864"/>
  <c r="U867"/>
  <c r="W868"/>
  <c r="W873"/>
  <c r="U876"/>
  <c r="U878"/>
  <c r="U880"/>
  <c r="W882"/>
  <c r="V892"/>
  <c r="V897"/>
  <c r="U900"/>
  <c r="V901"/>
  <c r="U906"/>
  <c r="U913"/>
  <c r="W919"/>
  <c r="U922"/>
  <c r="W926"/>
  <c r="U929"/>
  <c r="W930"/>
  <c r="AO932"/>
  <c r="V936"/>
  <c r="V940"/>
  <c r="U944"/>
  <c r="U949"/>
  <c r="W955"/>
  <c r="V958"/>
  <c r="X963"/>
  <c r="U965"/>
  <c r="W966"/>
  <c r="V968"/>
  <c r="U972"/>
  <c r="X975"/>
  <c r="U977"/>
  <c r="W984"/>
  <c r="V987"/>
  <c r="V992"/>
  <c r="V995"/>
  <c r="U998"/>
  <c r="V1000"/>
  <c r="U843"/>
  <c r="U848"/>
  <c r="U852"/>
  <c r="U855"/>
  <c r="W857"/>
  <c r="V864"/>
  <c r="V868"/>
  <c r="U892"/>
  <c r="X907"/>
  <c r="X912"/>
  <c r="V919"/>
  <c r="AO921"/>
  <c r="U932"/>
  <c r="U936"/>
  <c r="U940"/>
  <c r="U958"/>
  <c r="W963"/>
  <c r="U968"/>
  <c r="U982"/>
  <c r="V984"/>
  <c r="U987"/>
  <c r="U995"/>
  <c r="AO908"/>
  <c r="AO890"/>
  <c r="I890"/>
  <c r="X269"/>
  <c r="U269"/>
  <c r="V269"/>
  <c r="X401"/>
  <c r="U401"/>
  <c r="V401"/>
  <c r="X437"/>
  <c r="U437"/>
  <c r="V437"/>
  <c r="X500"/>
  <c r="U500"/>
  <c r="V500"/>
  <c r="W526"/>
  <c r="U526"/>
  <c r="X526"/>
  <c r="W546"/>
  <c r="U546"/>
  <c r="V546"/>
  <c r="AO733"/>
  <c r="AK782"/>
  <c r="I825"/>
  <c r="I835"/>
  <c r="AK835"/>
  <c r="X243"/>
  <c r="V243"/>
  <c r="V275"/>
  <c r="U275"/>
  <c r="X275"/>
  <c r="U282"/>
  <c r="V282"/>
  <c r="X282"/>
  <c r="X289"/>
  <c r="U289"/>
  <c r="V289"/>
  <c r="X293"/>
  <c r="U293"/>
  <c r="V293"/>
  <c r="U311"/>
  <c r="X311"/>
  <c r="U313"/>
  <c r="V313"/>
  <c r="W313"/>
  <c r="X320"/>
  <c r="U320"/>
  <c r="V320"/>
  <c r="W322"/>
  <c r="X322"/>
  <c r="X380"/>
  <c r="U380"/>
  <c r="V380"/>
  <c r="U391"/>
  <c r="X391"/>
  <c r="X393"/>
  <c r="U393"/>
  <c r="V393"/>
  <c r="X412"/>
  <c r="U412"/>
  <c r="V412"/>
  <c r="U423"/>
  <c r="X423"/>
  <c r="X425"/>
  <c r="U425"/>
  <c r="V425"/>
  <c r="X460"/>
  <c r="U460"/>
  <c r="V460"/>
  <c r="X469"/>
  <c r="U469"/>
  <c r="V469"/>
  <c r="U507"/>
  <c r="X507"/>
  <c r="X509"/>
  <c r="U509"/>
  <c r="V509"/>
  <c r="V517"/>
  <c r="U517"/>
  <c r="X517"/>
  <c r="X519"/>
  <c r="U519"/>
  <c r="V519"/>
  <c r="W536"/>
  <c r="X536"/>
  <c r="W540"/>
  <c r="X540"/>
  <c r="W542"/>
  <c r="U542"/>
  <c r="V542"/>
  <c r="I647"/>
  <c r="I659"/>
  <c r="AK713"/>
  <c r="AO713"/>
  <c r="I727"/>
  <c r="AK758"/>
  <c r="I826"/>
  <c r="AK870"/>
  <c r="W79"/>
  <c r="W163"/>
  <c r="W183"/>
  <c r="W215"/>
  <c r="U3"/>
  <c r="X13"/>
  <c r="V75"/>
  <c r="V79"/>
  <c r="X82"/>
  <c r="V83"/>
  <c r="W84"/>
  <c r="V119"/>
  <c r="W120"/>
  <c r="V127"/>
  <c r="V131"/>
  <c r="X134"/>
  <c r="V135"/>
  <c r="V143"/>
  <c r="V147"/>
  <c r="X150"/>
  <c r="V151"/>
  <c r="V159"/>
  <c r="V163"/>
  <c r="X166"/>
  <c r="V167"/>
  <c r="V175"/>
  <c r="V179"/>
  <c r="X182"/>
  <c r="V183"/>
  <c r="V191"/>
  <c r="V195"/>
  <c r="X198"/>
  <c r="V199"/>
  <c r="V207"/>
  <c r="V211"/>
  <c r="X214"/>
  <c r="V215"/>
  <c r="V223"/>
  <c r="V227"/>
  <c r="X230"/>
  <c r="V231"/>
  <c r="W239"/>
  <c r="I704"/>
  <c r="AK922"/>
  <c r="X259"/>
  <c r="U259"/>
  <c r="V259"/>
  <c r="X341"/>
  <c r="U341"/>
  <c r="V341"/>
  <c r="X364"/>
  <c r="U364"/>
  <c r="V364"/>
  <c r="X373"/>
  <c r="U373"/>
  <c r="V373"/>
  <c r="U491"/>
  <c r="X491"/>
  <c r="U524"/>
  <c r="V524"/>
  <c r="X524"/>
  <c r="AO778"/>
  <c r="X255"/>
  <c r="U255"/>
  <c r="V255"/>
  <c r="W268"/>
  <c r="U268"/>
  <c r="X268"/>
  <c r="W280"/>
  <c r="X280"/>
  <c r="X332"/>
  <c r="U332"/>
  <c r="V332"/>
  <c r="X340"/>
  <c r="U340"/>
  <c r="V340"/>
  <c r="W354"/>
  <c r="X354"/>
  <c r="U363"/>
  <c r="X363"/>
  <c r="X365"/>
  <c r="U365"/>
  <c r="V365"/>
  <c r="X372"/>
  <c r="U372"/>
  <c r="V372"/>
  <c r="X400"/>
  <c r="U400"/>
  <c r="V400"/>
  <c r="X404"/>
  <c r="U404"/>
  <c r="V404"/>
  <c r="X432"/>
  <c r="U432"/>
  <c r="V432"/>
  <c r="X436"/>
  <c r="U436"/>
  <c r="V436"/>
  <c r="W450"/>
  <c r="X450"/>
  <c r="X492"/>
  <c r="U492"/>
  <c r="V492"/>
  <c r="X501"/>
  <c r="U501"/>
  <c r="V501"/>
  <c r="W525"/>
  <c r="X525"/>
  <c r="X527"/>
  <c r="U527"/>
  <c r="V527"/>
  <c r="U545"/>
  <c r="X545"/>
  <c r="X547"/>
  <c r="U547"/>
  <c r="V547"/>
  <c r="AO628"/>
  <c r="I628"/>
  <c r="AK790"/>
  <c r="AO790"/>
  <c r="I833"/>
  <c r="AO833"/>
  <c r="AO861"/>
  <c r="I861"/>
  <c r="AO874"/>
  <c r="AO903"/>
  <c r="I942"/>
  <c r="AO943"/>
  <c r="AO981"/>
  <c r="I981"/>
  <c r="AK987"/>
  <c r="W127"/>
  <c r="W159"/>
  <c r="W167"/>
  <c r="W175"/>
  <c r="W211"/>
  <c r="W227"/>
  <c r="U7"/>
  <c r="X12"/>
  <c r="W14"/>
  <c r="W71"/>
  <c r="W72"/>
  <c r="U75"/>
  <c r="U79"/>
  <c r="U83"/>
  <c r="V84"/>
  <c r="V103"/>
  <c r="W104"/>
  <c r="V111"/>
  <c r="W112"/>
  <c r="X113"/>
  <c r="X114"/>
  <c r="V115"/>
  <c r="W116"/>
  <c r="U119"/>
  <c r="V120"/>
  <c r="X121"/>
  <c r="X122"/>
  <c r="V123"/>
  <c r="W124"/>
  <c r="U127"/>
  <c r="U131"/>
  <c r="U135"/>
  <c r="W139"/>
  <c r="W140"/>
  <c r="U143"/>
  <c r="U147"/>
  <c r="U151"/>
  <c r="W155"/>
  <c r="W156"/>
  <c r="U159"/>
  <c r="U163"/>
  <c r="U167"/>
  <c r="W171"/>
  <c r="W172"/>
  <c r="U175"/>
  <c r="U179"/>
  <c r="U183"/>
  <c r="W187"/>
  <c r="W188"/>
  <c r="U191"/>
  <c r="U195"/>
  <c r="U199"/>
  <c r="W203"/>
  <c r="W204"/>
  <c r="U207"/>
  <c r="U211"/>
  <c r="U215"/>
  <c r="W219"/>
  <c r="W220"/>
  <c r="U223"/>
  <c r="U227"/>
  <c r="U231"/>
  <c r="W235"/>
  <c r="W259"/>
  <c r="W269"/>
  <c r="W341"/>
  <c r="W373"/>
  <c r="W401"/>
  <c r="W437"/>
  <c r="X239"/>
  <c r="V239"/>
  <c r="U333"/>
  <c r="V333"/>
  <c r="W333"/>
  <c r="X405"/>
  <c r="U405"/>
  <c r="V405"/>
  <c r="X433"/>
  <c r="U433"/>
  <c r="V433"/>
  <c r="X493"/>
  <c r="U493"/>
  <c r="V493"/>
  <c r="V529"/>
  <c r="X529"/>
  <c r="W568"/>
  <c r="X568"/>
  <c r="I805"/>
  <c r="AO827"/>
  <c r="I841"/>
  <c r="X247"/>
  <c r="U247"/>
  <c r="V247"/>
  <c r="X273"/>
  <c r="U273"/>
  <c r="V273"/>
  <c r="X288"/>
  <c r="U288"/>
  <c r="V288"/>
  <c r="X292"/>
  <c r="U292"/>
  <c r="V292"/>
  <c r="X312"/>
  <c r="U312"/>
  <c r="V312"/>
  <c r="W314"/>
  <c r="X314"/>
  <c r="U319"/>
  <c r="X319"/>
  <c r="U321"/>
  <c r="V321"/>
  <c r="W321"/>
  <c r="U379"/>
  <c r="X379"/>
  <c r="X381"/>
  <c r="U381"/>
  <c r="V381"/>
  <c r="W390"/>
  <c r="X390"/>
  <c r="X392"/>
  <c r="U392"/>
  <c r="V392"/>
  <c r="U411"/>
  <c r="X411"/>
  <c r="X413"/>
  <c r="U413"/>
  <c r="V413"/>
  <c r="W422"/>
  <c r="X422"/>
  <c r="X424"/>
  <c r="U424"/>
  <c r="V424"/>
  <c r="U459"/>
  <c r="X459"/>
  <c r="X461"/>
  <c r="U461"/>
  <c r="V461"/>
  <c r="X468"/>
  <c r="U468"/>
  <c r="V468"/>
  <c r="W482"/>
  <c r="X482"/>
  <c r="X508"/>
  <c r="U508"/>
  <c r="V508"/>
  <c r="V518"/>
  <c r="X518"/>
  <c r="U541"/>
  <c r="X541"/>
  <c r="X543"/>
  <c r="U543"/>
  <c r="V543"/>
  <c r="I777"/>
  <c r="AO777"/>
  <c r="I881"/>
  <c r="I882"/>
  <c r="AK939"/>
  <c r="AO939"/>
  <c r="AK967"/>
  <c r="AO989"/>
  <c r="AQ989" s="1"/>
  <c r="I989"/>
  <c r="AO997"/>
  <c r="I997"/>
  <c r="W75"/>
  <c r="W131"/>
  <c r="W135"/>
  <c r="W143"/>
  <c r="W147"/>
  <c r="W151"/>
  <c r="W179"/>
  <c r="W191"/>
  <c r="W195"/>
  <c r="W199"/>
  <c r="W207"/>
  <c r="W223"/>
  <c r="W231"/>
  <c r="V2"/>
  <c r="AA2" s="1"/>
  <c r="AA3" s="1"/>
  <c r="AA4" s="1"/>
  <c r="AA5" s="1"/>
  <c r="AA6" s="1"/>
  <c r="AA7" s="1"/>
  <c r="AA8" s="1"/>
  <c r="AA9" s="1"/>
  <c r="AA10" s="1"/>
  <c r="AA11" s="1"/>
  <c r="AA12" s="1"/>
  <c r="AA13" s="1"/>
  <c r="AA14" s="1"/>
  <c r="AA15" s="1"/>
  <c r="AA16" s="1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AA47" s="1"/>
  <c r="AA48" s="1"/>
  <c r="AA49" s="1"/>
  <c r="AA50" s="1"/>
  <c r="AA51" s="1"/>
  <c r="AA52" s="1"/>
  <c r="AA53" s="1"/>
  <c r="AA54" s="1"/>
  <c r="AA55" s="1"/>
  <c r="AA56" s="1"/>
  <c r="AA57" s="1"/>
  <c r="AA58" s="1"/>
  <c r="AA59" s="1"/>
  <c r="AA60" s="1"/>
  <c r="AA61" s="1"/>
  <c r="AA62" s="1"/>
  <c r="AA63" s="1"/>
  <c r="AA64" s="1"/>
  <c r="AA65" s="1"/>
  <c r="AA66" s="1"/>
  <c r="AA67" s="1"/>
  <c r="AA68" s="1"/>
  <c r="AA69" s="1"/>
  <c r="AA70" s="1"/>
  <c r="AA71" s="1"/>
  <c r="AA72" s="1"/>
  <c r="AA73" s="1"/>
  <c r="AA74" s="1"/>
  <c r="AA75" s="1"/>
  <c r="AA76" s="1"/>
  <c r="AA77" s="1"/>
  <c r="AA78" s="1"/>
  <c r="AA79" s="1"/>
  <c r="AA80" s="1"/>
  <c r="AA81" s="1"/>
  <c r="AA82" s="1"/>
  <c r="AA83" s="1"/>
  <c r="AA84" s="1"/>
  <c r="AA85" s="1"/>
  <c r="AA86" s="1"/>
  <c r="AA87" s="1"/>
  <c r="AA88" s="1"/>
  <c r="AA89" s="1"/>
  <c r="AA90" s="1"/>
  <c r="AA91" s="1"/>
  <c r="AA92" s="1"/>
  <c r="AA93" s="1"/>
  <c r="AA94" s="1"/>
  <c r="AA95" s="1"/>
  <c r="AA96" s="1"/>
  <c r="AA97" s="1"/>
  <c r="AA98" s="1"/>
  <c r="AA99" s="1"/>
  <c r="AA100" s="1"/>
  <c r="AA101" s="1"/>
  <c r="AA102" s="1"/>
  <c r="AA103" s="1"/>
  <c r="AA104" s="1"/>
  <c r="AA105" s="1"/>
  <c r="AA106" s="1"/>
  <c r="AA107" s="1"/>
  <c r="AA108" s="1"/>
  <c r="AA109" s="1"/>
  <c r="AA110" s="1"/>
  <c r="AA111" s="1"/>
  <c r="AA112" s="1"/>
  <c r="AA113" s="1"/>
  <c r="AA114" s="1"/>
  <c r="AA115" s="1"/>
  <c r="AA116" s="1"/>
  <c r="AA117" s="1"/>
  <c r="AA118" s="1"/>
  <c r="AA119" s="1"/>
  <c r="AA120" s="1"/>
  <c r="AA121" s="1"/>
  <c r="AA122" s="1"/>
  <c r="AA123" s="1"/>
  <c r="AA124" s="1"/>
  <c r="AA125" s="1"/>
  <c r="AA126" s="1"/>
  <c r="AA127" s="1"/>
  <c r="AA128" s="1"/>
  <c r="AA129" s="1"/>
  <c r="AA130" s="1"/>
  <c r="AA131" s="1"/>
  <c r="AA132" s="1"/>
  <c r="AA133" s="1"/>
  <c r="AA134" s="1"/>
  <c r="AA135" s="1"/>
  <c r="AA136" s="1"/>
  <c r="AA137" s="1"/>
  <c r="AA138" s="1"/>
  <c r="AA139" s="1"/>
  <c r="AA140" s="1"/>
  <c r="AA141" s="1"/>
  <c r="AA142" s="1"/>
  <c r="AA143" s="1"/>
  <c r="AA144" s="1"/>
  <c r="AA145" s="1"/>
  <c r="AA146" s="1"/>
  <c r="AA147" s="1"/>
  <c r="AA148" s="1"/>
  <c r="AA149" s="1"/>
  <c r="AA150" s="1"/>
  <c r="AA151" s="1"/>
  <c r="AA152" s="1"/>
  <c r="AA153" s="1"/>
  <c r="AA154" s="1"/>
  <c r="AA155" s="1"/>
  <c r="AA156" s="1"/>
  <c r="AA157" s="1"/>
  <c r="AA158" s="1"/>
  <c r="AA159" s="1"/>
  <c r="AA160" s="1"/>
  <c r="AA161" s="1"/>
  <c r="AA162" s="1"/>
  <c r="AA163" s="1"/>
  <c r="AA164" s="1"/>
  <c r="AA165" s="1"/>
  <c r="AA166" s="1"/>
  <c r="AA167" s="1"/>
  <c r="AA168" s="1"/>
  <c r="AA169" s="1"/>
  <c r="AA170" s="1"/>
  <c r="AA171" s="1"/>
  <c r="AA172" s="1"/>
  <c r="AA173" s="1"/>
  <c r="AA174" s="1"/>
  <c r="AA175" s="1"/>
  <c r="AA176" s="1"/>
  <c r="AA177" s="1"/>
  <c r="AA178" s="1"/>
  <c r="AA179" s="1"/>
  <c r="AA180" s="1"/>
  <c r="AA181" s="1"/>
  <c r="AA182" s="1"/>
  <c r="AA183" s="1"/>
  <c r="AA184" s="1"/>
  <c r="AA185" s="1"/>
  <c r="AA186" s="1"/>
  <c r="AA187" s="1"/>
  <c r="AA188" s="1"/>
  <c r="AA189" s="1"/>
  <c r="AA190" s="1"/>
  <c r="AA191" s="1"/>
  <c r="AA192" s="1"/>
  <c r="AA193" s="1"/>
  <c r="AA194" s="1"/>
  <c r="AA195" s="1"/>
  <c r="AA196" s="1"/>
  <c r="AA197" s="1"/>
  <c r="AA198" s="1"/>
  <c r="AA199" s="1"/>
  <c r="AA200" s="1"/>
  <c r="AA201" s="1"/>
  <c r="AA202" s="1"/>
  <c r="AA203" s="1"/>
  <c r="AA204" s="1"/>
  <c r="AA205" s="1"/>
  <c r="AA206" s="1"/>
  <c r="AA207" s="1"/>
  <c r="AA208" s="1"/>
  <c r="AA209" s="1"/>
  <c r="AA210" s="1"/>
  <c r="AA211" s="1"/>
  <c r="AA212" s="1"/>
  <c r="AA213" s="1"/>
  <c r="AA214" s="1"/>
  <c r="AA215" s="1"/>
  <c r="AA216" s="1"/>
  <c r="AA217" s="1"/>
  <c r="AA218" s="1"/>
  <c r="AA219" s="1"/>
  <c r="AA220" s="1"/>
  <c r="AA221" s="1"/>
  <c r="AA222" s="1"/>
  <c r="AA223" s="1"/>
  <c r="AA224" s="1"/>
  <c r="AA225" s="1"/>
  <c r="AA226" s="1"/>
  <c r="AA227" s="1"/>
  <c r="AA228" s="1"/>
  <c r="AA229" s="1"/>
  <c r="AA230" s="1"/>
  <c r="AA231" s="1"/>
  <c r="AA232" s="1"/>
  <c r="AA233" s="1"/>
  <c r="AA234" s="1"/>
  <c r="AA235" s="1"/>
  <c r="AA236" s="1"/>
  <c r="AA237" s="1"/>
  <c r="AA238" s="1"/>
  <c r="AA239" s="1"/>
  <c r="AA240" s="1"/>
  <c r="AA241" s="1"/>
  <c r="AA242" s="1"/>
  <c r="AA243" s="1"/>
  <c r="AA244" s="1"/>
  <c r="AA245" s="1"/>
  <c r="AA246" s="1"/>
  <c r="AA247" s="1"/>
  <c r="AA248" s="1"/>
  <c r="AA249" s="1"/>
  <c r="AA250" s="1"/>
  <c r="AA251" s="1"/>
  <c r="AA252" s="1"/>
  <c r="AA253" s="1"/>
  <c r="AA254" s="1"/>
  <c r="AA255" s="1"/>
  <c r="AA256" s="1"/>
  <c r="AA257" s="1"/>
  <c r="AA258" s="1"/>
  <c r="AA259" s="1"/>
  <c r="AA260" s="1"/>
  <c r="AA261" s="1"/>
  <c r="AA262" s="1"/>
  <c r="AA263" s="1"/>
  <c r="AA264" s="1"/>
  <c r="AA265" s="1"/>
  <c r="AA266" s="1"/>
  <c r="AA267" s="1"/>
  <c r="AA268" s="1"/>
  <c r="AA269" s="1"/>
  <c r="AA270" s="1"/>
  <c r="AA271" s="1"/>
  <c r="AA272" s="1"/>
  <c r="AA273" s="1"/>
  <c r="AA274" s="1"/>
  <c r="AA275" s="1"/>
  <c r="AA276" s="1"/>
  <c r="AA277" s="1"/>
  <c r="AA278" s="1"/>
  <c r="AA279" s="1"/>
  <c r="AA280" s="1"/>
  <c r="AA281" s="1"/>
  <c r="AA282" s="1"/>
  <c r="AA283" s="1"/>
  <c r="AA284" s="1"/>
  <c r="AA285" s="1"/>
  <c r="AA286" s="1"/>
  <c r="AA287" s="1"/>
  <c r="AA288" s="1"/>
  <c r="AA289" s="1"/>
  <c r="AA290" s="1"/>
  <c r="AA291" s="1"/>
  <c r="AA292" s="1"/>
  <c r="AA293" s="1"/>
  <c r="AA294" s="1"/>
  <c r="AA295" s="1"/>
  <c r="AA296" s="1"/>
  <c r="AA297" s="1"/>
  <c r="AA298" s="1"/>
  <c r="AA299" s="1"/>
  <c r="AA300" s="1"/>
  <c r="AA301" s="1"/>
  <c r="AA302" s="1"/>
  <c r="AA303" s="1"/>
  <c r="AA304" s="1"/>
  <c r="AA305" s="1"/>
  <c r="AA306" s="1"/>
  <c r="AA307" s="1"/>
  <c r="AA308" s="1"/>
  <c r="AA309" s="1"/>
  <c r="AA310" s="1"/>
  <c r="AA311" s="1"/>
  <c r="AA312" s="1"/>
  <c r="AA313" s="1"/>
  <c r="AA314" s="1"/>
  <c r="AA315" s="1"/>
  <c r="AA316" s="1"/>
  <c r="AA317" s="1"/>
  <c r="AA318" s="1"/>
  <c r="AA319" s="1"/>
  <c r="AA320" s="1"/>
  <c r="AA321" s="1"/>
  <c r="AA322" s="1"/>
  <c r="AA323" s="1"/>
  <c r="AA324" s="1"/>
  <c r="AA325" s="1"/>
  <c r="AA326" s="1"/>
  <c r="AA327" s="1"/>
  <c r="AA328" s="1"/>
  <c r="AA329" s="1"/>
  <c r="AA330" s="1"/>
  <c r="AA331" s="1"/>
  <c r="AA332" s="1"/>
  <c r="AA333" s="1"/>
  <c r="AA334" s="1"/>
  <c r="AA335" s="1"/>
  <c r="AA336" s="1"/>
  <c r="AA337" s="1"/>
  <c r="AA338" s="1"/>
  <c r="AA339" s="1"/>
  <c r="AA340" s="1"/>
  <c r="AA341" s="1"/>
  <c r="AA342" s="1"/>
  <c r="AA343" s="1"/>
  <c r="AA344" s="1"/>
  <c r="AA345" s="1"/>
  <c r="AA346" s="1"/>
  <c r="AA347" s="1"/>
  <c r="AA348" s="1"/>
  <c r="AA349" s="1"/>
  <c r="AA350" s="1"/>
  <c r="AA351" s="1"/>
  <c r="AA352" s="1"/>
  <c r="AA353" s="1"/>
  <c r="AA354" s="1"/>
  <c r="AA355" s="1"/>
  <c r="AA356" s="1"/>
  <c r="AA357" s="1"/>
  <c r="AA358" s="1"/>
  <c r="AA359" s="1"/>
  <c r="AA360" s="1"/>
  <c r="AA361" s="1"/>
  <c r="AA362" s="1"/>
  <c r="AA363" s="1"/>
  <c r="AA364" s="1"/>
  <c r="AA365" s="1"/>
  <c r="AA366" s="1"/>
  <c r="AA367" s="1"/>
  <c r="AA368" s="1"/>
  <c r="AA369" s="1"/>
  <c r="AA370" s="1"/>
  <c r="AA371" s="1"/>
  <c r="AA372" s="1"/>
  <c r="AA373" s="1"/>
  <c r="AA374" s="1"/>
  <c r="AA375" s="1"/>
  <c r="AA376" s="1"/>
  <c r="AA377" s="1"/>
  <c r="AA378" s="1"/>
  <c r="AA379" s="1"/>
  <c r="AA380" s="1"/>
  <c r="AA381" s="1"/>
  <c r="AA382" s="1"/>
  <c r="AA383" s="1"/>
  <c r="AA384" s="1"/>
  <c r="AA385" s="1"/>
  <c r="AA386" s="1"/>
  <c r="AA387" s="1"/>
  <c r="AA388" s="1"/>
  <c r="AA389" s="1"/>
  <c r="AA390" s="1"/>
  <c r="AA391" s="1"/>
  <c r="AA392" s="1"/>
  <c r="AA393" s="1"/>
  <c r="AA394" s="1"/>
  <c r="AA395" s="1"/>
  <c r="AA396" s="1"/>
  <c r="AA397" s="1"/>
  <c r="AA398" s="1"/>
  <c r="AA399" s="1"/>
  <c r="AA400" s="1"/>
  <c r="AA401" s="1"/>
  <c r="AA402" s="1"/>
  <c r="AA403" s="1"/>
  <c r="AA404" s="1"/>
  <c r="AA405" s="1"/>
  <c r="AA406" s="1"/>
  <c r="AA407" s="1"/>
  <c r="AA408" s="1"/>
  <c r="AA409" s="1"/>
  <c r="AA410" s="1"/>
  <c r="AA411" s="1"/>
  <c r="AA412" s="1"/>
  <c r="AA413" s="1"/>
  <c r="AA414" s="1"/>
  <c r="AA415" s="1"/>
  <c r="AA416" s="1"/>
  <c r="AA417" s="1"/>
  <c r="AA418" s="1"/>
  <c r="AA419" s="1"/>
  <c r="AA420" s="1"/>
  <c r="AA421" s="1"/>
  <c r="AA422" s="1"/>
  <c r="AA423" s="1"/>
  <c r="AA424" s="1"/>
  <c r="AA425" s="1"/>
  <c r="AA426" s="1"/>
  <c r="AA427" s="1"/>
  <c r="AA428" s="1"/>
  <c r="AA429" s="1"/>
  <c r="AA430" s="1"/>
  <c r="AA431" s="1"/>
  <c r="AA432" s="1"/>
  <c r="AA433" s="1"/>
  <c r="AA434" s="1"/>
  <c r="AA435" s="1"/>
  <c r="AA436" s="1"/>
  <c r="AA437" s="1"/>
  <c r="AA438" s="1"/>
  <c r="AA439" s="1"/>
  <c r="AA440" s="1"/>
  <c r="AA441" s="1"/>
  <c r="AA442" s="1"/>
  <c r="AA443" s="1"/>
  <c r="AA444" s="1"/>
  <c r="AA445" s="1"/>
  <c r="AA446" s="1"/>
  <c r="AA447" s="1"/>
  <c r="AA448" s="1"/>
  <c r="AA449" s="1"/>
  <c r="AA450" s="1"/>
  <c r="AA451" s="1"/>
  <c r="AA452" s="1"/>
  <c r="AA453" s="1"/>
  <c r="AA454" s="1"/>
  <c r="AA455" s="1"/>
  <c r="AA456" s="1"/>
  <c r="AA457" s="1"/>
  <c r="AA458" s="1"/>
  <c r="AA459" s="1"/>
  <c r="AA460" s="1"/>
  <c r="AA461" s="1"/>
  <c r="AA462" s="1"/>
  <c r="AA463" s="1"/>
  <c r="AA464" s="1"/>
  <c r="AA465" s="1"/>
  <c r="AA466" s="1"/>
  <c r="AA467" s="1"/>
  <c r="AA468" s="1"/>
  <c r="AA469" s="1"/>
  <c r="AA470" s="1"/>
  <c r="AA471" s="1"/>
  <c r="AA472" s="1"/>
  <c r="AA473" s="1"/>
  <c r="AA474" s="1"/>
  <c r="AA475" s="1"/>
  <c r="AA476" s="1"/>
  <c r="AA477" s="1"/>
  <c r="AA478" s="1"/>
  <c r="AA479" s="1"/>
  <c r="AA480" s="1"/>
  <c r="AA481" s="1"/>
  <c r="AA482" s="1"/>
  <c r="AA483" s="1"/>
  <c r="AA484" s="1"/>
  <c r="AA485" s="1"/>
  <c r="AA486" s="1"/>
  <c r="AA487" s="1"/>
  <c r="AA488" s="1"/>
  <c r="AA489" s="1"/>
  <c r="AA490" s="1"/>
  <c r="AA491" s="1"/>
  <c r="AA492" s="1"/>
  <c r="AA493" s="1"/>
  <c r="AA494" s="1"/>
  <c r="AA495" s="1"/>
  <c r="AA496" s="1"/>
  <c r="AA497" s="1"/>
  <c r="AA498" s="1"/>
  <c r="AA499" s="1"/>
  <c r="AA500" s="1"/>
  <c r="AA501" s="1"/>
  <c r="AA502" s="1"/>
  <c r="AA503" s="1"/>
  <c r="AA504" s="1"/>
  <c r="AA505" s="1"/>
  <c r="AA506" s="1"/>
  <c r="AA507" s="1"/>
  <c r="AA508" s="1"/>
  <c r="AA509" s="1"/>
  <c r="AA510" s="1"/>
  <c r="AA511" s="1"/>
  <c r="AA512" s="1"/>
  <c r="AA513" s="1"/>
  <c r="AA514" s="1"/>
  <c r="AA515" s="1"/>
  <c r="AA516" s="1"/>
  <c r="AA517" s="1"/>
  <c r="AA518" s="1"/>
  <c r="AA519" s="1"/>
  <c r="AA520" s="1"/>
  <c r="AA521" s="1"/>
  <c r="AA522" s="1"/>
  <c r="AA523" s="1"/>
  <c r="AA524" s="1"/>
  <c r="AA525" s="1"/>
  <c r="AA526" s="1"/>
  <c r="AA527" s="1"/>
  <c r="AA528" s="1"/>
  <c r="AA529" s="1"/>
  <c r="AA530" s="1"/>
  <c r="AA531" s="1"/>
  <c r="AA532" s="1"/>
  <c r="AA533" s="1"/>
  <c r="AA534" s="1"/>
  <c r="AA535" s="1"/>
  <c r="AA536" s="1"/>
  <c r="AA537" s="1"/>
  <c r="AA538" s="1"/>
  <c r="AA539" s="1"/>
  <c r="AA540" s="1"/>
  <c r="AA541" s="1"/>
  <c r="AA542" s="1"/>
  <c r="AA543" s="1"/>
  <c r="AA544" s="1"/>
  <c r="AA545" s="1"/>
  <c r="AA546" s="1"/>
  <c r="AA547" s="1"/>
  <c r="AA548" s="1"/>
  <c r="AA549" s="1"/>
  <c r="AA550" s="1"/>
  <c r="AA551" s="1"/>
  <c r="AA552" s="1"/>
  <c r="AA553" s="1"/>
  <c r="AA554" s="1"/>
  <c r="AA555" s="1"/>
  <c r="AA556" s="1"/>
  <c r="AA557" s="1"/>
  <c r="AA558" s="1"/>
  <c r="AA559" s="1"/>
  <c r="AA560" s="1"/>
  <c r="AA561" s="1"/>
  <c r="AA562" s="1"/>
  <c r="AA563" s="1"/>
  <c r="AA564" s="1"/>
  <c r="AA565" s="1"/>
  <c r="AA566" s="1"/>
  <c r="AA567" s="1"/>
  <c r="AA568" s="1"/>
  <c r="AA569" s="1"/>
  <c r="AA570" s="1"/>
  <c r="AA571" s="1"/>
  <c r="AA572" s="1"/>
  <c r="AA573" s="1"/>
  <c r="AA574" s="1"/>
  <c r="AA575" s="1"/>
  <c r="AA576" s="1"/>
  <c r="AA577" s="1"/>
  <c r="AA578" s="1"/>
  <c r="AA579" s="1"/>
  <c r="AA580" s="1"/>
  <c r="AA581" s="1"/>
  <c r="AA582" s="1"/>
  <c r="AA583" s="1"/>
  <c r="AA584" s="1"/>
  <c r="AA585" s="1"/>
  <c r="AA586" s="1"/>
  <c r="AA587" s="1"/>
  <c r="AA588" s="1"/>
  <c r="AA589" s="1"/>
  <c r="AA590" s="1"/>
  <c r="AA591" s="1"/>
  <c r="AA592" s="1"/>
  <c r="AA593" s="1"/>
  <c r="AA594" s="1"/>
  <c r="AA595" s="1"/>
  <c r="AA596" s="1"/>
  <c r="AA597" s="1"/>
  <c r="AA598" s="1"/>
  <c r="AA599" s="1"/>
  <c r="AA600" s="1"/>
  <c r="AA601" s="1"/>
  <c r="AA602" s="1"/>
  <c r="AA603" s="1"/>
  <c r="AA604" s="1"/>
  <c r="AA605" s="1"/>
  <c r="AA606" s="1"/>
  <c r="AA607" s="1"/>
  <c r="AA608" s="1"/>
  <c r="AA609" s="1"/>
  <c r="AA610" s="1"/>
  <c r="AA611" s="1"/>
  <c r="AA612" s="1"/>
  <c r="AA613" s="1"/>
  <c r="AA614" s="1"/>
  <c r="AA615" s="1"/>
  <c r="AA616" s="1"/>
  <c r="AA617" s="1"/>
  <c r="AA618" s="1"/>
  <c r="AA619" s="1"/>
  <c r="AA620" s="1"/>
  <c r="AA621" s="1"/>
  <c r="AA622" s="1"/>
  <c r="AA623" s="1"/>
  <c r="AA624" s="1"/>
  <c r="AA625" s="1"/>
  <c r="AA626" s="1"/>
  <c r="AA627" s="1"/>
  <c r="AA628" s="1"/>
  <c r="AA629" s="1"/>
  <c r="AA630" s="1"/>
  <c r="AA631" s="1"/>
  <c r="AA632" s="1"/>
  <c r="AA633" s="1"/>
  <c r="AA634" s="1"/>
  <c r="AA635" s="1"/>
  <c r="AA636" s="1"/>
  <c r="AA637" s="1"/>
  <c r="AA638" s="1"/>
  <c r="AA639" s="1"/>
  <c r="AA640" s="1"/>
  <c r="AA641" s="1"/>
  <c r="AA642" s="1"/>
  <c r="AA643" s="1"/>
  <c r="AA644" s="1"/>
  <c r="AA645" s="1"/>
  <c r="AA646" s="1"/>
  <c r="AA647" s="1"/>
  <c r="AA648" s="1"/>
  <c r="AA649" s="1"/>
  <c r="AA650" s="1"/>
  <c r="AA651" s="1"/>
  <c r="AA652" s="1"/>
  <c r="AA653" s="1"/>
  <c r="AA654" s="1"/>
  <c r="AA655" s="1"/>
  <c r="AA656" s="1"/>
  <c r="AA657" s="1"/>
  <c r="AA658" s="1"/>
  <c r="AA659" s="1"/>
  <c r="AA660" s="1"/>
  <c r="AA661" s="1"/>
  <c r="AA662" s="1"/>
  <c r="AA663" s="1"/>
  <c r="AA664" s="1"/>
  <c r="AA665" s="1"/>
  <c r="AA666" s="1"/>
  <c r="AA667" s="1"/>
  <c r="AA668" s="1"/>
  <c r="AA669" s="1"/>
  <c r="AA670" s="1"/>
  <c r="AA671" s="1"/>
  <c r="AA672" s="1"/>
  <c r="AA673" s="1"/>
  <c r="AA674" s="1"/>
  <c r="AA675" s="1"/>
  <c r="AA676" s="1"/>
  <c r="AA677" s="1"/>
  <c r="AA678" s="1"/>
  <c r="AA679" s="1"/>
  <c r="AA680" s="1"/>
  <c r="AA681" s="1"/>
  <c r="AA682" s="1"/>
  <c r="AA683" s="1"/>
  <c r="AA684" s="1"/>
  <c r="AA685" s="1"/>
  <c r="AA686" s="1"/>
  <c r="AA687" s="1"/>
  <c r="AA688" s="1"/>
  <c r="AA689" s="1"/>
  <c r="AA690" s="1"/>
  <c r="AA691" s="1"/>
  <c r="AA692" s="1"/>
  <c r="AA693" s="1"/>
  <c r="AA694" s="1"/>
  <c r="AA695" s="1"/>
  <c r="AA696" s="1"/>
  <c r="AA697" s="1"/>
  <c r="AA698" s="1"/>
  <c r="AA699" s="1"/>
  <c r="AA700" s="1"/>
  <c r="AA701" s="1"/>
  <c r="AA702" s="1"/>
  <c r="AA703" s="1"/>
  <c r="AA704" s="1"/>
  <c r="AA705" s="1"/>
  <c r="AA706" s="1"/>
  <c r="AA707" s="1"/>
  <c r="AA708" s="1"/>
  <c r="AA709" s="1"/>
  <c r="AA710" s="1"/>
  <c r="AA711" s="1"/>
  <c r="AA712" s="1"/>
  <c r="AA713" s="1"/>
  <c r="AA714" s="1"/>
  <c r="AA715" s="1"/>
  <c r="AA716" s="1"/>
  <c r="AA717" s="1"/>
  <c r="AA718" s="1"/>
  <c r="AA719" s="1"/>
  <c r="AA720" s="1"/>
  <c r="AA721" s="1"/>
  <c r="AA722" s="1"/>
  <c r="AA723" s="1"/>
  <c r="AA724" s="1"/>
  <c r="AA725" s="1"/>
  <c r="AA726" s="1"/>
  <c r="AA727" s="1"/>
  <c r="AA728" s="1"/>
  <c r="AA729" s="1"/>
  <c r="AA730" s="1"/>
  <c r="AA731" s="1"/>
  <c r="AA732" s="1"/>
  <c r="AA733" s="1"/>
  <c r="AA734" s="1"/>
  <c r="AA735" s="1"/>
  <c r="AA736" s="1"/>
  <c r="AA737" s="1"/>
  <c r="AA738" s="1"/>
  <c r="AA739" s="1"/>
  <c r="AA740" s="1"/>
  <c r="AA741" s="1"/>
  <c r="AA742" s="1"/>
  <c r="AA743" s="1"/>
  <c r="AA744" s="1"/>
  <c r="AA745" s="1"/>
  <c r="AA746" s="1"/>
  <c r="AA747" s="1"/>
  <c r="AA748" s="1"/>
  <c r="AA749" s="1"/>
  <c r="AA750" s="1"/>
  <c r="AA751" s="1"/>
  <c r="AA752" s="1"/>
  <c r="AA753" s="1"/>
  <c r="AA754" s="1"/>
  <c r="AA755" s="1"/>
  <c r="AA756" s="1"/>
  <c r="AA757" s="1"/>
  <c r="AA758" s="1"/>
  <c r="AA759" s="1"/>
  <c r="AA760" s="1"/>
  <c r="AA761" s="1"/>
  <c r="AA762" s="1"/>
  <c r="AA763" s="1"/>
  <c r="AA764" s="1"/>
  <c r="AA765" s="1"/>
  <c r="AA766" s="1"/>
  <c r="AA767" s="1"/>
  <c r="AA768" s="1"/>
  <c r="AA769" s="1"/>
  <c r="AA770" s="1"/>
  <c r="AA771" s="1"/>
  <c r="AA772" s="1"/>
  <c r="AA773" s="1"/>
  <c r="AA774" s="1"/>
  <c r="AA775" s="1"/>
  <c r="AA776" s="1"/>
  <c r="AA777" s="1"/>
  <c r="AA778" s="1"/>
  <c r="AA779" s="1"/>
  <c r="AA780" s="1"/>
  <c r="AA781" s="1"/>
  <c r="AA782" s="1"/>
  <c r="AA783" s="1"/>
  <c r="AA784" s="1"/>
  <c r="AA785" s="1"/>
  <c r="AA786" s="1"/>
  <c r="AA787" s="1"/>
  <c r="AA788" s="1"/>
  <c r="AA789" s="1"/>
  <c r="AA790" s="1"/>
  <c r="AA791" s="1"/>
  <c r="AA792" s="1"/>
  <c r="AA793" s="1"/>
  <c r="AA794" s="1"/>
  <c r="AA795" s="1"/>
  <c r="AA796" s="1"/>
  <c r="AA797" s="1"/>
  <c r="AA798" s="1"/>
  <c r="AA799" s="1"/>
  <c r="AA800" s="1"/>
  <c r="AA801" s="1"/>
  <c r="AA802" s="1"/>
  <c r="AA803" s="1"/>
  <c r="AA804" s="1"/>
  <c r="AA805" s="1"/>
  <c r="AA806" s="1"/>
  <c r="AA807" s="1"/>
  <c r="AA808" s="1"/>
  <c r="AA809" s="1"/>
  <c r="AA810" s="1"/>
  <c r="AA811" s="1"/>
  <c r="AA812" s="1"/>
  <c r="AA813" s="1"/>
  <c r="AA814" s="1"/>
  <c r="AA815" s="1"/>
  <c r="AA816" s="1"/>
  <c r="AA817" s="1"/>
  <c r="AA818" s="1"/>
  <c r="AA819" s="1"/>
  <c r="AA820" s="1"/>
  <c r="AA821" s="1"/>
  <c r="AA822" s="1"/>
  <c r="AA823" s="1"/>
  <c r="AA824" s="1"/>
  <c r="AA825" s="1"/>
  <c r="AA826" s="1"/>
  <c r="AA827" s="1"/>
  <c r="AA828" s="1"/>
  <c r="AA829" s="1"/>
  <c r="AA830" s="1"/>
  <c r="AA831" s="1"/>
  <c r="AA832" s="1"/>
  <c r="AA833" s="1"/>
  <c r="AA834" s="1"/>
  <c r="AA835" s="1"/>
  <c r="AA836" s="1"/>
  <c r="AA837" s="1"/>
  <c r="AA838" s="1"/>
  <c r="AA839" s="1"/>
  <c r="AA840" s="1"/>
  <c r="AA841" s="1"/>
  <c r="AA842" s="1"/>
  <c r="AA843" s="1"/>
  <c r="AA844" s="1"/>
  <c r="AA845" s="1"/>
  <c r="AA846" s="1"/>
  <c r="AA847" s="1"/>
  <c r="AA848" s="1"/>
  <c r="AA849" s="1"/>
  <c r="AA850" s="1"/>
  <c r="AA851" s="1"/>
  <c r="AA852" s="1"/>
  <c r="AA853" s="1"/>
  <c r="AA854" s="1"/>
  <c r="AA855" s="1"/>
  <c r="AA856" s="1"/>
  <c r="AA857" s="1"/>
  <c r="AA858" s="1"/>
  <c r="AA859" s="1"/>
  <c r="AA860" s="1"/>
  <c r="AA861" s="1"/>
  <c r="AA862" s="1"/>
  <c r="AA863" s="1"/>
  <c r="AA864" s="1"/>
  <c r="AA865" s="1"/>
  <c r="AA866" s="1"/>
  <c r="AA867" s="1"/>
  <c r="AA868" s="1"/>
  <c r="AA869" s="1"/>
  <c r="AA870" s="1"/>
  <c r="AA871" s="1"/>
  <c r="AA872" s="1"/>
  <c r="AA873" s="1"/>
  <c r="AA874" s="1"/>
  <c r="AA875" s="1"/>
  <c r="AA876" s="1"/>
  <c r="AA877" s="1"/>
  <c r="AA878" s="1"/>
  <c r="AA879" s="1"/>
  <c r="AA880" s="1"/>
  <c r="AA881" s="1"/>
  <c r="AA882" s="1"/>
  <c r="AA883" s="1"/>
  <c r="AA884" s="1"/>
  <c r="AA885" s="1"/>
  <c r="AA886" s="1"/>
  <c r="AA887" s="1"/>
  <c r="AA888" s="1"/>
  <c r="AA889" s="1"/>
  <c r="AA890" s="1"/>
  <c r="AA891" s="1"/>
  <c r="AA892" s="1"/>
  <c r="AA893" s="1"/>
  <c r="AA894" s="1"/>
  <c r="AA895" s="1"/>
  <c r="AA896" s="1"/>
  <c r="AA897" s="1"/>
  <c r="AA898" s="1"/>
  <c r="AA899" s="1"/>
  <c r="AA900" s="1"/>
  <c r="AA901" s="1"/>
  <c r="AA902" s="1"/>
  <c r="AA903" s="1"/>
  <c r="AA904" s="1"/>
  <c r="AA905" s="1"/>
  <c r="AA906" s="1"/>
  <c r="AA907" s="1"/>
  <c r="AA908" s="1"/>
  <c r="AA909" s="1"/>
  <c r="AA910" s="1"/>
  <c r="AA911" s="1"/>
  <c r="AA912" s="1"/>
  <c r="AA913" s="1"/>
  <c r="AA914" s="1"/>
  <c r="AA915" s="1"/>
  <c r="AA916" s="1"/>
  <c r="AA917" s="1"/>
  <c r="AA918" s="1"/>
  <c r="AA919" s="1"/>
  <c r="AA920" s="1"/>
  <c r="AA921" s="1"/>
  <c r="AA922" s="1"/>
  <c r="AA923" s="1"/>
  <c r="AA924" s="1"/>
  <c r="AA925" s="1"/>
  <c r="AA926" s="1"/>
  <c r="AA927" s="1"/>
  <c r="AA928" s="1"/>
  <c r="AA929" s="1"/>
  <c r="AA930" s="1"/>
  <c r="AA931" s="1"/>
  <c r="AA932" s="1"/>
  <c r="AA933" s="1"/>
  <c r="AA934" s="1"/>
  <c r="AA935" s="1"/>
  <c r="AA936" s="1"/>
  <c r="AA937" s="1"/>
  <c r="AA938" s="1"/>
  <c r="AA939" s="1"/>
  <c r="AA940" s="1"/>
  <c r="AA941" s="1"/>
  <c r="AA942" s="1"/>
  <c r="AA943" s="1"/>
  <c r="AA944" s="1"/>
  <c r="AA945" s="1"/>
  <c r="AA946" s="1"/>
  <c r="AA947" s="1"/>
  <c r="AA948" s="1"/>
  <c r="AA949" s="1"/>
  <c r="AA950" s="1"/>
  <c r="AA951" s="1"/>
  <c r="AA952" s="1"/>
  <c r="AA953" s="1"/>
  <c r="AA954" s="1"/>
  <c r="AA955" s="1"/>
  <c r="AA956" s="1"/>
  <c r="AA957" s="1"/>
  <c r="AA958" s="1"/>
  <c r="AA959" s="1"/>
  <c r="AA960" s="1"/>
  <c r="AA961" s="1"/>
  <c r="AA962" s="1"/>
  <c r="AA963" s="1"/>
  <c r="AA964" s="1"/>
  <c r="AA965" s="1"/>
  <c r="AA966" s="1"/>
  <c r="AA967" s="1"/>
  <c r="AA968" s="1"/>
  <c r="AA969" s="1"/>
  <c r="AA970" s="1"/>
  <c r="AA971" s="1"/>
  <c r="AA972" s="1"/>
  <c r="AA973" s="1"/>
  <c r="AA974" s="1"/>
  <c r="AA975" s="1"/>
  <c r="AA976" s="1"/>
  <c r="AA977" s="1"/>
  <c r="AA978" s="1"/>
  <c r="AA979" s="1"/>
  <c r="AA980" s="1"/>
  <c r="AA981" s="1"/>
  <c r="AA982" s="1"/>
  <c r="AA983" s="1"/>
  <c r="AA984" s="1"/>
  <c r="AA985" s="1"/>
  <c r="AA986" s="1"/>
  <c r="AA987" s="1"/>
  <c r="AA988" s="1"/>
  <c r="AA989" s="1"/>
  <c r="AA990" s="1"/>
  <c r="AA991" s="1"/>
  <c r="AA992" s="1"/>
  <c r="AA993" s="1"/>
  <c r="AA994" s="1"/>
  <c r="AA995" s="1"/>
  <c r="AA996" s="1"/>
  <c r="AA997" s="1"/>
  <c r="AA998" s="1"/>
  <c r="AA999" s="1"/>
  <c r="AA1000" s="1"/>
  <c r="V5"/>
  <c r="U8"/>
  <c r="U13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V39"/>
  <c r="W40"/>
  <c r="X46"/>
  <c r="V47"/>
  <c r="W48"/>
  <c r="X54"/>
  <c r="V55"/>
  <c r="W56"/>
  <c r="X62"/>
  <c r="V63"/>
  <c r="W64"/>
  <c r="X70"/>
  <c r="V71"/>
  <c r="V72"/>
  <c r="V95"/>
  <c r="W96"/>
  <c r="V99"/>
  <c r="W100"/>
  <c r="U103"/>
  <c r="V104"/>
  <c r="X105"/>
  <c r="V107"/>
  <c r="W108"/>
  <c r="U111"/>
  <c r="V112"/>
  <c r="U115"/>
  <c r="V116"/>
  <c r="U123"/>
  <c r="V124"/>
  <c r="X138"/>
  <c r="V139"/>
  <c r="V140"/>
  <c r="X154"/>
  <c r="V155"/>
  <c r="V156"/>
  <c r="X170"/>
  <c r="V171"/>
  <c r="V172"/>
  <c r="X186"/>
  <c r="V187"/>
  <c r="V188"/>
  <c r="X202"/>
  <c r="V203"/>
  <c r="V204"/>
  <c r="X218"/>
  <c r="V219"/>
  <c r="V220"/>
  <c r="X234"/>
  <c r="V235"/>
  <c r="V236"/>
  <c r="U243"/>
  <c r="W289"/>
  <c r="W293"/>
  <c r="W393"/>
  <c r="W425"/>
  <c r="W469"/>
  <c r="W509"/>
  <c r="W519"/>
  <c r="I925"/>
  <c r="W281"/>
  <c r="U328"/>
  <c r="V329"/>
  <c r="W353"/>
  <c r="W357"/>
  <c r="U360"/>
  <c r="W397"/>
  <c r="W429"/>
  <c r="W449"/>
  <c r="W453"/>
  <c r="W481"/>
  <c r="W485"/>
  <c r="W535"/>
  <c r="W539"/>
  <c r="W559"/>
  <c r="W567"/>
  <c r="AO629"/>
  <c r="I642"/>
  <c r="AK654"/>
  <c r="I684"/>
  <c r="AO685"/>
  <c r="AO701"/>
  <c r="AK729"/>
  <c r="AO847"/>
  <c r="I877"/>
  <c r="AK904"/>
  <c r="W251"/>
  <c r="W263"/>
  <c r="W277"/>
  <c r="W285"/>
  <c r="W297"/>
  <c r="W305"/>
  <c r="V324"/>
  <c r="V352"/>
  <c r="V353"/>
  <c r="V356"/>
  <c r="V357"/>
  <c r="W385"/>
  <c r="X386"/>
  <c r="W389"/>
  <c r="X395"/>
  <c r="V396"/>
  <c r="V397"/>
  <c r="W417"/>
  <c r="X418"/>
  <c r="W421"/>
  <c r="X427"/>
  <c r="V428"/>
  <c r="V429"/>
  <c r="V448"/>
  <c r="V449"/>
  <c r="V452"/>
  <c r="V453"/>
  <c r="V480"/>
  <c r="V481"/>
  <c r="V484"/>
  <c r="V485"/>
  <c r="W513"/>
  <c r="X514"/>
  <c r="W523"/>
  <c r="W531"/>
  <c r="V534"/>
  <c r="V535"/>
  <c r="V538"/>
  <c r="V539"/>
  <c r="W551"/>
  <c r="X552"/>
  <c r="X556"/>
  <c r="X557"/>
  <c r="V558"/>
  <c r="V559"/>
  <c r="W563"/>
  <c r="V566"/>
  <c r="V567"/>
  <c r="I736"/>
  <c r="AK771"/>
  <c r="I789"/>
  <c r="AK846"/>
  <c r="AK847"/>
  <c r="AK851"/>
  <c r="AK859"/>
  <c r="I865"/>
  <c r="I910"/>
  <c r="X250"/>
  <c r="V251"/>
  <c r="V252"/>
  <c r="U262"/>
  <c r="V263"/>
  <c r="X271"/>
  <c r="V277"/>
  <c r="X278"/>
  <c r="U281"/>
  <c r="V284"/>
  <c r="V285"/>
  <c r="V296"/>
  <c r="V297"/>
  <c r="W301"/>
  <c r="V304"/>
  <c r="V305"/>
  <c r="V308"/>
  <c r="W309"/>
  <c r="V316"/>
  <c r="W317"/>
  <c r="U324"/>
  <c r="V325"/>
  <c r="V336"/>
  <c r="W337"/>
  <c r="W345"/>
  <c r="W349"/>
  <c r="U352"/>
  <c r="U353"/>
  <c r="U356"/>
  <c r="U357"/>
  <c r="W361"/>
  <c r="W369"/>
  <c r="W377"/>
  <c r="V384"/>
  <c r="V385"/>
  <c r="V388"/>
  <c r="V389"/>
  <c r="U396"/>
  <c r="U397"/>
  <c r="W409"/>
  <c r="V416"/>
  <c r="V417"/>
  <c r="V420"/>
  <c r="V421"/>
  <c r="U428"/>
  <c r="U429"/>
  <c r="W441"/>
  <c r="W445"/>
  <c r="U448"/>
  <c r="U449"/>
  <c r="U452"/>
  <c r="U453"/>
  <c r="W457"/>
  <c r="W465"/>
  <c r="W473"/>
  <c r="W477"/>
  <c r="U480"/>
  <c r="U481"/>
  <c r="U484"/>
  <c r="U485"/>
  <c r="W489"/>
  <c r="W497"/>
  <c r="W505"/>
  <c r="V512"/>
  <c r="V513"/>
  <c r="X522"/>
  <c r="V523"/>
  <c r="V531"/>
  <c r="U534"/>
  <c r="U535"/>
  <c r="U538"/>
  <c r="U539"/>
  <c r="V550"/>
  <c r="V551"/>
  <c r="W555"/>
  <c r="U558"/>
  <c r="U559"/>
  <c r="V562"/>
  <c r="U566"/>
  <c r="U567"/>
  <c r="I672"/>
  <c r="U69"/>
  <c r="V69"/>
  <c r="V86"/>
  <c r="W86"/>
  <c r="V110"/>
  <c r="W110"/>
  <c r="V118"/>
  <c r="W118"/>
  <c r="V126"/>
  <c r="W126"/>
  <c r="U137"/>
  <c r="V137"/>
  <c r="V142"/>
  <c r="W142"/>
  <c r="U153"/>
  <c r="V153"/>
  <c r="U169"/>
  <c r="V169"/>
  <c r="U185"/>
  <c r="V185"/>
  <c r="V190"/>
  <c r="W190"/>
  <c r="U201"/>
  <c r="V201"/>
  <c r="V206"/>
  <c r="W206"/>
  <c r="U217"/>
  <c r="V217"/>
  <c r="V254"/>
  <c r="W254"/>
  <c r="W276"/>
  <c r="U276"/>
  <c r="V276"/>
  <c r="X276"/>
  <c r="W315"/>
  <c r="V315"/>
  <c r="X315"/>
  <c r="U315"/>
  <c r="V326"/>
  <c r="U326"/>
  <c r="W326"/>
  <c r="X326"/>
  <c r="W339"/>
  <c r="V339"/>
  <c r="X339"/>
  <c r="V362"/>
  <c r="U362"/>
  <c r="W362"/>
  <c r="X362"/>
  <c r="V462"/>
  <c r="U462"/>
  <c r="X462"/>
  <c r="W462"/>
  <c r="U560"/>
  <c r="V560"/>
  <c r="X560"/>
  <c r="W560"/>
  <c r="U608"/>
  <c r="V608"/>
  <c r="X608"/>
  <c r="W608"/>
  <c r="V637"/>
  <c r="W637"/>
  <c r="U637"/>
  <c r="X637"/>
  <c r="U640"/>
  <c r="V640"/>
  <c r="W640"/>
  <c r="X640"/>
  <c r="AO643"/>
  <c r="I643"/>
  <c r="AO651"/>
  <c r="I651"/>
  <c r="V58"/>
  <c r="W58"/>
  <c r="V66"/>
  <c r="W66"/>
  <c r="U73"/>
  <c r="V73"/>
  <c r="U93"/>
  <c r="V93"/>
  <c r="U101"/>
  <c r="V101"/>
  <c r="U125"/>
  <c r="V125"/>
  <c r="U141"/>
  <c r="V141"/>
  <c r="U157"/>
  <c r="V157"/>
  <c r="V15"/>
  <c r="W15"/>
  <c r="U41"/>
  <c r="V41"/>
  <c r="U49"/>
  <c r="V49"/>
  <c r="U57"/>
  <c r="V57"/>
  <c r="U65"/>
  <c r="V65"/>
  <c r="U77"/>
  <c r="V77"/>
  <c r="V82"/>
  <c r="W82"/>
  <c r="V90"/>
  <c r="W90"/>
  <c r="V98"/>
  <c r="W98"/>
  <c r="V106"/>
  <c r="W106"/>
  <c r="V114"/>
  <c r="W114"/>
  <c r="V122"/>
  <c r="W122"/>
  <c r="U129"/>
  <c r="V129"/>
  <c r="V134"/>
  <c r="W134"/>
  <c r="U145"/>
  <c r="V145"/>
  <c r="V150"/>
  <c r="W150"/>
  <c r="U161"/>
  <c r="V161"/>
  <c r="V166"/>
  <c r="W166"/>
  <c r="U177"/>
  <c r="V177"/>
  <c r="V182"/>
  <c r="W182"/>
  <c r="U193"/>
  <c r="V193"/>
  <c r="V198"/>
  <c r="W198"/>
  <c r="U209"/>
  <c r="V209"/>
  <c r="V214"/>
  <c r="W214"/>
  <c r="U225"/>
  <c r="V225"/>
  <c r="V230"/>
  <c r="W230"/>
  <c r="U241"/>
  <c r="V241"/>
  <c r="V246"/>
  <c r="W246"/>
  <c r="U257"/>
  <c r="V257"/>
  <c r="U274"/>
  <c r="V274"/>
  <c r="X274"/>
  <c r="V298"/>
  <c r="U298"/>
  <c r="W298"/>
  <c r="X298"/>
  <c r="V318"/>
  <c r="U318"/>
  <c r="W318"/>
  <c r="X318"/>
  <c r="V398"/>
  <c r="U398"/>
  <c r="X398"/>
  <c r="W398"/>
  <c r="W399"/>
  <c r="V399"/>
  <c r="U399"/>
  <c r="X399"/>
  <c r="W403"/>
  <c r="V403"/>
  <c r="X403"/>
  <c r="V426"/>
  <c r="U426"/>
  <c r="W426"/>
  <c r="X426"/>
  <c r="I634"/>
  <c r="AO634"/>
  <c r="AK634"/>
  <c r="W713"/>
  <c r="V713"/>
  <c r="U713"/>
  <c r="X713"/>
  <c r="I756"/>
  <c r="I866"/>
  <c r="AO866"/>
  <c r="AK866"/>
  <c r="W6"/>
  <c r="V6"/>
  <c r="X7"/>
  <c r="V9"/>
  <c r="V12"/>
  <c r="U14"/>
  <c r="X2"/>
  <c r="AC2" s="1"/>
  <c r="X3"/>
  <c r="W4"/>
  <c r="X5"/>
  <c r="U6"/>
  <c r="W7"/>
  <c r="X8"/>
  <c r="V10"/>
  <c r="X11"/>
  <c r="U12"/>
  <c r="U15"/>
  <c r="X69"/>
  <c r="X86"/>
  <c r="X110"/>
  <c r="X118"/>
  <c r="X126"/>
  <c r="X137"/>
  <c r="X142"/>
  <c r="X153"/>
  <c r="X169"/>
  <c r="X185"/>
  <c r="X190"/>
  <c r="X201"/>
  <c r="X206"/>
  <c r="X217"/>
  <c r="X254"/>
  <c r="U339"/>
  <c r="U45"/>
  <c r="V45"/>
  <c r="U53"/>
  <c r="V53"/>
  <c r="U61"/>
  <c r="V61"/>
  <c r="V74"/>
  <c r="W74"/>
  <c r="V94"/>
  <c r="W94"/>
  <c r="V102"/>
  <c r="W102"/>
  <c r="V158"/>
  <c r="W158"/>
  <c r="V174"/>
  <c r="W174"/>
  <c r="V222"/>
  <c r="W222"/>
  <c r="U233"/>
  <c r="V233"/>
  <c r="V238"/>
  <c r="W238"/>
  <c r="U249"/>
  <c r="V249"/>
  <c r="V261"/>
  <c r="U261"/>
  <c r="V279"/>
  <c r="X279"/>
  <c r="W279"/>
  <c r="W463"/>
  <c r="V463"/>
  <c r="U463"/>
  <c r="X463"/>
  <c r="W467"/>
  <c r="V467"/>
  <c r="X467"/>
  <c r="V490"/>
  <c r="U490"/>
  <c r="W490"/>
  <c r="X490"/>
  <c r="U564"/>
  <c r="V564"/>
  <c r="X564"/>
  <c r="W564"/>
  <c r="U604"/>
  <c r="V604"/>
  <c r="X604"/>
  <c r="W604"/>
  <c r="V42"/>
  <c r="W42"/>
  <c r="V50"/>
  <c r="W50"/>
  <c r="V78"/>
  <c r="W78"/>
  <c r="U85"/>
  <c r="V85"/>
  <c r="U109"/>
  <c r="V109"/>
  <c r="U117"/>
  <c r="V117"/>
  <c r="V130"/>
  <c r="W130"/>
  <c r="V146"/>
  <c r="W146"/>
  <c r="V162"/>
  <c r="W162"/>
  <c r="U173"/>
  <c r="V173"/>
  <c r="V178"/>
  <c r="W178"/>
  <c r="U189"/>
  <c r="V189"/>
  <c r="V194"/>
  <c r="W194"/>
  <c r="U205"/>
  <c r="V205"/>
  <c r="V210"/>
  <c r="W210"/>
  <c r="U221"/>
  <c r="V221"/>
  <c r="V226"/>
  <c r="W226"/>
  <c r="U237"/>
  <c r="V237"/>
  <c r="V242"/>
  <c r="W242"/>
  <c r="U253"/>
  <c r="V253"/>
  <c r="V258"/>
  <c r="W258"/>
  <c r="V265"/>
  <c r="W265"/>
  <c r="X265"/>
  <c r="V283"/>
  <c r="U283"/>
  <c r="W283"/>
  <c r="X283"/>
  <c r="V366"/>
  <c r="U366"/>
  <c r="X366"/>
  <c r="W366"/>
  <c r="W367"/>
  <c r="V367"/>
  <c r="U367"/>
  <c r="X367"/>
  <c r="W371"/>
  <c r="V371"/>
  <c r="X371"/>
  <c r="V394"/>
  <c r="U394"/>
  <c r="W394"/>
  <c r="X394"/>
  <c r="V494"/>
  <c r="U494"/>
  <c r="X494"/>
  <c r="W494"/>
  <c r="W495"/>
  <c r="V495"/>
  <c r="U495"/>
  <c r="X495"/>
  <c r="W499"/>
  <c r="V499"/>
  <c r="X499"/>
  <c r="AK636"/>
  <c r="I636"/>
  <c r="AO636"/>
  <c r="W661"/>
  <c r="V661"/>
  <c r="U661"/>
  <c r="X661"/>
  <c r="I869"/>
  <c r="AO869"/>
  <c r="W960"/>
  <c r="U960"/>
  <c r="V960"/>
  <c r="X960"/>
  <c r="V46"/>
  <c r="W46"/>
  <c r="V54"/>
  <c r="W54"/>
  <c r="V62"/>
  <c r="W62"/>
  <c r="V70"/>
  <c r="W70"/>
  <c r="U81"/>
  <c r="V81"/>
  <c r="U89"/>
  <c r="V89"/>
  <c r="U97"/>
  <c r="V97"/>
  <c r="U105"/>
  <c r="V105"/>
  <c r="U113"/>
  <c r="V113"/>
  <c r="U121"/>
  <c r="V121"/>
  <c r="U133"/>
  <c r="V133"/>
  <c r="V138"/>
  <c r="W138"/>
  <c r="U149"/>
  <c r="V149"/>
  <c r="V154"/>
  <c r="W154"/>
  <c r="U165"/>
  <c r="V165"/>
  <c r="V170"/>
  <c r="W170"/>
  <c r="U181"/>
  <c r="V181"/>
  <c r="V186"/>
  <c r="W186"/>
  <c r="U197"/>
  <c r="V197"/>
  <c r="V202"/>
  <c r="W202"/>
  <c r="U213"/>
  <c r="V213"/>
  <c r="V218"/>
  <c r="W218"/>
  <c r="U229"/>
  <c r="V229"/>
  <c r="V234"/>
  <c r="W234"/>
  <c r="U245"/>
  <c r="V245"/>
  <c r="V250"/>
  <c r="W250"/>
  <c r="V302"/>
  <c r="U302"/>
  <c r="X302"/>
  <c r="W302"/>
  <c r="W303"/>
  <c r="V303"/>
  <c r="U303"/>
  <c r="X303"/>
  <c r="W307"/>
  <c r="V307"/>
  <c r="X307"/>
  <c r="V430"/>
  <c r="U430"/>
  <c r="X430"/>
  <c r="W430"/>
  <c r="W431"/>
  <c r="V431"/>
  <c r="U431"/>
  <c r="X431"/>
  <c r="W435"/>
  <c r="V435"/>
  <c r="X435"/>
  <c r="V458"/>
  <c r="U458"/>
  <c r="W458"/>
  <c r="X458"/>
  <c r="V565"/>
  <c r="W565"/>
  <c r="X565"/>
  <c r="U565"/>
  <c r="V569"/>
  <c r="W569"/>
  <c r="X569"/>
  <c r="U569"/>
  <c r="V609"/>
  <c r="W609"/>
  <c r="X609"/>
  <c r="U609"/>
  <c r="V613"/>
  <c r="W613"/>
  <c r="X613"/>
  <c r="U613"/>
  <c r="U624"/>
  <c r="V624"/>
  <c r="W624"/>
  <c r="X624"/>
  <c r="AO627"/>
  <c r="AK627"/>
  <c r="I627"/>
  <c r="AO679"/>
  <c r="I679"/>
  <c r="AO766"/>
  <c r="I766"/>
  <c r="AK766"/>
  <c r="V850"/>
  <c r="X850"/>
  <c r="W850"/>
  <c r="U850"/>
  <c r="W9"/>
  <c r="U2"/>
  <c r="X4"/>
  <c r="X9"/>
  <c r="W11"/>
  <c r="X14"/>
  <c r="X42"/>
  <c r="W45"/>
  <c r="X50"/>
  <c r="W53"/>
  <c r="X58"/>
  <c r="W61"/>
  <c r="X66"/>
  <c r="W69"/>
  <c r="X73"/>
  <c r="U74"/>
  <c r="X78"/>
  <c r="X85"/>
  <c r="U86"/>
  <c r="X93"/>
  <c r="U94"/>
  <c r="X101"/>
  <c r="U102"/>
  <c r="X109"/>
  <c r="U110"/>
  <c r="X117"/>
  <c r="U118"/>
  <c r="X125"/>
  <c r="U126"/>
  <c r="X130"/>
  <c r="W137"/>
  <c r="X141"/>
  <c r="U142"/>
  <c r="X146"/>
  <c r="W153"/>
  <c r="X157"/>
  <c r="U158"/>
  <c r="X162"/>
  <c r="W169"/>
  <c r="X173"/>
  <c r="U174"/>
  <c r="X178"/>
  <c r="W185"/>
  <c r="X189"/>
  <c r="U190"/>
  <c r="X194"/>
  <c r="W201"/>
  <c r="X205"/>
  <c r="U206"/>
  <c r="X210"/>
  <c r="W217"/>
  <c r="X221"/>
  <c r="U222"/>
  <c r="X226"/>
  <c r="W233"/>
  <c r="X237"/>
  <c r="U238"/>
  <c r="X242"/>
  <c r="W249"/>
  <c r="X253"/>
  <c r="U254"/>
  <c r="X258"/>
  <c r="W261"/>
  <c r="U371"/>
  <c r="U499"/>
  <c r="U264"/>
  <c r="V264"/>
  <c r="W287"/>
  <c r="V287"/>
  <c r="U287"/>
  <c r="X287"/>
  <c r="W291"/>
  <c r="V291"/>
  <c r="X291"/>
  <c r="W323"/>
  <c r="V323"/>
  <c r="X323"/>
  <c r="V334"/>
  <c r="U334"/>
  <c r="W334"/>
  <c r="X334"/>
  <c r="W351"/>
  <c r="V351"/>
  <c r="U351"/>
  <c r="X351"/>
  <c r="W355"/>
  <c r="V355"/>
  <c r="X355"/>
  <c r="W383"/>
  <c r="V383"/>
  <c r="U383"/>
  <c r="X383"/>
  <c r="W387"/>
  <c r="V387"/>
  <c r="X387"/>
  <c r="W415"/>
  <c r="V415"/>
  <c r="U415"/>
  <c r="X415"/>
  <c r="W419"/>
  <c r="V419"/>
  <c r="X419"/>
  <c r="W447"/>
  <c r="V447"/>
  <c r="U447"/>
  <c r="X447"/>
  <c r="W451"/>
  <c r="V451"/>
  <c r="X451"/>
  <c r="W479"/>
  <c r="V479"/>
  <c r="U479"/>
  <c r="X479"/>
  <c r="W483"/>
  <c r="V483"/>
  <c r="X483"/>
  <c r="W511"/>
  <c r="V511"/>
  <c r="U511"/>
  <c r="X511"/>
  <c r="X515"/>
  <c r="W515"/>
  <c r="V515"/>
  <c r="U592"/>
  <c r="V592"/>
  <c r="X592"/>
  <c r="W592"/>
  <c r="V625"/>
  <c r="W625"/>
  <c r="X625"/>
  <c r="U625"/>
  <c r="I632"/>
  <c r="AO632"/>
  <c r="I633"/>
  <c r="AO633"/>
  <c r="AO635"/>
  <c r="I635"/>
  <c r="I637"/>
  <c r="AO637"/>
  <c r="V641"/>
  <c r="W641"/>
  <c r="X641"/>
  <c r="U641"/>
  <c r="V652"/>
  <c r="U652"/>
  <c r="W652"/>
  <c r="X652"/>
  <c r="W665"/>
  <c r="V665"/>
  <c r="X665"/>
  <c r="V684"/>
  <c r="U684"/>
  <c r="W684"/>
  <c r="X684"/>
  <c r="AK720"/>
  <c r="I720"/>
  <c r="AO720"/>
  <c r="AO731"/>
  <c r="I731"/>
  <c r="AO732"/>
  <c r="I732"/>
  <c r="W835"/>
  <c r="U835"/>
  <c r="X835"/>
  <c r="V83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X39"/>
  <c r="U40"/>
  <c r="X43"/>
  <c r="U44"/>
  <c r="X47"/>
  <c r="U48"/>
  <c r="X51"/>
  <c r="U52"/>
  <c r="X55"/>
  <c r="U56"/>
  <c r="X59"/>
  <c r="U60"/>
  <c r="X63"/>
  <c r="U64"/>
  <c r="X67"/>
  <c r="U68"/>
  <c r="U72"/>
  <c r="U76"/>
  <c r="U80"/>
  <c r="X83"/>
  <c r="U84"/>
  <c r="X87"/>
  <c r="U88"/>
  <c r="X91"/>
  <c r="U92"/>
  <c r="X95"/>
  <c r="U96"/>
  <c r="X99"/>
  <c r="U100"/>
  <c r="X103"/>
  <c r="U104"/>
  <c r="X107"/>
  <c r="U108"/>
  <c r="X111"/>
  <c r="U112"/>
  <c r="X115"/>
  <c r="U116"/>
  <c r="X119"/>
  <c r="U120"/>
  <c r="X123"/>
  <c r="U124"/>
  <c r="U128"/>
  <c r="U132"/>
  <c r="AF132" s="1"/>
  <c r="U136"/>
  <c r="U140"/>
  <c r="U144"/>
  <c r="U148"/>
  <c r="U152"/>
  <c r="U156"/>
  <c r="U160"/>
  <c r="U164"/>
  <c r="U168"/>
  <c r="U172"/>
  <c r="U176"/>
  <c r="U180"/>
  <c r="U184"/>
  <c r="U188"/>
  <c r="U192"/>
  <c r="U196"/>
  <c r="AF196" s="1"/>
  <c r="U200"/>
  <c r="U204"/>
  <c r="U208"/>
  <c r="U212"/>
  <c r="U216"/>
  <c r="U220"/>
  <c r="U224"/>
  <c r="U228"/>
  <c r="AF228" s="1"/>
  <c r="U232"/>
  <c r="U236"/>
  <c r="U240"/>
  <c r="U244"/>
  <c r="U248"/>
  <c r="U252"/>
  <c r="U256"/>
  <c r="U260"/>
  <c r="X262"/>
  <c r="V267"/>
  <c r="U267"/>
  <c r="U270"/>
  <c r="X270"/>
  <c r="W272"/>
  <c r="X272"/>
  <c r="V286"/>
  <c r="U286"/>
  <c r="X286"/>
  <c r="V310"/>
  <c r="U310"/>
  <c r="W310"/>
  <c r="X310"/>
  <c r="W331"/>
  <c r="V331"/>
  <c r="X331"/>
  <c r="V346"/>
  <c r="U346"/>
  <c r="W346"/>
  <c r="X346"/>
  <c r="V350"/>
  <c r="U350"/>
  <c r="X350"/>
  <c r="V378"/>
  <c r="U378"/>
  <c r="W378"/>
  <c r="X378"/>
  <c r="V382"/>
  <c r="U382"/>
  <c r="X382"/>
  <c r="V410"/>
  <c r="U410"/>
  <c r="W410"/>
  <c r="X410"/>
  <c r="V414"/>
  <c r="U414"/>
  <c r="X414"/>
  <c r="V442"/>
  <c r="U442"/>
  <c r="W442"/>
  <c r="X442"/>
  <c r="V446"/>
  <c r="U446"/>
  <c r="X446"/>
  <c r="V474"/>
  <c r="U474"/>
  <c r="W474"/>
  <c r="X474"/>
  <c r="V478"/>
  <c r="U478"/>
  <c r="X478"/>
  <c r="V506"/>
  <c r="U506"/>
  <c r="W506"/>
  <c r="X506"/>
  <c r="V510"/>
  <c r="U510"/>
  <c r="X510"/>
  <c r="U516"/>
  <c r="V516"/>
  <c r="W516"/>
  <c r="X516"/>
  <c r="U532"/>
  <c r="V532"/>
  <c r="X532"/>
  <c r="W532"/>
  <c r="V533"/>
  <c r="W533"/>
  <c r="X533"/>
  <c r="U533"/>
  <c r="V537"/>
  <c r="W537"/>
  <c r="X537"/>
  <c r="U596"/>
  <c r="V596"/>
  <c r="X596"/>
  <c r="W596"/>
  <c r="V597"/>
  <c r="W597"/>
  <c r="X597"/>
  <c r="U597"/>
  <c r="I630"/>
  <c r="AO630"/>
  <c r="AK630"/>
  <c r="AO658"/>
  <c r="I658"/>
  <c r="AK658"/>
  <c r="I673"/>
  <c r="AO673"/>
  <c r="AO702"/>
  <c r="I702"/>
  <c r="AK702"/>
  <c r="I709"/>
  <c r="AO709"/>
  <c r="V712"/>
  <c r="U712"/>
  <c r="W712"/>
  <c r="X712"/>
  <c r="W725"/>
  <c r="V725"/>
  <c r="U725"/>
  <c r="X725"/>
  <c r="I737"/>
  <c r="AK737"/>
  <c r="AO737"/>
  <c r="AO738"/>
  <c r="I738"/>
  <c r="AK743"/>
  <c r="AO743"/>
  <c r="I743"/>
  <c r="W771"/>
  <c r="U771"/>
  <c r="V771"/>
  <c r="X771"/>
  <c r="AO780"/>
  <c r="I780"/>
  <c r="AO788"/>
  <c r="I788"/>
  <c r="AK792"/>
  <c r="AO792"/>
  <c r="I792"/>
  <c r="AO804"/>
  <c r="AK854"/>
  <c r="AO854"/>
  <c r="I854"/>
  <c r="V262"/>
  <c r="V270"/>
  <c r="U272"/>
  <c r="V290"/>
  <c r="U290"/>
  <c r="W295"/>
  <c r="V295"/>
  <c r="V306"/>
  <c r="U306"/>
  <c r="V314"/>
  <c r="U314"/>
  <c r="V322"/>
  <c r="U322"/>
  <c r="V330"/>
  <c r="U330"/>
  <c r="V338"/>
  <c r="U338"/>
  <c r="W343"/>
  <c r="V343"/>
  <c r="V354"/>
  <c r="U354"/>
  <c r="W359"/>
  <c r="V359"/>
  <c r="V370"/>
  <c r="U370"/>
  <c r="W375"/>
  <c r="V375"/>
  <c r="V386"/>
  <c r="U386"/>
  <c r="W391"/>
  <c r="V391"/>
  <c r="V402"/>
  <c r="U402"/>
  <c r="W407"/>
  <c r="V407"/>
  <c r="V418"/>
  <c r="U418"/>
  <c r="W423"/>
  <c r="V423"/>
  <c r="V434"/>
  <c r="U434"/>
  <c r="W439"/>
  <c r="V439"/>
  <c r="V450"/>
  <c r="U450"/>
  <c r="W455"/>
  <c r="V455"/>
  <c r="V466"/>
  <c r="U466"/>
  <c r="W471"/>
  <c r="V471"/>
  <c r="V482"/>
  <c r="U482"/>
  <c r="W487"/>
  <c r="V487"/>
  <c r="V498"/>
  <c r="U498"/>
  <c r="W503"/>
  <c r="V503"/>
  <c r="V514"/>
  <c r="U514"/>
  <c r="V549"/>
  <c r="W549"/>
  <c r="X549"/>
  <c r="U549"/>
  <c r="V553"/>
  <c r="W553"/>
  <c r="X553"/>
  <c r="V581"/>
  <c r="W581"/>
  <c r="X581"/>
  <c r="U581"/>
  <c r="V585"/>
  <c r="W585"/>
  <c r="X585"/>
  <c r="AO624"/>
  <c r="I624"/>
  <c r="AO640"/>
  <c r="I640"/>
  <c r="I649"/>
  <c r="AK703"/>
  <c r="AO703"/>
  <c r="I703"/>
  <c r="AK712"/>
  <c r="I712"/>
  <c r="AO712"/>
  <c r="V748"/>
  <c r="U748"/>
  <c r="W748"/>
  <c r="X748"/>
  <c r="V801"/>
  <c r="U801"/>
  <c r="W801"/>
  <c r="X801"/>
  <c r="AO844"/>
  <c r="I844"/>
  <c r="AK844"/>
  <c r="I850"/>
  <c r="AO929"/>
  <c r="I929"/>
  <c r="X266"/>
  <c r="W271"/>
  <c r="W278"/>
  <c r="V280"/>
  <c r="AO649"/>
  <c r="V294"/>
  <c r="U294"/>
  <c r="W299"/>
  <c r="V299"/>
  <c r="W311"/>
  <c r="V311"/>
  <c r="W319"/>
  <c r="V319"/>
  <c r="W327"/>
  <c r="V327"/>
  <c r="W335"/>
  <c r="V335"/>
  <c r="V342"/>
  <c r="U342"/>
  <c r="W347"/>
  <c r="V347"/>
  <c r="V358"/>
  <c r="U358"/>
  <c r="W363"/>
  <c r="V363"/>
  <c r="V374"/>
  <c r="U374"/>
  <c r="W379"/>
  <c r="V379"/>
  <c r="V390"/>
  <c r="U390"/>
  <c r="W395"/>
  <c r="V395"/>
  <c r="V406"/>
  <c r="U406"/>
  <c r="W411"/>
  <c r="V411"/>
  <c r="V422"/>
  <c r="U422"/>
  <c r="W427"/>
  <c r="V427"/>
  <c r="V438"/>
  <c r="U438"/>
  <c r="W443"/>
  <c r="V443"/>
  <c r="V454"/>
  <c r="U454"/>
  <c r="W459"/>
  <c r="V459"/>
  <c r="V470"/>
  <c r="U470"/>
  <c r="W475"/>
  <c r="V475"/>
  <c r="V486"/>
  <c r="U486"/>
  <c r="W491"/>
  <c r="V491"/>
  <c r="V502"/>
  <c r="U502"/>
  <c r="W507"/>
  <c r="V507"/>
  <c r="W518"/>
  <c r="U518"/>
  <c r="V521"/>
  <c r="X521"/>
  <c r="V525"/>
  <c r="U525"/>
  <c r="U528"/>
  <c r="X528"/>
  <c r="W530"/>
  <c r="X530"/>
  <c r="U544"/>
  <c r="V544"/>
  <c r="X544"/>
  <c r="W544"/>
  <c r="U548"/>
  <c r="V548"/>
  <c r="X548"/>
  <c r="U576"/>
  <c r="V576"/>
  <c r="X576"/>
  <c r="W576"/>
  <c r="U580"/>
  <c r="V580"/>
  <c r="X580"/>
  <c r="U620"/>
  <c r="V620"/>
  <c r="X620"/>
  <c r="W620"/>
  <c r="U628"/>
  <c r="V628"/>
  <c r="W628"/>
  <c r="AO631"/>
  <c r="AK631"/>
  <c r="AO639"/>
  <c r="AK639"/>
  <c r="I639"/>
  <c r="AK655"/>
  <c r="AO655"/>
  <c r="I655"/>
  <c r="I661"/>
  <c r="AK661"/>
  <c r="AO661"/>
  <c r="AO674"/>
  <c r="I674"/>
  <c r="I692"/>
  <c r="AK719"/>
  <c r="AO719"/>
  <c r="I719"/>
  <c r="AO723"/>
  <c r="I723"/>
  <c r="AO767"/>
  <c r="I767"/>
  <c r="V770"/>
  <c r="X770"/>
  <c r="W770"/>
  <c r="U770"/>
  <c r="AO832"/>
  <c r="AK832"/>
  <c r="I832"/>
  <c r="W839"/>
  <c r="X839"/>
  <c r="U839"/>
  <c r="V839"/>
  <c r="AO863"/>
  <c r="I863"/>
  <c r="V268"/>
  <c r="U271"/>
  <c r="W275"/>
  <c r="V278"/>
  <c r="U280"/>
  <c r="W282"/>
  <c r="U521"/>
  <c r="V528"/>
  <c r="U530"/>
  <c r="U553"/>
  <c r="U585"/>
  <c r="U540"/>
  <c r="V540"/>
  <c r="V545"/>
  <c r="W545"/>
  <c r="U556"/>
  <c r="V556"/>
  <c r="V561"/>
  <c r="W561"/>
  <c r="U572"/>
  <c r="V572"/>
  <c r="V577"/>
  <c r="W577"/>
  <c r="U588"/>
  <c r="V588"/>
  <c r="V593"/>
  <c r="W593"/>
  <c r="U600"/>
  <c r="V600"/>
  <c r="V605"/>
  <c r="W605"/>
  <c r="U616"/>
  <c r="V616"/>
  <c r="V621"/>
  <c r="W621"/>
  <c r="I626"/>
  <c r="AO626"/>
  <c r="I629"/>
  <c r="V633"/>
  <c r="W633"/>
  <c r="U636"/>
  <c r="V636"/>
  <c r="AO642"/>
  <c r="BG641" s="1"/>
  <c r="U644"/>
  <c r="X644"/>
  <c r="V644"/>
  <c r="V649"/>
  <c r="X649"/>
  <c r="AO670"/>
  <c r="I670"/>
  <c r="AK671"/>
  <c r="AO671"/>
  <c r="I671"/>
  <c r="I677"/>
  <c r="AO677"/>
  <c r="AK680"/>
  <c r="I680"/>
  <c r="AO680"/>
  <c r="W681"/>
  <c r="V681"/>
  <c r="U681"/>
  <c r="X681"/>
  <c r="AK688"/>
  <c r="I688"/>
  <c r="AO711"/>
  <c r="I711"/>
  <c r="I724"/>
  <c r="AO734"/>
  <c r="I734"/>
  <c r="AK735"/>
  <c r="AO735"/>
  <c r="I735"/>
  <c r="I741"/>
  <c r="AO741"/>
  <c r="AK744"/>
  <c r="I744"/>
  <c r="AO744"/>
  <c r="W745"/>
  <c r="V745"/>
  <c r="U745"/>
  <c r="X745"/>
  <c r="AK752"/>
  <c r="I752"/>
  <c r="AK793"/>
  <c r="I793"/>
  <c r="AO807"/>
  <c r="I807"/>
  <c r="AK807"/>
  <c r="I813"/>
  <c r="AO813"/>
  <c r="I834"/>
  <c r="AO834"/>
  <c r="W284"/>
  <c r="W288"/>
  <c r="W292"/>
  <c r="W296"/>
  <c r="W300"/>
  <c r="W304"/>
  <c r="W308"/>
  <c r="X309"/>
  <c r="W312"/>
  <c r="X313"/>
  <c r="W316"/>
  <c r="X317"/>
  <c r="W320"/>
  <c r="X321"/>
  <c r="W324"/>
  <c r="X325"/>
  <c r="W328"/>
  <c r="X329"/>
  <c r="W332"/>
  <c r="X333"/>
  <c r="W336"/>
  <c r="X337"/>
  <c r="W340"/>
  <c r="W344"/>
  <c r="W348"/>
  <c r="W352"/>
  <c r="W356"/>
  <c r="W360"/>
  <c r="W364"/>
  <c r="W368"/>
  <c r="W372"/>
  <c r="W376"/>
  <c r="W380"/>
  <c r="W384"/>
  <c r="W388"/>
  <c r="W392"/>
  <c r="W396"/>
  <c r="W400"/>
  <c r="W404"/>
  <c r="W408"/>
  <c r="W412"/>
  <c r="W416"/>
  <c r="W420"/>
  <c r="W424"/>
  <c r="W428"/>
  <c r="W432"/>
  <c r="W436"/>
  <c r="W440"/>
  <c r="W444"/>
  <c r="W448"/>
  <c r="W452"/>
  <c r="W456"/>
  <c r="W460"/>
  <c r="W464"/>
  <c r="W468"/>
  <c r="W472"/>
  <c r="W476"/>
  <c r="W480"/>
  <c r="W484"/>
  <c r="W488"/>
  <c r="W492"/>
  <c r="W496"/>
  <c r="W500"/>
  <c r="W504"/>
  <c r="W508"/>
  <c r="W512"/>
  <c r="W517"/>
  <c r="V520"/>
  <c r="U522"/>
  <c r="W524"/>
  <c r="V526"/>
  <c r="U529"/>
  <c r="X636"/>
  <c r="AO688"/>
  <c r="AO724"/>
  <c r="AO752"/>
  <c r="AO793"/>
  <c r="U536"/>
  <c r="V536"/>
  <c r="V541"/>
  <c r="W541"/>
  <c r="U552"/>
  <c r="V552"/>
  <c r="V557"/>
  <c r="W557"/>
  <c r="U568"/>
  <c r="V568"/>
  <c r="V573"/>
  <c r="W573"/>
  <c r="U584"/>
  <c r="V584"/>
  <c r="V589"/>
  <c r="W589"/>
  <c r="V601"/>
  <c r="W601"/>
  <c r="U612"/>
  <c r="V612"/>
  <c r="V617"/>
  <c r="W617"/>
  <c r="I625"/>
  <c r="V629"/>
  <c r="W629"/>
  <c r="U632"/>
  <c r="V632"/>
  <c r="I638"/>
  <c r="AO638"/>
  <c r="I641"/>
  <c r="I646"/>
  <c r="AK646"/>
  <c r="AO646"/>
  <c r="AK648"/>
  <c r="AO648"/>
  <c r="AK664"/>
  <c r="AO664"/>
  <c r="I664"/>
  <c r="AK668"/>
  <c r="AO668"/>
  <c r="I668"/>
  <c r="V680"/>
  <c r="U680"/>
  <c r="W680"/>
  <c r="AK687"/>
  <c r="AO687"/>
  <c r="I687"/>
  <c r="AO691"/>
  <c r="I691"/>
  <c r="W693"/>
  <c r="V693"/>
  <c r="U693"/>
  <c r="X693"/>
  <c r="AO699"/>
  <c r="AO700"/>
  <c r="I700"/>
  <c r="I705"/>
  <c r="AK705"/>
  <c r="AO705"/>
  <c r="AO706"/>
  <c r="I706"/>
  <c r="V716"/>
  <c r="U716"/>
  <c r="W716"/>
  <c r="X716"/>
  <c r="V744"/>
  <c r="U744"/>
  <c r="W744"/>
  <c r="AK751"/>
  <c r="AO751"/>
  <c r="I751"/>
  <c r="AO755"/>
  <c r="I755"/>
  <c r="W757"/>
  <c r="V757"/>
  <c r="U757"/>
  <c r="X757"/>
  <c r="AO763"/>
  <c r="AO764"/>
  <c r="I764"/>
  <c r="W814"/>
  <c r="V814"/>
  <c r="U814"/>
  <c r="X814"/>
  <c r="AK822"/>
  <c r="AO822"/>
  <c r="I822"/>
  <c r="AO824"/>
  <c r="I824"/>
  <c r="AK860"/>
  <c r="AO860"/>
  <c r="V899"/>
  <c r="W899"/>
  <c r="U899"/>
  <c r="X899"/>
  <c r="W520"/>
  <c r="V522"/>
  <c r="W529"/>
  <c r="X632"/>
  <c r="I860"/>
  <c r="I644"/>
  <c r="U648"/>
  <c r="W648"/>
  <c r="AK652"/>
  <c r="AO654"/>
  <c r="I654"/>
  <c r="I657"/>
  <c r="AO657"/>
  <c r="V660"/>
  <c r="U660"/>
  <c r="AO663"/>
  <c r="V668"/>
  <c r="U668"/>
  <c r="W668"/>
  <c r="AK675"/>
  <c r="AO675"/>
  <c r="I675"/>
  <c r="AO686"/>
  <c r="I686"/>
  <c r="AK686"/>
  <c r="I693"/>
  <c r="AO693"/>
  <c r="V696"/>
  <c r="U696"/>
  <c r="W697"/>
  <c r="V697"/>
  <c r="U697"/>
  <c r="X697"/>
  <c r="V700"/>
  <c r="U700"/>
  <c r="W700"/>
  <c r="AK707"/>
  <c r="AO707"/>
  <c r="I707"/>
  <c r="AO718"/>
  <c r="I718"/>
  <c r="AK718"/>
  <c r="I725"/>
  <c r="AO725"/>
  <c r="V728"/>
  <c r="U728"/>
  <c r="W729"/>
  <c r="V729"/>
  <c r="U729"/>
  <c r="X729"/>
  <c r="V732"/>
  <c r="U732"/>
  <c r="W732"/>
  <c r="AO739"/>
  <c r="I739"/>
  <c r="AO750"/>
  <c r="I750"/>
  <c r="AK750"/>
  <c r="I757"/>
  <c r="AO757"/>
  <c r="V760"/>
  <c r="U760"/>
  <c r="W761"/>
  <c r="V761"/>
  <c r="U761"/>
  <c r="X761"/>
  <c r="V764"/>
  <c r="U764"/>
  <c r="W764"/>
  <c r="AK769"/>
  <c r="AO769"/>
  <c r="I769"/>
  <c r="AK774"/>
  <c r="AO776"/>
  <c r="I776"/>
  <c r="AO779"/>
  <c r="I779"/>
  <c r="V789"/>
  <c r="U789"/>
  <c r="W789"/>
  <c r="X789"/>
  <c r="I797"/>
  <c r="W802"/>
  <c r="V802"/>
  <c r="X802"/>
  <c r="U802"/>
  <c r="AK808"/>
  <c r="AO808"/>
  <c r="I808"/>
  <c r="I814"/>
  <c r="AO814"/>
  <c r="AK814"/>
  <c r="AK817"/>
  <c r="AO817"/>
  <c r="I817"/>
  <c r="I818"/>
  <c r="AK818"/>
  <c r="AO818"/>
  <c r="AO828"/>
  <c r="I828"/>
  <c r="AK828"/>
  <c r="U845"/>
  <c r="X845"/>
  <c r="W845"/>
  <c r="V845"/>
  <c r="AO852"/>
  <c r="AK852"/>
  <c r="I852"/>
  <c r="AK876"/>
  <c r="AO876"/>
  <c r="I876"/>
  <c r="AO897"/>
  <c r="I897"/>
  <c r="AO962"/>
  <c r="I962"/>
  <c r="X534"/>
  <c r="X538"/>
  <c r="X542"/>
  <c r="X546"/>
  <c r="X550"/>
  <c r="X554"/>
  <c r="X558"/>
  <c r="X562"/>
  <c r="X566"/>
  <c r="X570"/>
  <c r="X574"/>
  <c r="X578"/>
  <c r="AF578" s="1"/>
  <c r="X582"/>
  <c r="X586"/>
  <c r="X590"/>
  <c r="X594"/>
  <c r="X598"/>
  <c r="U599"/>
  <c r="U603"/>
  <c r="U607"/>
  <c r="U611"/>
  <c r="U615"/>
  <c r="U619"/>
  <c r="U623"/>
  <c r="U627"/>
  <c r="U631"/>
  <c r="U635"/>
  <c r="U639"/>
  <c r="U642"/>
  <c r="AO644"/>
  <c r="X645"/>
  <c r="X648"/>
  <c r="AO652"/>
  <c r="I663"/>
  <c r="AO774"/>
  <c r="AK776"/>
  <c r="AO797"/>
  <c r="AO645"/>
  <c r="AO647"/>
  <c r="AK647"/>
  <c r="I653"/>
  <c r="W657"/>
  <c r="V657"/>
  <c r="AO659"/>
  <c r="AK660"/>
  <c r="I660"/>
  <c r="V664"/>
  <c r="U664"/>
  <c r="AO666"/>
  <c r="AS665" s="1"/>
  <c r="I666"/>
  <c r="AK666"/>
  <c r="AO667"/>
  <c r="AK672"/>
  <c r="I676"/>
  <c r="W677"/>
  <c r="V677"/>
  <c r="U677"/>
  <c r="AK683"/>
  <c r="AO683"/>
  <c r="AO684"/>
  <c r="I689"/>
  <c r="AO689"/>
  <c r="AO690"/>
  <c r="I690"/>
  <c r="AO695"/>
  <c r="I696"/>
  <c r="AO696"/>
  <c r="I708"/>
  <c r="W709"/>
  <c r="V709"/>
  <c r="U709"/>
  <c r="AK715"/>
  <c r="AO715"/>
  <c r="AO716"/>
  <c r="I721"/>
  <c r="AO721"/>
  <c r="AO722"/>
  <c r="I722"/>
  <c r="AO727"/>
  <c r="I728"/>
  <c r="AO728"/>
  <c r="AK736"/>
  <c r="I740"/>
  <c r="W741"/>
  <c r="V741"/>
  <c r="U741"/>
  <c r="AK747"/>
  <c r="AO747"/>
  <c r="AO748"/>
  <c r="I753"/>
  <c r="AO753"/>
  <c r="AO754"/>
  <c r="I754"/>
  <c r="AO759"/>
  <c r="I760"/>
  <c r="AO760"/>
  <c r="AO768"/>
  <c r="I770"/>
  <c r="AO770"/>
  <c r="AO773"/>
  <c r="I773"/>
  <c r="AO796"/>
  <c r="I796"/>
  <c r="W798"/>
  <c r="V798"/>
  <c r="U798"/>
  <c r="X798"/>
  <c r="I810"/>
  <c r="AO810"/>
  <c r="I839"/>
  <c r="AO839"/>
  <c r="AO848"/>
  <c r="AK848"/>
  <c r="I848"/>
  <c r="V883"/>
  <c r="W883"/>
  <c r="U883"/>
  <c r="X883"/>
  <c r="AO894"/>
  <c r="I894"/>
  <c r="W645"/>
  <c r="AO660"/>
  <c r="X664"/>
  <c r="AK839"/>
  <c r="AO650"/>
  <c r="I650"/>
  <c r="W653"/>
  <c r="V653"/>
  <c r="V656"/>
  <c r="U656"/>
  <c r="AO662"/>
  <c r="I662"/>
  <c r="I665"/>
  <c r="W669"/>
  <c r="V669"/>
  <c r="V672"/>
  <c r="U672"/>
  <c r="AO678"/>
  <c r="I678"/>
  <c r="I681"/>
  <c r="W685"/>
  <c r="V685"/>
  <c r="V688"/>
  <c r="U688"/>
  <c r="AO694"/>
  <c r="I694"/>
  <c r="I697"/>
  <c r="W701"/>
  <c r="V701"/>
  <c r="V704"/>
  <c r="U704"/>
  <c r="AO710"/>
  <c r="I710"/>
  <c r="I713"/>
  <c r="W717"/>
  <c r="V717"/>
  <c r="V720"/>
  <c r="U720"/>
  <c r="AO726"/>
  <c r="I726"/>
  <c r="I729"/>
  <c r="W733"/>
  <c r="V733"/>
  <c r="V736"/>
  <c r="U736"/>
  <c r="AO742"/>
  <c r="I742"/>
  <c r="I745"/>
  <c r="W749"/>
  <c r="V749"/>
  <c r="V752"/>
  <c r="U752"/>
  <c r="AO758"/>
  <c r="I758"/>
  <c r="I761"/>
  <c r="W765"/>
  <c r="V765"/>
  <c r="X768"/>
  <c r="V768"/>
  <c r="U768"/>
  <c r="AO772"/>
  <c r="U777"/>
  <c r="X777"/>
  <c r="I781"/>
  <c r="W782"/>
  <c r="V782"/>
  <c r="U782"/>
  <c r="V785"/>
  <c r="U785"/>
  <c r="W786"/>
  <c r="V786"/>
  <c r="X786"/>
  <c r="U786"/>
  <c r="AO791"/>
  <c r="I791"/>
  <c r="AK791"/>
  <c r="I794"/>
  <c r="AO794"/>
  <c r="I798"/>
  <c r="AO798"/>
  <c r="AK801"/>
  <c r="AO801"/>
  <c r="I801"/>
  <c r="AO805"/>
  <c r="AO811"/>
  <c r="I811"/>
  <c r="V818"/>
  <c r="X818"/>
  <c r="W818"/>
  <c r="U818"/>
  <c r="AO820"/>
  <c r="AK820"/>
  <c r="I827"/>
  <c r="AK827"/>
  <c r="AO830"/>
  <c r="I830"/>
  <c r="AK830"/>
  <c r="AO837"/>
  <c r="AO842"/>
  <c r="AK842"/>
  <c r="I845"/>
  <c r="AK864"/>
  <c r="AO864"/>
  <c r="W870"/>
  <c r="V870"/>
  <c r="U870"/>
  <c r="X870"/>
  <c r="V877"/>
  <c r="U877"/>
  <c r="W877"/>
  <c r="X877"/>
  <c r="U881"/>
  <c r="X881"/>
  <c r="V881"/>
  <c r="AK898"/>
  <c r="I898"/>
  <c r="AO898"/>
  <c r="V903"/>
  <c r="W903"/>
  <c r="X903"/>
  <c r="U903"/>
  <c r="I905"/>
  <c r="AO905"/>
  <c r="I917"/>
  <c r="AO917"/>
  <c r="I927"/>
  <c r="AO927"/>
  <c r="V646"/>
  <c r="AK650"/>
  <c r="X656"/>
  <c r="X672"/>
  <c r="X688"/>
  <c r="X704"/>
  <c r="X720"/>
  <c r="X736"/>
  <c r="X752"/>
  <c r="I772"/>
  <c r="W777"/>
  <c r="AK811"/>
  <c r="I669"/>
  <c r="W673"/>
  <c r="V673"/>
  <c r="V676"/>
  <c r="U676"/>
  <c r="AO682"/>
  <c r="I682"/>
  <c r="I685"/>
  <c r="W689"/>
  <c r="V689"/>
  <c r="V692"/>
  <c r="U692"/>
  <c r="AO698"/>
  <c r="I698"/>
  <c r="I701"/>
  <c r="W705"/>
  <c r="V705"/>
  <c r="V708"/>
  <c r="U708"/>
  <c r="AO714"/>
  <c r="I714"/>
  <c r="I717"/>
  <c r="W721"/>
  <c r="V721"/>
  <c r="V724"/>
  <c r="U724"/>
  <c r="AO730"/>
  <c r="I730"/>
  <c r="I733"/>
  <c r="W737"/>
  <c r="V737"/>
  <c r="V740"/>
  <c r="U740"/>
  <c r="AO746"/>
  <c r="I746"/>
  <c r="I749"/>
  <c r="W753"/>
  <c r="V753"/>
  <c r="V756"/>
  <c r="U756"/>
  <c r="AO762"/>
  <c r="I762"/>
  <c r="I765"/>
  <c r="I775"/>
  <c r="AO775"/>
  <c r="W775"/>
  <c r="X775"/>
  <c r="I782"/>
  <c r="AO782"/>
  <c r="AO785"/>
  <c r="I785"/>
  <c r="AO789"/>
  <c r="AO795"/>
  <c r="I795"/>
  <c r="V805"/>
  <c r="U805"/>
  <c r="W805"/>
  <c r="AK812"/>
  <c r="AO812"/>
  <c r="I812"/>
  <c r="U825"/>
  <c r="X825"/>
  <c r="V825"/>
  <c r="V830"/>
  <c r="X830"/>
  <c r="W830"/>
  <c r="U830"/>
  <c r="AK833"/>
  <c r="AO838"/>
  <c r="I838"/>
  <c r="AO849"/>
  <c r="I849"/>
  <c r="AO856"/>
  <c r="I856"/>
  <c r="V861"/>
  <c r="U861"/>
  <c r="W861"/>
  <c r="AK872"/>
  <c r="AO872"/>
  <c r="I872"/>
  <c r="V887"/>
  <c r="W887"/>
  <c r="X887"/>
  <c r="U887"/>
  <c r="AO889"/>
  <c r="I895"/>
  <c r="AO895"/>
  <c r="I899"/>
  <c r="AO899"/>
  <c r="AK899"/>
  <c r="V921"/>
  <c r="W921"/>
  <c r="U921"/>
  <c r="X921"/>
  <c r="X676"/>
  <c r="X692"/>
  <c r="X708"/>
  <c r="X724"/>
  <c r="X740"/>
  <c r="X756"/>
  <c r="AK795"/>
  <c r="AO809"/>
  <c r="I778"/>
  <c r="W778"/>
  <c r="V778"/>
  <c r="V781"/>
  <c r="U781"/>
  <c r="AO787"/>
  <c r="I787"/>
  <c r="I790"/>
  <c r="W794"/>
  <c r="V794"/>
  <c r="V797"/>
  <c r="U797"/>
  <c r="AO803"/>
  <c r="I803"/>
  <c r="I806"/>
  <c r="W810"/>
  <c r="V810"/>
  <c r="V813"/>
  <c r="U813"/>
  <c r="W819"/>
  <c r="U819"/>
  <c r="AO821"/>
  <c r="AO826"/>
  <c r="I829"/>
  <c r="AO836"/>
  <c r="U841"/>
  <c r="X841"/>
  <c r="V846"/>
  <c r="X846"/>
  <c r="W851"/>
  <c r="U851"/>
  <c r="AO853"/>
  <c r="AO857"/>
  <c r="I857"/>
  <c r="AO873"/>
  <c r="I873"/>
  <c r="AO877"/>
  <c r="AO880"/>
  <c r="I880"/>
  <c r="AK880"/>
  <c r="U886"/>
  <c r="V886"/>
  <c r="X886"/>
  <c r="W886"/>
  <c r="I896"/>
  <c r="AO896"/>
  <c r="AK896"/>
  <c r="U902"/>
  <c r="V902"/>
  <c r="X902"/>
  <c r="W902"/>
  <c r="AK946"/>
  <c r="AO946"/>
  <c r="I946"/>
  <c r="W650"/>
  <c r="W654"/>
  <c r="W658"/>
  <c r="W662"/>
  <c r="W666"/>
  <c r="W670"/>
  <c r="W674"/>
  <c r="W678"/>
  <c r="W682"/>
  <c r="W686"/>
  <c r="W690"/>
  <c r="W694"/>
  <c r="W698"/>
  <c r="W702"/>
  <c r="W706"/>
  <c r="W710"/>
  <c r="W714"/>
  <c r="W718"/>
  <c r="W722"/>
  <c r="W726"/>
  <c r="W730"/>
  <c r="W734"/>
  <c r="W738"/>
  <c r="W742"/>
  <c r="W746"/>
  <c r="W750"/>
  <c r="W754"/>
  <c r="W758"/>
  <c r="W762"/>
  <c r="W766"/>
  <c r="V769"/>
  <c r="AO771"/>
  <c r="U774"/>
  <c r="AK778"/>
  <c r="X781"/>
  <c r="X797"/>
  <c r="X813"/>
  <c r="AO829"/>
  <c r="I836"/>
  <c r="W841"/>
  <c r="AK777"/>
  <c r="AO783"/>
  <c r="I783"/>
  <c r="AO784"/>
  <c r="I786"/>
  <c r="W790"/>
  <c r="V790"/>
  <c r="V793"/>
  <c r="U793"/>
  <c r="AO799"/>
  <c r="I799"/>
  <c r="AO800"/>
  <c r="I802"/>
  <c r="W806"/>
  <c r="V806"/>
  <c r="V809"/>
  <c r="U809"/>
  <c r="AO815"/>
  <c r="I815"/>
  <c r="AO816"/>
  <c r="AK816"/>
  <c r="I823"/>
  <c r="AO823"/>
  <c r="W823"/>
  <c r="X823"/>
  <c r="U829"/>
  <c r="X829"/>
  <c r="W829"/>
  <c r="V834"/>
  <c r="X834"/>
  <c r="W834"/>
  <c r="AO840"/>
  <c r="I840"/>
  <c r="I843"/>
  <c r="AK843"/>
  <c r="AO846"/>
  <c r="I846"/>
  <c r="AO855"/>
  <c r="I855"/>
  <c r="W855"/>
  <c r="X855"/>
  <c r="V857"/>
  <c r="U857"/>
  <c r="W858"/>
  <c r="V858"/>
  <c r="X858"/>
  <c r="U858"/>
  <c r="AO867"/>
  <c r="I867"/>
  <c r="AK867"/>
  <c r="AO868"/>
  <c r="I868"/>
  <c r="I870"/>
  <c r="AO870"/>
  <c r="V873"/>
  <c r="U873"/>
  <c r="W874"/>
  <c r="V874"/>
  <c r="X874"/>
  <c r="U874"/>
  <c r="I892"/>
  <c r="AO892"/>
  <c r="AK892"/>
  <c r="I913"/>
  <c r="AO913"/>
  <c r="I916"/>
  <c r="AO916"/>
  <c r="I920"/>
  <c r="AO920"/>
  <c r="AO945"/>
  <c r="I945"/>
  <c r="V773"/>
  <c r="X793"/>
  <c r="X809"/>
  <c r="AK840"/>
  <c r="AO859"/>
  <c r="I859"/>
  <c r="I862"/>
  <c r="W866"/>
  <c r="V866"/>
  <c r="V869"/>
  <c r="U869"/>
  <c r="AO875"/>
  <c r="I875"/>
  <c r="I878"/>
  <c r="I883"/>
  <c r="AO883"/>
  <c r="AO885"/>
  <c r="I885"/>
  <c r="U890"/>
  <c r="V890"/>
  <c r="W890"/>
  <c r="AO893"/>
  <c r="AO901"/>
  <c r="I901"/>
  <c r="AO906"/>
  <c r="AK908"/>
  <c r="I908"/>
  <c r="I912"/>
  <c r="AO914"/>
  <c r="I914"/>
  <c r="AO915"/>
  <c r="AK915"/>
  <c r="I915"/>
  <c r="U920"/>
  <c r="V920"/>
  <c r="W920"/>
  <c r="AO931"/>
  <c r="AK931"/>
  <c r="AO933"/>
  <c r="I933"/>
  <c r="AO944"/>
  <c r="I944"/>
  <c r="AK944"/>
  <c r="I950"/>
  <c r="AO950"/>
  <c r="W779"/>
  <c r="W783"/>
  <c r="W787"/>
  <c r="W791"/>
  <c r="W795"/>
  <c r="W799"/>
  <c r="W803"/>
  <c r="W807"/>
  <c r="W811"/>
  <c r="W815"/>
  <c r="U816"/>
  <c r="V817"/>
  <c r="AO819"/>
  <c r="U822"/>
  <c r="V827"/>
  <c r="U831"/>
  <c r="V833"/>
  <c r="AO835"/>
  <c r="U838"/>
  <c r="V843"/>
  <c r="AF843" s="1"/>
  <c r="U847"/>
  <c r="V849"/>
  <c r="AO851"/>
  <c r="U854"/>
  <c r="X869"/>
  <c r="AK883"/>
  <c r="AK841"/>
  <c r="I858"/>
  <c r="W862"/>
  <c r="V862"/>
  <c r="V865"/>
  <c r="U865"/>
  <c r="AO871"/>
  <c r="I871"/>
  <c r="I874"/>
  <c r="W878"/>
  <c r="V878"/>
  <c r="W879"/>
  <c r="X879"/>
  <c r="AO882"/>
  <c r="AK886"/>
  <c r="AO886"/>
  <c r="I886"/>
  <c r="AK902"/>
  <c r="AO902"/>
  <c r="I902"/>
  <c r="V908"/>
  <c r="W908"/>
  <c r="X908"/>
  <c r="U908"/>
  <c r="AO910"/>
  <c r="W951"/>
  <c r="V951"/>
  <c r="U951"/>
  <c r="X951"/>
  <c r="AO969"/>
  <c r="I969"/>
  <c r="AK970"/>
  <c r="AO970"/>
  <c r="I970"/>
  <c r="V821"/>
  <c r="AO825"/>
  <c r="U826"/>
  <c r="V831"/>
  <c r="V837"/>
  <c r="AO841"/>
  <c r="U842"/>
  <c r="V847"/>
  <c r="V853"/>
  <c r="X865"/>
  <c r="AO912"/>
  <c r="I888"/>
  <c r="AO888"/>
  <c r="I891"/>
  <c r="V895"/>
  <c r="W895"/>
  <c r="U898"/>
  <c r="V898"/>
  <c r="I904"/>
  <c r="AO904"/>
  <c r="W909"/>
  <c r="U909"/>
  <c r="V917"/>
  <c r="W917"/>
  <c r="U917"/>
  <c r="AO923"/>
  <c r="AK923"/>
  <c r="U924"/>
  <c r="V924"/>
  <c r="W924"/>
  <c r="AO926"/>
  <c r="I926"/>
  <c r="AO937"/>
  <c r="V954"/>
  <c r="U954"/>
  <c r="W954"/>
  <c r="X954"/>
  <c r="V956"/>
  <c r="X956"/>
  <c r="W956"/>
  <c r="U956"/>
  <c r="W957"/>
  <c r="U957"/>
  <c r="V957"/>
  <c r="X957"/>
  <c r="AK963"/>
  <c r="I963"/>
  <c r="AO963"/>
  <c r="AO965"/>
  <c r="I965"/>
  <c r="X856"/>
  <c r="X860"/>
  <c r="X864"/>
  <c r="AF864" s="1"/>
  <c r="X868"/>
  <c r="X872"/>
  <c r="W875"/>
  <c r="X898"/>
  <c r="I937"/>
  <c r="I884"/>
  <c r="AO884"/>
  <c r="I887"/>
  <c r="V891"/>
  <c r="W891"/>
  <c r="U894"/>
  <c r="V894"/>
  <c r="I900"/>
  <c r="AO900"/>
  <c r="I903"/>
  <c r="AK907"/>
  <c r="AO911"/>
  <c r="W913"/>
  <c r="X913"/>
  <c r="AO919"/>
  <c r="AK919"/>
  <c r="I919"/>
  <c r="AO924"/>
  <c r="AK924"/>
  <c r="U934"/>
  <c r="W934"/>
  <c r="X934"/>
  <c r="V934"/>
  <c r="AK938"/>
  <c r="I938"/>
  <c r="AO938"/>
  <c r="I951"/>
  <c r="AO951"/>
  <c r="AK951"/>
  <c r="AK966"/>
  <c r="I966"/>
  <c r="I975"/>
  <c r="AO975"/>
  <c r="AO881"/>
  <c r="U882"/>
  <c r="X894"/>
  <c r="AO907"/>
  <c r="AO966"/>
  <c r="I918"/>
  <c r="AO918"/>
  <c r="I921"/>
  <c r="I928"/>
  <c r="AO928"/>
  <c r="U930"/>
  <c r="X930"/>
  <c r="I932"/>
  <c r="I934"/>
  <c r="AO941"/>
  <c r="AO942"/>
  <c r="I947"/>
  <c r="AO947"/>
  <c r="AO948"/>
  <c r="I948"/>
  <c r="AO953"/>
  <c r="AK954"/>
  <c r="I954"/>
  <c r="AO954"/>
  <c r="AK955"/>
  <c r="AO955"/>
  <c r="I955"/>
  <c r="I960"/>
  <c r="AO960"/>
  <c r="AK960"/>
  <c r="I993"/>
  <c r="AO993"/>
  <c r="U885"/>
  <c r="U889"/>
  <c r="U893"/>
  <c r="U897"/>
  <c r="U901"/>
  <c r="V905"/>
  <c r="W907"/>
  <c r="V911"/>
  <c r="W912"/>
  <c r="AO934"/>
  <c r="U916"/>
  <c r="V916"/>
  <c r="I922"/>
  <c r="AO922"/>
  <c r="W928"/>
  <c r="X928"/>
  <c r="AK930"/>
  <c r="I930"/>
  <c r="AO930"/>
  <c r="W935"/>
  <c r="V935"/>
  <c r="U935"/>
  <c r="V938"/>
  <c r="U938"/>
  <c r="W939"/>
  <c r="V939"/>
  <c r="U939"/>
  <c r="X939"/>
  <c r="V942"/>
  <c r="U942"/>
  <c r="W942"/>
  <c r="AO949"/>
  <c r="I949"/>
  <c r="I956"/>
  <c r="AO956"/>
  <c r="I959"/>
  <c r="I991"/>
  <c r="AO991"/>
  <c r="I994"/>
  <c r="AO994"/>
  <c r="V907"/>
  <c r="U912"/>
  <c r="X916"/>
  <c r="I935"/>
  <c r="AO936"/>
  <c r="I936"/>
  <c r="I939"/>
  <c r="W943"/>
  <c r="V943"/>
  <c r="V946"/>
  <c r="U946"/>
  <c r="AO952"/>
  <c r="I952"/>
  <c r="AO958"/>
  <c r="I979"/>
  <c r="AO979"/>
  <c r="AK979"/>
  <c r="V994"/>
  <c r="W994"/>
  <c r="U994"/>
  <c r="X994"/>
  <c r="U915"/>
  <c r="U919"/>
  <c r="U923"/>
  <c r="V926"/>
  <c r="W927"/>
  <c r="U931"/>
  <c r="X932"/>
  <c r="X946"/>
  <c r="I958"/>
  <c r="AO925"/>
  <c r="AO940"/>
  <c r="I940"/>
  <c r="I943"/>
  <c r="W947"/>
  <c r="V947"/>
  <c r="V950"/>
  <c r="U950"/>
  <c r="U966"/>
  <c r="X966"/>
  <c r="AO968"/>
  <c r="I968"/>
  <c r="AK968"/>
  <c r="AO972"/>
  <c r="I972"/>
  <c r="AK972"/>
  <c r="AO973"/>
  <c r="I973"/>
  <c r="AO976"/>
  <c r="I976"/>
  <c r="AO992"/>
  <c r="AK992"/>
  <c r="I992"/>
  <c r="U927"/>
  <c r="V932"/>
  <c r="X950"/>
  <c r="AO961"/>
  <c r="AK974"/>
  <c r="I978"/>
  <c r="W979"/>
  <c r="V979"/>
  <c r="U979"/>
  <c r="W936"/>
  <c r="W940"/>
  <c r="W944"/>
  <c r="W948"/>
  <c r="W952"/>
  <c r="V955"/>
  <c r="AO957"/>
  <c r="W962"/>
  <c r="U967"/>
  <c r="I964"/>
  <c r="W964"/>
  <c r="X964"/>
  <c r="AO967"/>
  <c r="V970"/>
  <c r="U970"/>
  <c r="W970"/>
  <c r="AO977"/>
  <c r="I977"/>
  <c r="U981"/>
  <c r="V981"/>
  <c r="W981"/>
  <c r="X981"/>
  <c r="AO984"/>
  <c r="AK984"/>
  <c r="I984"/>
  <c r="I985"/>
  <c r="U997"/>
  <c r="V997"/>
  <c r="W997"/>
  <c r="X997"/>
  <c r="AO1000"/>
  <c r="I1000"/>
  <c r="V959"/>
  <c r="W967"/>
  <c r="W971"/>
  <c r="V971"/>
  <c r="V974"/>
  <c r="U974"/>
  <c r="I983"/>
  <c r="AO983"/>
  <c r="V986"/>
  <c r="W986"/>
  <c r="U986"/>
  <c r="I999"/>
  <c r="AO999"/>
  <c r="U963"/>
  <c r="X974"/>
  <c r="I971"/>
  <c r="W975"/>
  <c r="V975"/>
  <c r="V978"/>
  <c r="U978"/>
  <c r="I986"/>
  <c r="AO986"/>
  <c r="U989"/>
  <c r="V989"/>
  <c r="W989"/>
  <c r="X978"/>
  <c r="I982"/>
  <c r="U985"/>
  <c r="V985"/>
  <c r="I990"/>
  <c r="U993"/>
  <c r="V993"/>
  <c r="I998"/>
  <c r="W968"/>
  <c r="W972"/>
  <c r="W976"/>
  <c r="X985"/>
  <c r="X993"/>
  <c r="AO980"/>
  <c r="AK980"/>
  <c r="V982"/>
  <c r="W982"/>
  <c r="I987"/>
  <c r="AO987"/>
  <c r="AO988"/>
  <c r="AK988"/>
  <c r="V990"/>
  <c r="W990"/>
  <c r="I995"/>
  <c r="AO995"/>
  <c r="AO996"/>
  <c r="V998"/>
  <c r="W998"/>
  <c r="U980"/>
  <c r="X983"/>
  <c r="U984"/>
  <c r="X987"/>
  <c r="U988"/>
  <c r="X991"/>
  <c r="U992"/>
  <c r="X995"/>
  <c r="U996"/>
  <c r="X999"/>
  <c r="U1000"/>
  <c r="AU985" l="1"/>
  <c r="BD786"/>
  <c r="AX697"/>
  <c r="AF523"/>
  <c r="AF783"/>
  <c r="AF961"/>
  <c r="AF695"/>
  <c r="AJ4"/>
  <c r="AJ5" s="1"/>
  <c r="AJ6" s="1"/>
  <c r="AF759"/>
  <c r="AF882"/>
  <c r="AF827"/>
  <c r="AF645"/>
  <c r="AW777"/>
  <c r="AF167"/>
  <c r="BH861"/>
  <c r="AF852"/>
  <c r="AF792"/>
  <c r="AF683"/>
  <c r="AF784"/>
  <c r="AF856"/>
  <c r="AF762"/>
  <c r="AF714"/>
  <c r="AF777"/>
  <c r="AF210"/>
  <c r="AF476"/>
  <c r="AF444"/>
  <c r="AF428"/>
  <c r="AF396"/>
  <c r="AF336"/>
  <c r="AF457"/>
  <c r="AF614"/>
  <c r="AF972"/>
  <c r="AT781"/>
  <c r="BH761"/>
  <c r="AF701"/>
  <c r="AF464"/>
  <c r="AF465"/>
  <c r="AF804"/>
  <c r="AK3"/>
  <c r="F4" s="1"/>
  <c r="H4" s="1"/>
  <c r="AF260"/>
  <c r="AJ7"/>
  <c r="AJ8" s="1"/>
  <c r="AJ9" s="1"/>
  <c r="AJ10" s="1"/>
  <c r="AJ11" s="1"/>
  <c r="AJ12" s="1"/>
  <c r="AJ13" s="1"/>
  <c r="AJ14" s="1"/>
  <c r="AJ15" s="1"/>
  <c r="AJ16" s="1"/>
  <c r="AJ17" s="1"/>
  <c r="AJ18" s="1"/>
  <c r="AJ19" s="1"/>
  <c r="AJ20" s="1"/>
  <c r="AJ21" s="1"/>
  <c r="AJ22" s="1"/>
  <c r="AJ23" s="1"/>
  <c r="AJ24" s="1"/>
  <c r="AJ25" s="1"/>
  <c r="AJ26" s="1"/>
  <c r="AJ27" s="1"/>
  <c r="AJ28" s="1"/>
  <c r="AJ29" s="1"/>
  <c r="AJ30" s="1"/>
  <c r="AJ31" s="1"/>
  <c r="AJ32" s="1"/>
  <c r="AJ33" s="1"/>
  <c r="AJ34" s="1"/>
  <c r="AJ35" s="1"/>
  <c r="AJ36" s="1"/>
  <c r="AJ37" s="1"/>
  <c r="AJ38" s="1"/>
  <c r="AJ39" s="1"/>
  <c r="AJ40" s="1"/>
  <c r="AJ41" s="1"/>
  <c r="AJ42" s="1"/>
  <c r="AJ43" s="1"/>
  <c r="AJ44" s="1"/>
  <c r="AJ45" s="1"/>
  <c r="AJ46" s="1"/>
  <c r="AJ47" s="1"/>
  <c r="AJ48" s="1"/>
  <c r="AJ49" s="1"/>
  <c r="AJ50" s="1"/>
  <c r="AJ51" s="1"/>
  <c r="AJ52" s="1"/>
  <c r="AJ53" s="1"/>
  <c r="AJ54" s="1"/>
  <c r="AJ55" s="1"/>
  <c r="AJ56" s="1"/>
  <c r="AJ57" s="1"/>
  <c r="AJ58" s="1"/>
  <c r="AJ59" s="1"/>
  <c r="AJ60" s="1"/>
  <c r="AJ61" s="1"/>
  <c r="AJ62" s="1"/>
  <c r="AJ63" s="1"/>
  <c r="AJ64" s="1"/>
  <c r="AJ65" s="1"/>
  <c r="AJ66" s="1"/>
  <c r="AJ67" s="1"/>
  <c r="AJ68" s="1"/>
  <c r="AJ69" s="1"/>
  <c r="AJ70" s="1"/>
  <c r="AJ71" s="1"/>
  <c r="AJ72" s="1"/>
  <c r="AJ73" s="1"/>
  <c r="AJ74" s="1"/>
  <c r="AJ75" s="1"/>
  <c r="AJ76" s="1"/>
  <c r="AJ77" s="1"/>
  <c r="AJ78" s="1"/>
  <c r="AJ79" s="1"/>
  <c r="AJ80" s="1"/>
  <c r="AJ81" s="1"/>
  <c r="AJ82" s="1"/>
  <c r="AJ83" s="1"/>
  <c r="AJ84" s="1"/>
  <c r="AJ85" s="1"/>
  <c r="AJ86" s="1"/>
  <c r="AJ87" s="1"/>
  <c r="AJ88" s="1"/>
  <c r="AJ89" s="1"/>
  <c r="AJ90" s="1"/>
  <c r="AJ91" s="1"/>
  <c r="AJ92" s="1"/>
  <c r="AJ93" s="1"/>
  <c r="AJ94" s="1"/>
  <c r="AJ95" s="1"/>
  <c r="AJ96" s="1"/>
  <c r="AJ97" s="1"/>
  <c r="AJ98" s="1"/>
  <c r="AJ99" s="1"/>
  <c r="AJ100" s="1"/>
  <c r="AJ101" s="1"/>
  <c r="AJ102" s="1"/>
  <c r="AJ103" s="1"/>
  <c r="AJ104" s="1"/>
  <c r="AJ105" s="1"/>
  <c r="AJ106" s="1"/>
  <c r="AJ107" s="1"/>
  <c r="AJ108" s="1"/>
  <c r="AJ109" s="1"/>
  <c r="AJ110" s="1"/>
  <c r="AJ111" s="1"/>
  <c r="AJ112" s="1"/>
  <c r="AJ113" s="1"/>
  <c r="AJ114" s="1"/>
  <c r="AJ115" s="1"/>
  <c r="AJ116" s="1"/>
  <c r="AJ117" s="1"/>
  <c r="AJ118" s="1"/>
  <c r="AJ119" s="1"/>
  <c r="AJ120" s="1"/>
  <c r="AJ121" s="1"/>
  <c r="AJ122" s="1"/>
  <c r="AJ123" s="1"/>
  <c r="AJ124" s="1"/>
  <c r="AJ125" s="1"/>
  <c r="AJ126" s="1"/>
  <c r="AJ127" s="1"/>
  <c r="AJ128" s="1"/>
  <c r="AJ129" s="1"/>
  <c r="AJ130" s="1"/>
  <c r="AJ131" s="1"/>
  <c r="AJ132" s="1"/>
  <c r="AJ133" s="1"/>
  <c r="AJ134" s="1"/>
  <c r="AJ135" s="1"/>
  <c r="AJ136" s="1"/>
  <c r="AJ137" s="1"/>
  <c r="AJ138" s="1"/>
  <c r="AJ139" s="1"/>
  <c r="AJ140" s="1"/>
  <c r="AJ141" s="1"/>
  <c r="AJ142" s="1"/>
  <c r="AJ143" s="1"/>
  <c r="AJ144" s="1"/>
  <c r="AJ145" s="1"/>
  <c r="AJ146" s="1"/>
  <c r="AJ147" s="1"/>
  <c r="AJ148" s="1"/>
  <c r="AJ149" s="1"/>
  <c r="AJ150" s="1"/>
  <c r="AJ151" s="1"/>
  <c r="AJ152" s="1"/>
  <c r="AJ153" s="1"/>
  <c r="AJ154" s="1"/>
  <c r="AJ155" s="1"/>
  <c r="AJ156" s="1"/>
  <c r="AJ157" s="1"/>
  <c r="AJ158" s="1"/>
  <c r="AJ159" s="1"/>
  <c r="AJ160" s="1"/>
  <c r="AJ161" s="1"/>
  <c r="AJ162" s="1"/>
  <c r="AJ163" s="1"/>
  <c r="AJ164" s="1"/>
  <c r="AJ165" s="1"/>
  <c r="AJ166" s="1"/>
  <c r="AJ167" s="1"/>
  <c r="AJ168" s="1"/>
  <c r="AJ169" s="1"/>
  <c r="AJ170" s="1"/>
  <c r="AJ171" s="1"/>
  <c r="AJ172" s="1"/>
  <c r="AJ173" s="1"/>
  <c r="AJ174" s="1"/>
  <c r="AJ175" s="1"/>
  <c r="AJ176" s="1"/>
  <c r="AJ177" s="1"/>
  <c r="AJ178" s="1"/>
  <c r="AJ179" s="1"/>
  <c r="AJ180" s="1"/>
  <c r="AJ181" s="1"/>
  <c r="AJ182" s="1"/>
  <c r="AJ183" s="1"/>
  <c r="AJ184" s="1"/>
  <c r="AJ185" s="1"/>
  <c r="AJ186" s="1"/>
  <c r="AJ187" s="1"/>
  <c r="AJ188" s="1"/>
  <c r="AJ189" s="1"/>
  <c r="AJ190" s="1"/>
  <c r="AJ191" s="1"/>
  <c r="AJ192" s="1"/>
  <c r="AJ193" s="1"/>
  <c r="AJ194" s="1"/>
  <c r="AJ195" s="1"/>
  <c r="AJ196" s="1"/>
  <c r="AJ197" s="1"/>
  <c r="AJ198" s="1"/>
  <c r="AJ199" s="1"/>
  <c r="AJ200" s="1"/>
  <c r="AJ201" s="1"/>
  <c r="AJ202" s="1"/>
  <c r="AJ203" s="1"/>
  <c r="AJ204" s="1"/>
  <c r="AJ205" s="1"/>
  <c r="AJ206" s="1"/>
  <c r="AJ207" s="1"/>
  <c r="AJ208" s="1"/>
  <c r="AJ209" s="1"/>
  <c r="AJ210" s="1"/>
  <c r="AJ211" s="1"/>
  <c r="AJ212" s="1"/>
  <c r="AJ213" s="1"/>
  <c r="AJ214" s="1"/>
  <c r="AJ215" s="1"/>
  <c r="AJ216" s="1"/>
  <c r="AJ217" s="1"/>
  <c r="AJ218" s="1"/>
  <c r="AJ219" s="1"/>
  <c r="AJ220" s="1"/>
  <c r="AJ221" s="1"/>
  <c r="AJ222" s="1"/>
  <c r="AJ223" s="1"/>
  <c r="AJ224" s="1"/>
  <c r="AJ225" s="1"/>
  <c r="AJ226" s="1"/>
  <c r="AJ227" s="1"/>
  <c r="AJ228" s="1"/>
  <c r="AJ229" s="1"/>
  <c r="AJ230" s="1"/>
  <c r="AJ231" s="1"/>
  <c r="AJ232" s="1"/>
  <c r="AJ233" s="1"/>
  <c r="AJ234" s="1"/>
  <c r="AJ235" s="1"/>
  <c r="AJ236" s="1"/>
  <c r="AJ237" s="1"/>
  <c r="AJ238" s="1"/>
  <c r="AJ239" s="1"/>
  <c r="AJ240" s="1"/>
  <c r="AJ241" s="1"/>
  <c r="AJ242" s="1"/>
  <c r="AJ243" s="1"/>
  <c r="AJ244" s="1"/>
  <c r="AJ245" s="1"/>
  <c r="AJ246" s="1"/>
  <c r="AJ247" s="1"/>
  <c r="AJ248" s="1"/>
  <c r="AJ249" s="1"/>
  <c r="AJ250" s="1"/>
  <c r="AJ251" s="1"/>
  <c r="AJ252" s="1"/>
  <c r="AJ253" s="1"/>
  <c r="AJ254" s="1"/>
  <c r="AJ255" s="1"/>
  <c r="AJ256" s="1"/>
  <c r="AJ257" s="1"/>
  <c r="AJ258" s="1"/>
  <c r="AJ259" s="1"/>
  <c r="AJ260" s="1"/>
  <c r="AJ261" s="1"/>
  <c r="AJ262" s="1"/>
  <c r="AJ263" s="1"/>
  <c r="AJ264" s="1"/>
  <c r="AJ265" s="1"/>
  <c r="AJ266" s="1"/>
  <c r="AJ267" s="1"/>
  <c r="AJ268" s="1"/>
  <c r="AJ269" s="1"/>
  <c r="AJ270" s="1"/>
  <c r="AJ271" s="1"/>
  <c r="AJ272" s="1"/>
  <c r="AJ273" s="1"/>
  <c r="AJ274" s="1"/>
  <c r="AJ275" s="1"/>
  <c r="AJ276" s="1"/>
  <c r="AJ277" s="1"/>
  <c r="AJ278" s="1"/>
  <c r="AJ279" s="1"/>
  <c r="AJ280" s="1"/>
  <c r="AJ281" s="1"/>
  <c r="AJ282" s="1"/>
  <c r="AJ283" s="1"/>
  <c r="AJ284" s="1"/>
  <c r="AJ285" s="1"/>
  <c r="AJ286" s="1"/>
  <c r="AJ287" s="1"/>
  <c r="AJ288" s="1"/>
  <c r="AJ289" s="1"/>
  <c r="AJ290" s="1"/>
  <c r="AJ291" s="1"/>
  <c r="AJ292" s="1"/>
  <c r="AJ293" s="1"/>
  <c r="AJ294" s="1"/>
  <c r="AJ295" s="1"/>
  <c r="AJ296" s="1"/>
  <c r="AJ297" s="1"/>
  <c r="AJ298" s="1"/>
  <c r="AJ299" s="1"/>
  <c r="AJ300" s="1"/>
  <c r="AJ301" s="1"/>
  <c r="AJ302" s="1"/>
  <c r="AJ303" s="1"/>
  <c r="AJ304" s="1"/>
  <c r="AJ305" s="1"/>
  <c r="AJ306" s="1"/>
  <c r="AJ307" s="1"/>
  <c r="AJ308" s="1"/>
  <c r="AJ309" s="1"/>
  <c r="AJ310" s="1"/>
  <c r="AJ311" s="1"/>
  <c r="AJ312" s="1"/>
  <c r="AJ313" s="1"/>
  <c r="AJ314" s="1"/>
  <c r="AJ315" s="1"/>
  <c r="AJ316" s="1"/>
  <c r="AJ317" s="1"/>
  <c r="AJ318" s="1"/>
  <c r="AJ319" s="1"/>
  <c r="AJ320" s="1"/>
  <c r="AJ321" s="1"/>
  <c r="AJ322" s="1"/>
  <c r="AJ323" s="1"/>
  <c r="AJ324" s="1"/>
  <c r="AJ325" s="1"/>
  <c r="AJ326" s="1"/>
  <c r="AJ327" s="1"/>
  <c r="AJ328" s="1"/>
  <c r="AJ329" s="1"/>
  <c r="AJ330" s="1"/>
  <c r="AJ331" s="1"/>
  <c r="AJ332" s="1"/>
  <c r="AJ333" s="1"/>
  <c r="AJ334" s="1"/>
  <c r="AJ335" s="1"/>
  <c r="AJ336" s="1"/>
  <c r="AJ337" s="1"/>
  <c r="AJ338" s="1"/>
  <c r="AJ339" s="1"/>
  <c r="AJ340" s="1"/>
  <c r="AJ341" s="1"/>
  <c r="AJ342" s="1"/>
  <c r="AJ343" s="1"/>
  <c r="AJ344" s="1"/>
  <c r="AJ345" s="1"/>
  <c r="AJ346" s="1"/>
  <c r="AJ347" s="1"/>
  <c r="AJ348" s="1"/>
  <c r="AJ349" s="1"/>
  <c r="AJ350" s="1"/>
  <c r="AJ351" s="1"/>
  <c r="AJ352" s="1"/>
  <c r="AJ353" s="1"/>
  <c r="AJ354" s="1"/>
  <c r="AJ355" s="1"/>
  <c r="AJ356" s="1"/>
  <c r="AJ357" s="1"/>
  <c r="AJ358" s="1"/>
  <c r="AJ359" s="1"/>
  <c r="AJ360" s="1"/>
  <c r="AJ361" s="1"/>
  <c r="AJ362" s="1"/>
  <c r="AJ363" s="1"/>
  <c r="AJ364" s="1"/>
  <c r="AJ365" s="1"/>
  <c r="AJ366" s="1"/>
  <c r="AJ367" s="1"/>
  <c r="AJ368" s="1"/>
  <c r="AJ369" s="1"/>
  <c r="AJ370" s="1"/>
  <c r="AJ371" s="1"/>
  <c r="AJ372" s="1"/>
  <c r="AJ373" s="1"/>
  <c r="AJ374" s="1"/>
  <c r="AJ375" s="1"/>
  <c r="AJ376" s="1"/>
  <c r="AJ377" s="1"/>
  <c r="AJ378" s="1"/>
  <c r="AJ379" s="1"/>
  <c r="AJ380" s="1"/>
  <c r="AJ381" s="1"/>
  <c r="AJ382" s="1"/>
  <c r="AJ383" s="1"/>
  <c r="AJ384" s="1"/>
  <c r="AJ385" s="1"/>
  <c r="AJ386" s="1"/>
  <c r="AJ387" s="1"/>
  <c r="AJ388" s="1"/>
  <c r="AJ389" s="1"/>
  <c r="AJ390" s="1"/>
  <c r="AJ391" s="1"/>
  <c r="AJ392" s="1"/>
  <c r="AJ393" s="1"/>
  <c r="AJ394" s="1"/>
  <c r="AJ395" s="1"/>
  <c r="AJ396" s="1"/>
  <c r="AJ397" s="1"/>
  <c r="AJ398" s="1"/>
  <c r="AJ399" s="1"/>
  <c r="AJ400" s="1"/>
  <c r="AJ401" s="1"/>
  <c r="AJ402" s="1"/>
  <c r="AJ403" s="1"/>
  <c r="AJ404" s="1"/>
  <c r="AJ405" s="1"/>
  <c r="AJ406" s="1"/>
  <c r="AJ407" s="1"/>
  <c r="AJ408" s="1"/>
  <c r="AJ409" s="1"/>
  <c r="AJ410" s="1"/>
  <c r="AJ411" s="1"/>
  <c r="AJ412" s="1"/>
  <c r="AJ413" s="1"/>
  <c r="AJ414" s="1"/>
  <c r="AJ415" s="1"/>
  <c r="AJ416" s="1"/>
  <c r="AJ417" s="1"/>
  <c r="AJ418" s="1"/>
  <c r="AJ419" s="1"/>
  <c r="AJ420" s="1"/>
  <c r="AJ421" s="1"/>
  <c r="AJ422" s="1"/>
  <c r="AJ423" s="1"/>
  <c r="AJ424" s="1"/>
  <c r="AJ425" s="1"/>
  <c r="AJ426" s="1"/>
  <c r="AJ427" s="1"/>
  <c r="AJ428" s="1"/>
  <c r="AJ429" s="1"/>
  <c r="AJ430" s="1"/>
  <c r="AJ431" s="1"/>
  <c r="AJ432" s="1"/>
  <c r="AJ433" s="1"/>
  <c r="AJ434" s="1"/>
  <c r="AJ435" s="1"/>
  <c r="AJ436" s="1"/>
  <c r="AJ437" s="1"/>
  <c r="AJ438" s="1"/>
  <c r="AJ439" s="1"/>
  <c r="AJ440" s="1"/>
  <c r="AJ441" s="1"/>
  <c r="AJ442" s="1"/>
  <c r="AJ443" s="1"/>
  <c r="AJ444" s="1"/>
  <c r="AJ445" s="1"/>
  <c r="AJ446" s="1"/>
  <c r="AJ447" s="1"/>
  <c r="AJ448" s="1"/>
  <c r="AJ449" s="1"/>
  <c r="AJ450" s="1"/>
  <c r="AJ451" s="1"/>
  <c r="AJ452" s="1"/>
  <c r="AJ453" s="1"/>
  <c r="AJ454" s="1"/>
  <c r="AJ455" s="1"/>
  <c r="AJ456" s="1"/>
  <c r="AJ457" s="1"/>
  <c r="AJ458" s="1"/>
  <c r="AJ459" s="1"/>
  <c r="AJ460" s="1"/>
  <c r="AJ461" s="1"/>
  <c r="AJ462" s="1"/>
  <c r="AJ463" s="1"/>
  <c r="AJ464" s="1"/>
  <c r="AJ465" s="1"/>
  <c r="AJ466" s="1"/>
  <c r="AJ467" s="1"/>
  <c r="AJ468" s="1"/>
  <c r="AJ469" s="1"/>
  <c r="AJ470" s="1"/>
  <c r="AJ471" s="1"/>
  <c r="AJ472" s="1"/>
  <c r="AJ473" s="1"/>
  <c r="AJ474" s="1"/>
  <c r="AJ475" s="1"/>
  <c r="AJ476" s="1"/>
  <c r="AJ477" s="1"/>
  <c r="AJ478" s="1"/>
  <c r="AJ479" s="1"/>
  <c r="AJ480" s="1"/>
  <c r="AJ481" s="1"/>
  <c r="AJ482" s="1"/>
  <c r="AJ483" s="1"/>
  <c r="AJ484" s="1"/>
  <c r="AJ485" s="1"/>
  <c r="AJ486" s="1"/>
  <c r="AJ487" s="1"/>
  <c r="AJ488" s="1"/>
  <c r="AJ489" s="1"/>
  <c r="AJ490" s="1"/>
  <c r="AJ491" s="1"/>
  <c r="AJ492" s="1"/>
  <c r="AJ493" s="1"/>
  <c r="AJ494" s="1"/>
  <c r="AJ495" s="1"/>
  <c r="AJ496" s="1"/>
  <c r="AJ497" s="1"/>
  <c r="AJ498" s="1"/>
  <c r="AJ499" s="1"/>
  <c r="AJ500" s="1"/>
  <c r="AJ501" s="1"/>
  <c r="AJ502" s="1"/>
  <c r="AJ503" s="1"/>
  <c r="AJ504" s="1"/>
  <c r="AJ505" s="1"/>
  <c r="AJ506" s="1"/>
  <c r="AJ507" s="1"/>
  <c r="AJ508" s="1"/>
  <c r="AJ509" s="1"/>
  <c r="AJ510" s="1"/>
  <c r="AJ511" s="1"/>
  <c r="AJ512" s="1"/>
  <c r="AJ513" s="1"/>
  <c r="AJ514" s="1"/>
  <c r="AJ515" s="1"/>
  <c r="AJ516" s="1"/>
  <c r="AJ517" s="1"/>
  <c r="AJ518" s="1"/>
  <c r="AJ519" s="1"/>
  <c r="AJ520" s="1"/>
  <c r="AJ521" s="1"/>
  <c r="AJ522" s="1"/>
  <c r="AJ523" s="1"/>
  <c r="AJ524" s="1"/>
  <c r="AJ525" s="1"/>
  <c r="AJ526" s="1"/>
  <c r="AJ527" s="1"/>
  <c r="AJ528" s="1"/>
  <c r="AJ529" s="1"/>
  <c r="AJ530" s="1"/>
  <c r="AJ531" s="1"/>
  <c r="AJ532" s="1"/>
  <c r="AJ533" s="1"/>
  <c r="AJ534" s="1"/>
  <c r="AJ535" s="1"/>
  <c r="AJ536" s="1"/>
  <c r="AJ537" s="1"/>
  <c r="AJ538" s="1"/>
  <c r="AJ539" s="1"/>
  <c r="AJ540" s="1"/>
  <c r="AJ541" s="1"/>
  <c r="AJ542" s="1"/>
  <c r="AJ543" s="1"/>
  <c r="AJ544" s="1"/>
  <c r="AJ545" s="1"/>
  <c r="AJ546" s="1"/>
  <c r="AJ547" s="1"/>
  <c r="AJ548" s="1"/>
  <c r="AJ549" s="1"/>
  <c r="AJ550" s="1"/>
  <c r="AJ551" s="1"/>
  <c r="AJ552" s="1"/>
  <c r="AJ553" s="1"/>
  <c r="AJ554" s="1"/>
  <c r="AJ555" s="1"/>
  <c r="AJ556" s="1"/>
  <c r="AJ557" s="1"/>
  <c r="AJ558" s="1"/>
  <c r="AJ559" s="1"/>
  <c r="AJ560" s="1"/>
  <c r="AJ561" s="1"/>
  <c r="AJ562" s="1"/>
  <c r="AJ563" s="1"/>
  <c r="AJ564" s="1"/>
  <c r="AJ565" s="1"/>
  <c r="AJ566" s="1"/>
  <c r="AJ567" s="1"/>
  <c r="AJ568" s="1"/>
  <c r="AJ569" s="1"/>
  <c r="AJ570" s="1"/>
  <c r="AJ571" s="1"/>
  <c r="AJ572" s="1"/>
  <c r="AJ573" s="1"/>
  <c r="AJ574" s="1"/>
  <c r="AJ575" s="1"/>
  <c r="AJ576" s="1"/>
  <c r="AJ577" s="1"/>
  <c r="AJ578" s="1"/>
  <c r="AJ579" s="1"/>
  <c r="AJ580" s="1"/>
  <c r="AJ581" s="1"/>
  <c r="AJ582" s="1"/>
  <c r="AJ583" s="1"/>
  <c r="AJ584" s="1"/>
  <c r="AJ585" s="1"/>
  <c r="AJ586" s="1"/>
  <c r="AJ587" s="1"/>
  <c r="AJ588" s="1"/>
  <c r="AJ589" s="1"/>
  <c r="AJ590" s="1"/>
  <c r="AJ591" s="1"/>
  <c r="AJ592" s="1"/>
  <c r="AJ593" s="1"/>
  <c r="AJ594" s="1"/>
  <c r="AJ595" s="1"/>
  <c r="AJ596" s="1"/>
  <c r="AJ597" s="1"/>
  <c r="AJ598" s="1"/>
  <c r="AJ599" s="1"/>
  <c r="AJ600" s="1"/>
  <c r="AJ601" s="1"/>
  <c r="AJ602" s="1"/>
  <c r="AJ603" s="1"/>
  <c r="AJ604" s="1"/>
  <c r="AJ605" s="1"/>
  <c r="AJ606" s="1"/>
  <c r="AJ607" s="1"/>
  <c r="AJ608" s="1"/>
  <c r="AJ609" s="1"/>
  <c r="AJ610" s="1"/>
  <c r="AJ611" s="1"/>
  <c r="AJ612" s="1"/>
  <c r="AJ613" s="1"/>
  <c r="AJ614" s="1"/>
  <c r="AJ615" s="1"/>
  <c r="AJ616" s="1"/>
  <c r="AJ617" s="1"/>
  <c r="AJ618" s="1"/>
  <c r="AJ619" s="1"/>
  <c r="AJ620" s="1"/>
  <c r="AJ621" s="1"/>
  <c r="AJ622" s="1"/>
  <c r="AF842"/>
  <c r="AF68"/>
  <c r="AF38"/>
  <c r="AF34"/>
  <c r="AF26"/>
  <c r="AF10"/>
  <c r="AF106"/>
  <c r="AF13"/>
  <c r="AF965"/>
  <c r="F3"/>
  <c r="H3" s="1"/>
  <c r="I3" s="1"/>
  <c r="AF901"/>
  <c r="AF266"/>
  <c r="AF88"/>
  <c r="AF43"/>
  <c r="AF1000"/>
  <c r="BO845"/>
  <c r="BM740"/>
  <c r="AF738"/>
  <c r="BM653"/>
  <c r="AF573"/>
  <c r="AF456"/>
  <c r="AF39"/>
  <c r="AF27"/>
  <c r="AF23"/>
  <c r="AF477"/>
  <c r="AO3"/>
  <c r="BA2" s="1"/>
  <c r="AF215"/>
  <c r="AF995"/>
  <c r="AF743"/>
  <c r="AF647"/>
  <c r="BG865"/>
  <c r="BK625"/>
  <c r="BL939"/>
  <c r="AK4"/>
  <c r="F5" s="1"/>
  <c r="H5" s="1"/>
  <c r="BE997"/>
  <c r="AU890"/>
  <c r="AZ908"/>
  <c r="BG978"/>
  <c r="BO843"/>
  <c r="BC736"/>
  <c r="BC708"/>
  <c r="BK890"/>
  <c r="BC656"/>
  <c r="AS850"/>
  <c r="BM959"/>
  <c r="BN676"/>
  <c r="BK891"/>
  <c r="BJ756"/>
  <c r="AT704"/>
  <c r="BI890"/>
  <c r="BG692"/>
  <c r="BO672"/>
  <c r="BC982"/>
  <c r="AZ802"/>
  <c r="AS890"/>
  <c r="BC717"/>
  <c r="AT989"/>
  <c r="BF964"/>
  <c r="AV981"/>
  <c r="AQ628"/>
  <c r="AP998"/>
  <c r="AY908"/>
  <c r="AZ858"/>
  <c r="BL745"/>
  <c r="AZ777"/>
  <c r="BB981"/>
  <c r="AY981"/>
  <c r="BG777"/>
  <c r="AW981"/>
  <c r="BE777"/>
  <c r="BB777"/>
  <c r="BM777"/>
  <c r="AT628"/>
  <c r="BF997"/>
  <c r="BA890"/>
  <c r="AX890"/>
  <c r="BL765"/>
  <c r="BF981"/>
  <c r="BN908"/>
  <c r="AV989"/>
  <c r="AT908"/>
  <c r="BH932"/>
  <c r="AR890"/>
  <c r="BN890"/>
  <c r="AF992"/>
  <c r="AF742"/>
  <c r="AF726"/>
  <c r="AF794"/>
  <c r="AF621"/>
  <c r="AF577"/>
  <c r="AF180"/>
  <c r="AF67"/>
  <c r="AV628"/>
  <c r="BD628"/>
  <c r="AF929"/>
  <c r="AF867"/>
  <c r="AF811"/>
  <c r="AF747"/>
  <c r="AF587"/>
  <c r="AF836"/>
  <c r="AF301"/>
  <c r="AF662"/>
  <c r="AF610"/>
  <c r="AF885"/>
  <c r="AF913"/>
  <c r="AF562"/>
  <c r="AF216"/>
  <c r="AF776"/>
  <c r="AF715"/>
  <c r="BA908"/>
  <c r="AF767"/>
  <c r="BO935"/>
  <c r="BA903"/>
  <c r="AF791"/>
  <c r="AF642"/>
  <c r="AF472"/>
  <c r="AF252"/>
  <c r="AF84"/>
  <c r="AF63"/>
  <c r="AF19"/>
  <c r="AF345"/>
  <c r="AF285"/>
  <c r="AF655"/>
  <c r="AX878"/>
  <c r="AU981"/>
  <c r="AF821"/>
  <c r="BM908"/>
  <c r="AF878"/>
  <c r="AF686"/>
  <c r="AR777"/>
  <c r="AF534"/>
  <c r="AF168"/>
  <c r="AG168" s="1"/>
  <c r="AR628"/>
  <c r="BD981"/>
  <c r="AF900"/>
  <c r="AF711"/>
  <c r="AF772"/>
  <c r="AF730"/>
  <c r="AF634"/>
  <c r="AF659"/>
  <c r="AF591"/>
  <c r="BH997"/>
  <c r="AZ981"/>
  <c r="BO981"/>
  <c r="AF944"/>
  <c r="AF919"/>
  <c r="BG921"/>
  <c r="BD974"/>
  <c r="AS908"/>
  <c r="BH908"/>
  <c r="BO908"/>
  <c r="AF831"/>
  <c r="AF775"/>
  <c r="AF737"/>
  <c r="BI777"/>
  <c r="AQ777"/>
  <c r="AF765"/>
  <c r="AF586"/>
  <c r="BJ778"/>
  <c r="BO629"/>
  <c r="AF220"/>
  <c r="AF188"/>
  <c r="AF156"/>
  <c r="AF124"/>
  <c r="AF116"/>
  <c r="AF108"/>
  <c r="AF92"/>
  <c r="AF55"/>
  <c r="AF35"/>
  <c r="AF31"/>
  <c r="BM628"/>
  <c r="BG628"/>
  <c r="BJ628"/>
  <c r="BA981"/>
  <c r="BD777"/>
  <c r="AF235"/>
  <c r="AF171"/>
  <c r="AF71"/>
  <c r="AF949"/>
  <c r="AF863"/>
  <c r="AF780"/>
  <c r="AF638"/>
  <c r="AF860"/>
  <c r="AF914"/>
  <c r="AF651"/>
  <c r="AF880"/>
  <c r="AF787"/>
  <c r="AF820"/>
  <c r="AF42"/>
  <c r="AF940"/>
  <c r="AX981"/>
  <c r="AF889"/>
  <c r="AX908"/>
  <c r="AF721"/>
  <c r="AX777"/>
  <c r="BC777"/>
  <c r="AF582"/>
  <c r="AF550"/>
  <c r="AF184"/>
  <c r="AF60"/>
  <c r="AF30"/>
  <c r="AF18"/>
  <c r="BK628"/>
  <c r="BN628"/>
  <c r="AF497"/>
  <c r="AG498" s="1"/>
  <c r="AF962"/>
  <c r="AF840"/>
  <c r="BB861"/>
  <c r="AF570"/>
  <c r="AF800"/>
  <c r="AR981"/>
  <c r="BK981"/>
  <c r="BN981"/>
  <c r="AF948"/>
  <c r="AF923"/>
  <c r="AF897"/>
  <c r="BE908"/>
  <c r="AR908"/>
  <c r="BC908"/>
  <c r="AF854"/>
  <c r="AF815"/>
  <c r="AF694"/>
  <c r="BH878"/>
  <c r="AF785"/>
  <c r="BA777"/>
  <c r="BN777"/>
  <c r="AF603"/>
  <c r="AF574"/>
  <c r="AG575" s="1"/>
  <c r="BN685"/>
  <c r="AF488"/>
  <c r="AF440"/>
  <c r="AF344"/>
  <c r="AG345" s="1"/>
  <c r="BJ833"/>
  <c r="AF224"/>
  <c r="AF176"/>
  <c r="AF160"/>
  <c r="AF87"/>
  <c r="AF64"/>
  <c r="BL628"/>
  <c r="AU628"/>
  <c r="AX628"/>
  <c r="AF307"/>
  <c r="AF229"/>
  <c r="AG229" s="1"/>
  <c r="AF213"/>
  <c r="AF197"/>
  <c r="AG197" s="1"/>
  <c r="AF181"/>
  <c r="AF149"/>
  <c r="AF133"/>
  <c r="AF97"/>
  <c r="AF81"/>
  <c r="AF46"/>
  <c r="AF453"/>
  <c r="AF445"/>
  <c r="AF369"/>
  <c r="AF429"/>
  <c r="AF393"/>
  <c r="AF876"/>
  <c r="AF679"/>
  <c r="AF575"/>
  <c r="AF349"/>
  <c r="BC997"/>
  <c r="AF489"/>
  <c r="AF975"/>
  <c r="AF837"/>
  <c r="AF795"/>
  <c r="AF766"/>
  <c r="AF611"/>
  <c r="BE861"/>
  <c r="BG861"/>
  <c r="AF757"/>
  <c r="AF348"/>
  <c r="AF300"/>
  <c r="AF633"/>
  <c r="BL831"/>
  <c r="AF208"/>
  <c r="AF128"/>
  <c r="AF36"/>
  <c r="AF973"/>
  <c r="AF622"/>
  <c r="AF803"/>
  <c r="AF904"/>
  <c r="AF996"/>
  <c r="AF988"/>
  <c r="AF980"/>
  <c r="AF990"/>
  <c r="AS981"/>
  <c r="AP997"/>
  <c r="BM981"/>
  <c r="AQ981"/>
  <c r="BG981"/>
  <c r="AT981"/>
  <c r="BJ981"/>
  <c r="AF971"/>
  <c r="AF947"/>
  <c r="AF926"/>
  <c r="AF939"/>
  <c r="AF905"/>
  <c r="AF868"/>
  <c r="AF853"/>
  <c r="AF826"/>
  <c r="AF833"/>
  <c r="AF822"/>
  <c r="AF799"/>
  <c r="AF834"/>
  <c r="AF823"/>
  <c r="AF790"/>
  <c r="AF769"/>
  <c r="AF754"/>
  <c r="AF722"/>
  <c r="AF706"/>
  <c r="AF690"/>
  <c r="AF674"/>
  <c r="AF658"/>
  <c r="AQ878"/>
  <c r="AZ729"/>
  <c r="AS777"/>
  <c r="AT777"/>
  <c r="BJ777"/>
  <c r="AY777"/>
  <c r="BO777"/>
  <c r="AF653"/>
  <c r="AF599"/>
  <c r="BL861"/>
  <c r="AQ861"/>
  <c r="AF496"/>
  <c r="AF480"/>
  <c r="AF448"/>
  <c r="AF416"/>
  <c r="AF605"/>
  <c r="AF459"/>
  <c r="AF395"/>
  <c r="AG396" s="1"/>
  <c r="AF335"/>
  <c r="AF299"/>
  <c r="AF537"/>
  <c r="AF532"/>
  <c r="AF516"/>
  <c r="AF446"/>
  <c r="AF442"/>
  <c r="AF331"/>
  <c r="AF310"/>
  <c r="BI628"/>
  <c r="AF148"/>
  <c r="AF120"/>
  <c r="AF80"/>
  <c r="AF59"/>
  <c r="AF51"/>
  <c r="BA628"/>
  <c r="BE628"/>
  <c r="BH628"/>
  <c r="BC628"/>
  <c r="AP628"/>
  <c r="BF628"/>
  <c r="AF5"/>
  <c r="BL777"/>
  <c r="BL981"/>
  <c r="AZ878"/>
  <c r="AF551"/>
  <c r="AF187"/>
  <c r="BJ997"/>
  <c r="AF413"/>
  <c r="AF433"/>
  <c r="AF231"/>
  <c r="AF127"/>
  <c r="AV861"/>
  <c r="AF501"/>
  <c r="AF432"/>
  <c r="AF922"/>
  <c r="AF788"/>
  <c r="AF689"/>
  <c r="AF735"/>
  <c r="BG989"/>
  <c r="AF937"/>
  <c r="AF933"/>
  <c r="AF763"/>
  <c r="AF473"/>
  <c r="AF824"/>
  <c r="AF751"/>
  <c r="AF593"/>
  <c r="AF590"/>
  <c r="AF910"/>
  <c r="AF699"/>
  <c r="AF734"/>
  <c r="AF618"/>
  <c r="AF969"/>
  <c r="AF976"/>
  <c r="AF898"/>
  <c r="AF779"/>
  <c r="BH943"/>
  <c r="BL878"/>
  <c r="AF646"/>
  <c r="AF627"/>
  <c r="AF598"/>
  <c r="AF566"/>
  <c r="AF284"/>
  <c r="BH669"/>
  <c r="AF192"/>
  <c r="AF28"/>
  <c r="AF20"/>
  <c r="AF513"/>
  <c r="AF203"/>
  <c r="AF925"/>
  <c r="AF731"/>
  <c r="AF859"/>
  <c r="AF999"/>
  <c r="AF991"/>
  <c r="AF968"/>
  <c r="AF993"/>
  <c r="AF989"/>
  <c r="BI981"/>
  <c r="BO998"/>
  <c r="BE981"/>
  <c r="BH981"/>
  <c r="BC981"/>
  <c r="AP981"/>
  <c r="BK887"/>
  <c r="AF816"/>
  <c r="AF829"/>
  <c r="AF758"/>
  <c r="AF678"/>
  <c r="BD878"/>
  <c r="BC878"/>
  <c r="AF861"/>
  <c r="BH681"/>
  <c r="BH777"/>
  <c r="AP777"/>
  <c r="BF777"/>
  <c r="AU777"/>
  <c r="BK777"/>
  <c r="AF733"/>
  <c r="AF669"/>
  <c r="AF619"/>
  <c r="AF696"/>
  <c r="AF629"/>
  <c r="AF308"/>
  <c r="BH733"/>
  <c r="BJ862"/>
  <c r="AF327"/>
  <c r="AF455"/>
  <c r="AF123"/>
  <c r="AF91"/>
  <c r="AF52"/>
  <c r="AF44"/>
  <c r="AF22"/>
  <c r="AW628"/>
  <c r="AZ628"/>
  <c r="AY628"/>
  <c r="BO628"/>
  <c r="BB628"/>
  <c r="AF850"/>
  <c r="AF50"/>
  <c r="AF114"/>
  <c r="AF362"/>
  <c r="BJ878"/>
  <c r="AV777"/>
  <c r="AF555"/>
  <c r="AF505"/>
  <c r="AF441"/>
  <c r="AF385"/>
  <c r="AF361"/>
  <c r="AF563"/>
  <c r="AF392"/>
  <c r="AF493"/>
  <c r="AF183"/>
  <c r="AF546"/>
  <c r="AF987"/>
  <c r="AF848"/>
  <c r="AF977"/>
  <c r="AF906"/>
  <c r="AF953"/>
  <c r="AF812"/>
  <c r="AF579"/>
  <c r="AF941"/>
  <c r="AF595"/>
  <c r="AP908"/>
  <c r="AF983"/>
  <c r="AF982"/>
  <c r="AS997"/>
  <c r="AW997"/>
  <c r="AY997"/>
  <c r="BB997"/>
  <c r="AF915"/>
  <c r="BL874"/>
  <c r="BI878"/>
  <c r="BE878"/>
  <c r="BB878"/>
  <c r="BL890"/>
  <c r="BM890"/>
  <c r="BG890"/>
  <c r="AT890"/>
  <c r="BJ890"/>
  <c r="AQ790"/>
  <c r="AF768"/>
  <c r="AF749"/>
  <c r="AF685"/>
  <c r="AF615"/>
  <c r="AF538"/>
  <c r="AS861"/>
  <c r="AZ861"/>
  <c r="AX861"/>
  <c r="BC861"/>
  <c r="AF729"/>
  <c r="AF693"/>
  <c r="AF352"/>
  <c r="AF329"/>
  <c r="AF288"/>
  <c r="AF585"/>
  <c r="AF275"/>
  <c r="AF95"/>
  <c r="AF461"/>
  <c r="AF321"/>
  <c r="AF143"/>
  <c r="AF547"/>
  <c r="AF365"/>
  <c r="AF364"/>
  <c r="AF509"/>
  <c r="AF808"/>
  <c r="AF918"/>
  <c r="AF687"/>
  <c r="AF707"/>
  <c r="AF984"/>
  <c r="BI997"/>
  <c r="AR997"/>
  <c r="AU997"/>
  <c r="BK997"/>
  <c r="AX997"/>
  <c r="BN997"/>
  <c r="AF952"/>
  <c r="AF936"/>
  <c r="AF932"/>
  <c r="AF931"/>
  <c r="AF912"/>
  <c r="BK990"/>
  <c r="AF872"/>
  <c r="AF909"/>
  <c r="BJ908"/>
  <c r="BF909"/>
  <c r="BF908"/>
  <c r="BI908"/>
  <c r="BB908"/>
  <c r="AU908"/>
  <c r="BK908"/>
  <c r="AF866"/>
  <c r="AF773"/>
  <c r="AF874"/>
  <c r="AF873"/>
  <c r="AF774"/>
  <c r="AF746"/>
  <c r="AF698"/>
  <c r="AF682"/>
  <c r="AF666"/>
  <c r="AF650"/>
  <c r="BO879"/>
  <c r="AT878"/>
  <c r="BA878"/>
  <c r="AW878"/>
  <c r="AU878"/>
  <c r="BK878"/>
  <c r="AF851"/>
  <c r="AF819"/>
  <c r="AF810"/>
  <c r="AF781"/>
  <c r="AF825"/>
  <c r="AF753"/>
  <c r="AV890"/>
  <c r="BE890"/>
  <c r="BH890"/>
  <c r="BC890"/>
  <c r="AP890"/>
  <c r="BF890"/>
  <c r="AF717"/>
  <c r="AF635"/>
  <c r="BD861"/>
  <c r="AR861"/>
  <c r="AT861"/>
  <c r="BJ861"/>
  <c r="AY861"/>
  <c r="BO861"/>
  <c r="AZ827"/>
  <c r="AF764"/>
  <c r="AF660"/>
  <c r="AF589"/>
  <c r="AF526"/>
  <c r="AF517"/>
  <c r="AF500"/>
  <c r="AG501" s="1"/>
  <c r="AF484"/>
  <c r="AF468"/>
  <c r="AF452"/>
  <c r="AF436"/>
  <c r="AF420"/>
  <c r="AF404"/>
  <c r="AF388"/>
  <c r="AF372"/>
  <c r="AF356"/>
  <c r="AF340"/>
  <c r="AF332"/>
  <c r="AF324"/>
  <c r="AF316"/>
  <c r="AF292"/>
  <c r="BD806"/>
  <c r="AF649"/>
  <c r="AF561"/>
  <c r="AF545"/>
  <c r="AF580"/>
  <c r="AG580" s="1"/>
  <c r="AF801"/>
  <c r="AF748"/>
  <c r="AF597"/>
  <c r="AF244"/>
  <c r="AF212"/>
  <c r="AF164"/>
  <c r="AF112"/>
  <c r="AF37"/>
  <c r="AF33"/>
  <c r="AG34" s="1"/>
  <c r="AF29"/>
  <c r="AF25"/>
  <c r="AF21"/>
  <c r="AF17"/>
  <c r="AF146"/>
  <c r="AF3"/>
  <c r="AF246"/>
  <c r="AF166"/>
  <c r="AG167" s="1"/>
  <c r="AF122"/>
  <c r="AG123" s="1"/>
  <c r="AF90"/>
  <c r="AF66"/>
  <c r="BD997"/>
  <c r="AV997"/>
  <c r="AP878"/>
  <c r="BA997"/>
  <c r="AF389"/>
  <c r="AF377"/>
  <c r="AF263"/>
  <c r="AF139"/>
  <c r="AF199"/>
  <c r="AF135"/>
  <c r="AF75"/>
  <c r="AF230"/>
  <c r="AF892"/>
  <c r="AF828"/>
  <c r="AF755"/>
  <c r="AF630"/>
  <c r="AF727"/>
  <c r="AF703"/>
  <c r="AF832"/>
  <c r="AF884"/>
  <c r="AF871"/>
  <c r="AF888"/>
  <c r="AF844"/>
  <c r="AF719"/>
  <c r="AF739"/>
  <c r="AF675"/>
  <c r="AF691"/>
  <c r="AF571"/>
  <c r="AF967"/>
  <c r="AF998"/>
  <c r="AZ997"/>
  <c r="BO997"/>
  <c r="AF959"/>
  <c r="AF946"/>
  <c r="AF907"/>
  <c r="AF911"/>
  <c r="AF855"/>
  <c r="AF806"/>
  <c r="AF710"/>
  <c r="AS878"/>
  <c r="BF878"/>
  <c r="AY878"/>
  <c r="BO878"/>
  <c r="AF708"/>
  <c r="AF673"/>
  <c r="AQ890"/>
  <c r="AF720"/>
  <c r="AF656"/>
  <c r="AF631"/>
  <c r="AF554"/>
  <c r="AW861"/>
  <c r="BN861"/>
  <c r="AF368"/>
  <c r="AF304"/>
  <c r="AF256"/>
  <c r="AF240"/>
  <c r="AF144"/>
  <c r="AF76"/>
  <c r="AF48"/>
  <c r="AF40"/>
  <c r="AF32"/>
  <c r="AF24"/>
  <c r="AF16"/>
  <c r="AF665"/>
  <c r="AF652"/>
  <c r="AF245"/>
  <c r="AF165"/>
  <c r="AF62"/>
  <c r="AF78"/>
  <c r="AF339"/>
  <c r="BL997"/>
  <c r="AF531"/>
  <c r="AF485"/>
  <c r="AF421"/>
  <c r="AF409"/>
  <c r="AF337"/>
  <c r="AF305"/>
  <c r="AF277"/>
  <c r="AF219"/>
  <c r="AF155"/>
  <c r="BD989"/>
  <c r="AF424"/>
  <c r="AF381"/>
  <c r="AF273"/>
  <c r="AF405"/>
  <c r="AF207"/>
  <c r="AF373"/>
  <c r="AF469"/>
  <c r="AF313"/>
  <c r="AF896"/>
  <c r="AF945"/>
  <c r="AF602"/>
  <c r="AF643"/>
  <c r="AF626"/>
  <c r="AF667"/>
  <c r="AF796"/>
  <c r="AF963"/>
  <c r="BM997"/>
  <c r="AQ997"/>
  <c r="BG997"/>
  <c r="AT997"/>
  <c r="AF981"/>
  <c r="AF964"/>
  <c r="AF955"/>
  <c r="BH971"/>
  <c r="AF943"/>
  <c r="BM989"/>
  <c r="BJ989"/>
  <c r="AF893"/>
  <c r="AF891"/>
  <c r="AF875"/>
  <c r="AF956"/>
  <c r="AF951"/>
  <c r="AV908"/>
  <c r="BD908"/>
  <c r="AW908"/>
  <c r="AQ908"/>
  <c r="BG908"/>
  <c r="AF849"/>
  <c r="AF838"/>
  <c r="AF817"/>
  <c r="AF807"/>
  <c r="AF750"/>
  <c r="AF718"/>
  <c r="AF702"/>
  <c r="AF670"/>
  <c r="AF654"/>
  <c r="BN878"/>
  <c r="AV878"/>
  <c r="AR878"/>
  <c r="BM878"/>
  <c r="BG878"/>
  <c r="AF846"/>
  <c r="AF778"/>
  <c r="AF705"/>
  <c r="BD890"/>
  <c r="AW890"/>
  <c r="AZ890"/>
  <c r="AY890"/>
  <c r="BO890"/>
  <c r="BB890"/>
  <c r="AF870"/>
  <c r="AF657"/>
  <c r="AF639"/>
  <c r="AF623"/>
  <c r="AF607"/>
  <c r="AF594"/>
  <c r="BA861"/>
  <c r="BM861"/>
  <c r="AP861"/>
  <c r="BF861"/>
  <c r="AU861"/>
  <c r="BK861"/>
  <c r="AF802"/>
  <c r="BC749"/>
  <c r="AF617"/>
  <c r="AF601"/>
  <c r="AF584"/>
  <c r="AF504"/>
  <c r="AF408"/>
  <c r="AF376"/>
  <c r="AG377" s="1"/>
  <c r="AF644"/>
  <c r="AF616"/>
  <c r="AF600"/>
  <c r="AF588"/>
  <c r="AG589" s="1"/>
  <c r="AF572"/>
  <c r="AF268"/>
  <c r="AF507"/>
  <c r="AF443"/>
  <c r="AG444" s="1"/>
  <c r="AG445" s="1"/>
  <c r="AH446" s="1"/>
  <c r="AF379"/>
  <c r="AF248"/>
  <c r="AF232"/>
  <c r="AF200"/>
  <c r="AF152"/>
  <c r="AF136"/>
  <c r="AF115"/>
  <c r="AF107"/>
  <c r="AF99"/>
  <c r="AF83"/>
  <c r="AF641"/>
  <c r="AF515"/>
  <c r="AF511"/>
  <c r="AF483"/>
  <c r="AF451"/>
  <c r="AF387"/>
  <c r="AF383"/>
  <c r="AF355"/>
  <c r="AF334"/>
  <c r="AF624"/>
  <c r="AF303"/>
  <c r="AF250"/>
  <c r="AF234"/>
  <c r="AF218"/>
  <c r="AF202"/>
  <c r="AF186"/>
  <c r="AF170"/>
  <c r="AF154"/>
  <c r="AF138"/>
  <c r="AF70"/>
  <c r="AF54"/>
  <c r="AG55" s="1"/>
  <c r="AF265"/>
  <c r="AF253"/>
  <c r="AF237"/>
  <c r="AF221"/>
  <c r="AF205"/>
  <c r="AF189"/>
  <c r="AF173"/>
  <c r="AF4"/>
  <c r="AG5" s="1"/>
  <c r="BL908"/>
  <c r="BI861"/>
  <c r="AF417"/>
  <c r="AF309"/>
  <c r="AG310" s="1"/>
  <c r="AF251"/>
  <c r="AF559"/>
  <c r="AF397"/>
  <c r="AG397" s="1"/>
  <c r="AF239"/>
  <c r="AF227"/>
  <c r="AF175"/>
  <c r="AF151"/>
  <c r="AF958"/>
  <c r="AF723"/>
  <c r="AF671"/>
  <c r="AF663"/>
  <c r="AF583"/>
  <c r="AG583" s="1"/>
  <c r="AF606"/>
  <c r="AG606" s="1"/>
  <c r="AG607" s="1"/>
  <c r="BO2"/>
  <c r="BG2"/>
  <c r="AF270"/>
  <c r="AF539"/>
  <c r="BA989"/>
  <c r="BE989"/>
  <c r="BH989"/>
  <c r="BC989"/>
  <c r="AP989"/>
  <c r="BF989"/>
  <c r="BN847"/>
  <c r="AF568"/>
  <c r="AF552"/>
  <c r="AF536"/>
  <c r="AF360"/>
  <c r="AG361" s="1"/>
  <c r="AG362" s="1"/>
  <c r="AG363" s="1"/>
  <c r="AF333"/>
  <c r="AF325"/>
  <c r="AF317"/>
  <c r="AF296"/>
  <c r="AF556"/>
  <c r="AF540"/>
  <c r="AF282"/>
  <c r="AF271"/>
  <c r="AF491"/>
  <c r="AF475"/>
  <c r="AF427"/>
  <c r="AF411"/>
  <c r="AF363"/>
  <c r="AF347"/>
  <c r="AF319"/>
  <c r="AF503"/>
  <c r="AF487"/>
  <c r="AF471"/>
  <c r="AF439"/>
  <c r="AF423"/>
  <c r="AF407"/>
  <c r="AG408" s="1"/>
  <c r="AF391"/>
  <c r="AF375"/>
  <c r="AF359"/>
  <c r="AG360" s="1"/>
  <c r="AF343"/>
  <c r="AF295"/>
  <c r="AF272"/>
  <c r="BD701"/>
  <c r="AF236"/>
  <c r="AF204"/>
  <c r="AF172"/>
  <c r="AF140"/>
  <c r="AF100"/>
  <c r="AF72"/>
  <c r="AF47"/>
  <c r="AF419"/>
  <c r="AF291"/>
  <c r="AF118"/>
  <c r="AF86"/>
  <c r="BD2"/>
  <c r="AF279"/>
  <c r="AF7"/>
  <c r="BE2"/>
  <c r="AF9"/>
  <c r="AF426"/>
  <c r="AF297"/>
  <c r="AF567"/>
  <c r="AB4"/>
  <c r="AB5" s="1"/>
  <c r="AB6" s="1"/>
  <c r="AB7" s="1"/>
  <c r="AB8" s="1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AB33" s="1"/>
  <c r="AB34" s="1"/>
  <c r="AB35" s="1"/>
  <c r="AB36" s="1"/>
  <c r="AB37" s="1"/>
  <c r="AB38" s="1"/>
  <c r="AB39" s="1"/>
  <c r="AB40" s="1"/>
  <c r="AB41" s="1"/>
  <c r="AB42" s="1"/>
  <c r="AB43" s="1"/>
  <c r="AB44" s="1"/>
  <c r="AB45" s="1"/>
  <c r="AB46" s="1"/>
  <c r="AB47" s="1"/>
  <c r="AB48" s="1"/>
  <c r="AB49" s="1"/>
  <c r="AB50" s="1"/>
  <c r="AB51" s="1"/>
  <c r="AB52" s="1"/>
  <c r="AB53" s="1"/>
  <c r="AB54" s="1"/>
  <c r="AB55" s="1"/>
  <c r="AB56" s="1"/>
  <c r="AB57" s="1"/>
  <c r="AB58" s="1"/>
  <c r="AB59" s="1"/>
  <c r="AB60" s="1"/>
  <c r="AB61" s="1"/>
  <c r="AB62" s="1"/>
  <c r="AB63" s="1"/>
  <c r="AB64" s="1"/>
  <c r="AB65" s="1"/>
  <c r="AB66" s="1"/>
  <c r="AB67" s="1"/>
  <c r="AB68" s="1"/>
  <c r="AB69" s="1"/>
  <c r="AB70" s="1"/>
  <c r="AB71" s="1"/>
  <c r="AB72" s="1"/>
  <c r="AB73" s="1"/>
  <c r="AB74" s="1"/>
  <c r="AB75" s="1"/>
  <c r="AB76" s="1"/>
  <c r="AB77" s="1"/>
  <c r="AB78" s="1"/>
  <c r="AB79" s="1"/>
  <c r="AB80" s="1"/>
  <c r="AB81" s="1"/>
  <c r="AB82" s="1"/>
  <c r="AB83" s="1"/>
  <c r="AB84" s="1"/>
  <c r="AB85" s="1"/>
  <c r="AB86" s="1"/>
  <c r="AB87" s="1"/>
  <c r="AB88" s="1"/>
  <c r="AB89" s="1"/>
  <c r="AB90" s="1"/>
  <c r="AB91" s="1"/>
  <c r="AB92" s="1"/>
  <c r="AB93" s="1"/>
  <c r="AB94" s="1"/>
  <c r="AB95" s="1"/>
  <c r="AB96" s="1"/>
  <c r="AB97" s="1"/>
  <c r="AB98" s="1"/>
  <c r="AB99" s="1"/>
  <c r="AB100" s="1"/>
  <c r="AB101" s="1"/>
  <c r="AB102" s="1"/>
  <c r="AB103" s="1"/>
  <c r="AB104" s="1"/>
  <c r="AB105" s="1"/>
  <c r="AB106" s="1"/>
  <c r="AB107" s="1"/>
  <c r="AB108" s="1"/>
  <c r="AB109" s="1"/>
  <c r="AB110" s="1"/>
  <c r="AB111" s="1"/>
  <c r="AB112" s="1"/>
  <c r="AB113" s="1"/>
  <c r="AB114" s="1"/>
  <c r="AB115" s="1"/>
  <c r="AB116" s="1"/>
  <c r="AB117" s="1"/>
  <c r="AB118" s="1"/>
  <c r="AB119" s="1"/>
  <c r="AB120" s="1"/>
  <c r="AB121" s="1"/>
  <c r="AB122" s="1"/>
  <c r="AB123" s="1"/>
  <c r="AB124" s="1"/>
  <c r="AB125" s="1"/>
  <c r="AB126" s="1"/>
  <c r="AB127" s="1"/>
  <c r="AB128" s="1"/>
  <c r="AB129" s="1"/>
  <c r="AB130" s="1"/>
  <c r="AB131" s="1"/>
  <c r="AB132" s="1"/>
  <c r="AB133" s="1"/>
  <c r="AB134" s="1"/>
  <c r="AB135" s="1"/>
  <c r="AB136" s="1"/>
  <c r="AB137" s="1"/>
  <c r="AB138" s="1"/>
  <c r="AB139" s="1"/>
  <c r="AB140" s="1"/>
  <c r="AB141" s="1"/>
  <c r="AB142" s="1"/>
  <c r="AB143" s="1"/>
  <c r="AB144" s="1"/>
  <c r="AB145" s="1"/>
  <c r="AB146" s="1"/>
  <c r="AB147" s="1"/>
  <c r="AB148" s="1"/>
  <c r="AB149" s="1"/>
  <c r="AB150" s="1"/>
  <c r="AB151" s="1"/>
  <c r="AB152" s="1"/>
  <c r="AB153" s="1"/>
  <c r="AB154" s="1"/>
  <c r="AB155" s="1"/>
  <c r="AB156" s="1"/>
  <c r="AB157" s="1"/>
  <c r="AB158" s="1"/>
  <c r="AB159" s="1"/>
  <c r="AB160" s="1"/>
  <c r="AB161" s="1"/>
  <c r="AB162" s="1"/>
  <c r="AB163" s="1"/>
  <c r="AB164" s="1"/>
  <c r="AB165" s="1"/>
  <c r="AB166" s="1"/>
  <c r="AB167" s="1"/>
  <c r="AB168" s="1"/>
  <c r="AB169" s="1"/>
  <c r="AB170" s="1"/>
  <c r="AB171" s="1"/>
  <c r="AB172" s="1"/>
  <c r="AB173" s="1"/>
  <c r="AB174" s="1"/>
  <c r="AB175" s="1"/>
  <c r="AB176" s="1"/>
  <c r="AB177" s="1"/>
  <c r="AB178" s="1"/>
  <c r="AB179" s="1"/>
  <c r="AB180" s="1"/>
  <c r="AB181" s="1"/>
  <c r="AB182" s="1"/>
  <c r="AB183" s="1"/>
  <c r="AB184" s="1"/>
  <c r="AB185" s="1"/>
  <c r="AB186" s="1"/>
  <c r="AB187" s="1"/>
  <c r="AB188" s="1"/>
  <c r="AB189" s="1"/>
  <c r="AB190" s="1"/>
  <c r="AB191" s="1"/>
  <c r="AB192" s="1"/>
  <c r="AB193" s="1"/>
  <c r="AB194" s="1"/>
  <c r="AB195" s="1"/>
  <c r="AB196" s="1"/>
  <c r="AB197" s="1"/>
  <c r="AB198" s="1"/>
  <c r="AB199" s="1"/>
  <c r="AB200" s="1"/>
  <c r="AB201" s="1"/>
  <c r="AB202" s="1"/>
  <c r="AB203" s="1"/>
  <c r="AB204" s="1"/>
  <c r="AB205" s="1"/>
  <c r="AB206" s="1"/>
  <c r="AB207" s="1"/>
  <c r="AB208" s="1"/>
  <c r="AB209" s="1"/>
  <c r="AB210" s="1"/>
  <c r="AB211" s="1"/>
  <c r="AB212" s="1"/>
  <c r="AB213" s="1"/>
  <c r="AB214" s="1"/>
  <c r="AB215" s="1"/>
  <c r="AB216" s="1"/>
  <c r="AB217" s="1"/>
  <c r="AB218" s="1"/>
  <c r="AB219" s="1"/>
  <c r="AB220" s="1"/>
  <c r="AB221" s="1"/>
  <c r="AB222" s="1"/>
  <c r="AB223" s="1"/>
  <c r="AB224" s="1"/>
  <c r="AB225" s="1"/>
  <c r="AB226" s="1"/>
  <c r="AB227" s="1"/>
  <c r="AB228" s="1"/>
  <c r="AB229" s="1"/>
  <c r="AB230" s="1"/>
  <c r="AB231" s="1"/>
  <c r="AB232" s="1"/>
  <c r="AB233" s="1"/>
  <c r="AB234" s="1"/>
  <c r="AB235" s="1"/>
  <c r="AB236" s="1"/>
  <c r="AB237" s="1"/>
  <c r="AB238" s="1"/>
  <c r="AB239" s="1"/>
  <c r="AB240" s="1"/>
  <c r="AB241" s="1"/>
  <c r="AB242" s="1"/>
  <c r="AB243" s="1"/>
  <c r="AB244" s="1"/>
  <c r="AB245" s="1"/>
  <c r="AB246" s="1"/>
  <c r="AB247" s="1"/>
  <c r="AB248" s="1"/>
  <c r="AB249" s="1"/>
  <c r="AB250" s="1"/>
  <c r="AB251" s="1"/>
  <c r="AB252" s="1"/>
  <c r="AB253" s="1"/>
  <c r="AB254" s="1"/>
  <c r="AB255" s="1"/>
  <c r="AB256" s="1"/>
  <c r="AB257" s="1"/>
  <c r="AB258" s="1"/>
  <c r="AB259" s="1"/>
  <c r="AB260" s="1"/>
  <c r="AB261" s="1"/>
  <c r="AB262" s="1"/>
  <c r="AB263" s="1"/>
  <c r="AB264" s="1"/>
  <c r="AB265" s="1"/>
  <c r="AB266" s="1"/>
  <c r="AB267" s="1"/>
  <c r="AB268" s="1"/>
  <c r="AB269" s="1"/>
  <c r="AB270" s="1"/>
  <c r="AB271" s="1"/>
  <c r="AB272" s="1"/>
  <c r="AB273" s="1"/>
  <c r="AB274" s="1"/>
  <c r="AB275" s="1"/>
  <c r="AB276" s="1"/>
  <c r="AB277" s="1"/>
  <c r="AB278" s="1"/>
  <c r="AB279" s="1"/>
  <c r="AB280" s="1"/>
  <c r="AB281" s="1"/>
  <c r="AB282" s="1"/>
  <c r="AB283" s="1"/>
  <c r="AB284" s="1"/>
  <c r="AB285" s="1"/>
  <c r="AB286" s="1"/>
  <c r="AB287" s="1"/>
  <c r="AB288" s="1"/>
  <c r="AB289" s="1"/>
  <c r="AB290" s="1"/>
  <c r="AB291" s="1"/>
  <c r="AB292" s="1"/>
  <c r="AB293" s="1"/>
  <c r="AB294" s="1"/>
  <c r="AB295" s="1"/>
  <c r="AB296" s="1"/>
  <c r="AB297" s="1"/>
  <c r="AB298" s="1"/>
  <c r="AB299" s="1"/>
  <c r="AB300" s="1"/>
  <c r="AB301" s="1"/>
  <c r="AB302" s="1"/>
  <c r="AB303" s="1"/>
  <c r="AB304" s="1"/>
  <c r="AB305" s="1"/>
  <c r="AB306" s="1"/>
  <c r="AB307" s="1"/>
  <c r="AB308" s="1"/>
  <c r="AB309" s="1"/>
  <c r="AB310" s="1"/>
  <c r="AB311" s="1"/>
  <c r="AB312" s="1"/>
  <c r="AB313" s="1"/>
  <c r="AB314" s="1"/>
  <c r="AB315" s="1"/>
  <c r="AB316" s="1"/>
  <c r="AB317" s="1"/>
  <c r="AB318" s="1"/>
  <c r="AB319" s="1"/>
  <c r="AB320" s="1"/>
  <c r="AB321" s="1"/>
  <c r="AB322" s="1"/>
  <c r="AB323" s="1"/>
  <c r="AB324" s="1"/>
  <c r="AB325" s="1"/>
  <c r="AB326" s="1"/>
  <c r="AB327" s="1"/>
  <c r="AB328" s="1"/>
  <c r="AB329" s="1"/>
  <c r="AB330" s="1"/>
  <c r="AB331" s="1"/>
  <c r="AB332" s="1"/>
  <c r="AB333" s="1"/>
  <c r="AB334" s="1"/>
  <c r="AB335" s="1"/>
  <c r="AB336" s="1"/>
  <c r="AB337" s="1"/>
  <c r="AB338" s="1"/>
  <c r="AB339" s="1"/>
  <c r="AB340" s="1"/>
  <c r="AB341" s="1"/>
  <c r="AB342" s="1"/>
  <c r="AB343" s="1"/>
  <c r="AB344" s="1"/>
  <c r="AB345" s="1"/>
  <c r="AB346" s="1"/>
  <c r="AB347" s="1"/>
  <c r="AB348" s="1"/>
  <c r="AB349" s="1"/>
  <c r="AB350" s="1"/>
  <c r="AB351" s="1"/>
  <c r="AB352" s="1"/>
  <c r="AB353" s="1"/>
  <c r="AB354" s="1"/>
  <c r="AB355" s="1"/>
  <c r="AB356" s="1"/>
  <c r="AB357" s="1"/>
  <c r="AB358" s="1"/>
  <c r="AB359" s="1"/>
  <c r="AB360" s="1"/>
  <c r="AB361" s="1"/>
  <c r="AB362" s="1"/>
  <c r="AB363" s="1"/>
  <c r="AB364" s="1"/>
  <c r="AB365" s="1"/>
  <c r="AB366" s="1"/>
  <c r="AB367" s="1"/>
  <c r="AB368" s="1"/>
  <c r="AB369" s="1"/>
  <c r="AB370" s="1"/>
  <c r="AB371" s="1"/>
  <c r="AB372" s="1"/>
  <c r="AB373" s="1"/>
  <c r="AB374" s="1"/>
  <c r="AB375" s="1"/>
  <c r="AB376" s="1"/>
  <c r="AB377" s="1"/>
  <c r="AB378" s="1"/>
  <c r="AB379" s="1"/>
  <c r="AB380" s="1"/>
  <c r="AB381" s="1"/>
  <c r="AB382" s="1"/>
  <c r="AB383" s="1"/>
  <c r="AB384" s="1"/>
  <c r="AB385" s="1"/>
  <c r="AB386" s="1"/>
  <c r="AB387" s="1"/>
  <c r="AB388" s="1"/>
  <c r="AB389" s="1"/>
  <c r="AB390" s="1"/>
  <c r="AB391" s="1"/>
  <c r="AB392" s="1"/>
  <c r="AB393" s="1"/>
  <c r="AB394" s="1"/>
  <c r="AB395" s="1"/>
  <c r="AB396" s="1"/>
  <c r="AB397" s="1"/>
  <c r="AB398" s="1"/>
  <c r="AB399" s="1"/>
  <c r="AB400" s="1"/>
  <c r="AB401" s="1"/>
  <c r="AB402" s="1"/>
  <c r="AB403" s="1"/>
  <c r="AB404" s="1"/>
  <c r="AB405" s="1"/>
  <c r="AB406" s="1"/>
  <c r="AB407" s="1"/>
  <c r="AB408" s="1"/>
  <c r="AB409" s="1"/>
  <c r="AB410" s="1"/>
  <c r="AB411" s="1"/>
  <c r="AB412" s="1"/>
  <c r="AB413" s="1"/>
  <c r="AB414" s="1"/>
  <c r="AB415" s="1"/>
  <c r="AB416" s="1"/>
  <c r="AB417" s="1"/>
  <c r="AB418" s="1"/>
  <c r="AB419" s="1"/>
  <c r="AB420" s="1"/>
  <c r="AB421" s="1"/>
  <c r="AB422" s="1"/>
  <c r="AB423" s="1"/>
  <c r="AB424" s="1"/>
  <c r="AB425" s="1"/>
  <c r="AB426" s="1"/>
  <c r="AB427" s="1"/>
  <c r="AB428" s="1"/>
  <c r="AB429" s="1"/>
  <c r="AB430" s="1"/>
  <c r="AB431" s="1"/>
  <c r="AB432" s="1"/>
  <c r="AB433" s="1"/>
  <c r="AB434" s="1"/>
  <c r="AB435" s="1"/>
  <c r="AB436" s="1"/>
  <c r="AB437" s="1"/>
  <c r="AB438" s="1"/>
  <c r="AB439" s="1"/>
  <c r="AB440" s="1"/>
  <c r="AB441" s="1"/>
  <c r="AB442" s="1"/>
  <c r="AB443" s="1"/>
  <c r="AB444" s="1"/>
  <c r="AB445" s="1"/>
  <c r="AB446" s="1"/>
  <c r="AB447" s="1"/>
  <c r="AB448" s="1"/>
  <c r="AB449" s="1"/>
  <c r="AB450" s="1"/>
  <c r="AB451" s="1"/>
  <c r="AB452" s="1"/>
  <c r="AB453" s="1"/>
  <c r="AB454" s="1"/>
  <c r="AB455" s="1"/>
  <c r="AB456" s="1"/>
  <c r="AB457" s="1"/>
  <c r="AB458" s="1"/>
  <c r="AB459" s="1"/>
  <c r="AB460" s="1"/>
  <c r="AB461" s="1"/>
  <c r="AB462" s="1"/>
  <c r="AB463" s="1"/>
  <c r="AB464" s="1"/>
  <c r="AB465" s="1"/>
  <c r="AB466" s="1"/>
  <c r="AB467" s="1"/>
  <c r="AB468" s="1"/>
  <c r="AB469" s="1"/>
  <c r="AB470" s="1"/>
  <c r="AB471" s="1"/>
  <c r="AB472" s="1"/>
  <c r="AB473" s="1"/>
  <c r="AB474" s="1"/>
  <c r="AB475" s="1"/>
  <c r="AB476" s="1"/>
  <c r="AB477" s="1"/>
  <c r="AB478" s="1"/>
  <c r="AB479" s="1"/>
  <c r="AB480" s="1"/>
  <c r="AB481" s="1"/>
  <c r="AB482" s="1"/>
  <c r="AB483" s="1"/>
  <c r="AB484" s="1"/>
  <c r="AB485" s="1"/>
  <c r="AB486" s="1"/>
  <c r="AB487" s="1"/>
  <c r="AB488" s="1"/>
  <c r="AB489" s="1"/>
  <c r="AB490" s="1"/>
  <c r="AB491" s="1"/>
  <c r="AB492" s="1"/>
  <c r="AB493" s="1"/>
  <c r="AB494" s="1"/>
  <c r="AB495" s="1"/>
  <c r="AB496" s="1"/>
  <c r="AB497" s="1"/>
  <c r="AB498" s="1"/>
  <c r="AB499" s="1"/>
  <c r="AB500" s="1"/>
  <c r="AB501" s="1"/>
  <c r="AB502" s="1"/>
  <c r="AB503" s="1"/>
  <c r="AB504" s="1"/>
  <c r="AB505" s="1"/>
  <c r="AB506" s="1"/>
  <c r="AB507" s="1"/>
  <c r="AB508" s="1"/>
  <c r="AB509" s="1"/>
  <c r="AB510" s="1"/>
  <c r="AB511" s="1"/>
  <c r="AB512" s="1"/>
  <c r="AB513" s="1"/>
  <c r="AB514" s="1"/>
  <c r="AB515" s="1"/>
  <c r="AB516" s="1"/>
  <c r="AB517" s="1"/>
  <c r="AB518" s="1"/>
  <c r="AB519" s="1"/>
  <c r="AB520" s="1"/>
  <c r="AB521" s="1"/>
  <c r="AB522" s="1"/>
  <c r="AB523" s="1"/>
  <c r="AB524" s="1"/>
  <c r="AB525" s="1"/>
  <c r="AB526" s="1"/>
  <c r="AB527" s="1"/>
  <c r="AB528" s="1"/>
  <c r="AB529" s="1"/>
  <c r="AB530" s="1"/>
  <c r="AB531" s="1"/>
  <c r="AB532" s="1"/>
  <c r="AB533" s="1"/>
  <c r="AB534" s="1"/>
  <c r="AB535" s="1"/>
  <c r="AB536" s="1"/>
  <c r="AB537" s="1"/>
  <c r="AB538" s="1"/>
  <c r="AB539" s="1"/>
  <c r="AB540" s="1"/>
  <c r="AB541" s="1"/>
  <c r="AB542" s="1"/>
  <c r="AB543" s="1"/>
  <c r="AB544" s="1"/>
  <c r="AB545" s="1"/>
  <c r="AB546" s="1"/>
  <c r="AB547" s="1"/>
  <c r="AB548" s="1"/>
  <c r="AB549" s="1"/>
  <c r="AB550" s="1"/>
  <c r="AB551" s="1"/>
  <c r="AB552" s="1"/>
  <c r="AB553" s="1"/>
  <c r="AB554" s="1"/>
  <c r="AB555" s="1"/>
  <c r="AB556" s="1"/>
  <c r="AB557" s="1"/>
  <c r="AB558" s="1"/>
  <c r="AB559" s="1"/>
  <c r="AB560" s="1"/>
  <c r="AB561" s="1"/>
  <c r="AB562" s="1"/>
  <c r="AB563" s="1"/>
  <c r="AB564" s="1"/>
  <c r="AB565" s="1"/>
  <c r="AB566" s="1"/>
  <c r="AB567" s="1"/>
  <c r="AB568" s="1"/>
  <c r="AB569" s="1"/>
  <c r="AB570" s="1"/>
  <c r="AB571" s="1"/>
  <c r="AB572" s="1"/>
  <c r="AB573" s="1"/>
  <c r="AB574" s="1"/>
  <c r="AB575" s="1"/>
  <c r="AB576" s="1"/>
  <c r="AB577" s="1"/>
  <c r="AB578" s="1"/>
  <c r="AB579" s="1"/>
  <c r="AB580" s="1"/>
  <c r="AB581" s="1"/>
  <c r="AB582" s="1"/>
  <c r="AB583" s="1"/>
  <c r="AB584" s="1"/>
  <c r="AB585" s="1"/>
  <c r="AB586" s="1"/>
  <c r="AB587" s="1"/>
  <c r="AB588" s="1"/>
  <c r="AB589" s="1"/>
  <c r="AB590" s="1"/>
  <c r="AB591" s="1"/>
  <c r="AB592" s="1"/>
  <c r="AB593" s="1"/>
  <c r="AB594" s="1"/>
  <c r="AB595" s="1"/>
  <c r="AB596" s="1"/>
  <c r="AB597" s="1"/>
  <c r="AB598" s="1"/>
  <c r="AB599" s="1"/>
  <c r="AB600" s="1"/>
  <c r="AB601" s="1"/>
  <c r="AB602" s="1"/>
  <c r="AB603" s="1"/>
  <c r="AB604" s="1"/>
  <c r="AB605" s="1"/>
  <c r="AB606" s="1"/>
  <c r="AB607" s="1"/>
  <c r="AB608" s="1"/>
  <c r="AB609" s="1"/>
  <c r="AB610" s="1"/>
  <c r="AB611" s="1"/>
  <c r="AB612" s="1"/>
  <c r="AB613" s="1"/>
  <c r="AB614" s="1"/>
  <c r="AB615" s="1"/>
  <c r="AB616" s="1"/>
  <c r="AB617" s="1"/>
  <c r="AB618" s="1"/>
  <c r="AB619" s="1"/>
  <c r="AB620" s="1"/>
  <c r="AB621" s="1"/>
  <c r="AB622" s="1"/>
  <c r="AB623" s="1"/>
  <c r="AB624" s="1"/>
  <c r="AB625" s="1"/>
  <c r="AB626" s="1"/>
  <c r="AB627" s="1"/>
  <c r="AB628" s="1"/>
  <c r="AB629" s="1"/>
  <c r="AB630" s="1"/>
  <c r="AB631" s="1"/>
  <c r="AB632" s="1"/>
  <c r="AB633" s="1"/>
  <c r="AB634" s="1"/>
  <c r="AB635" s="1"/>
  <c r="AB636" s="1"/>
  <c r="AB637" s="1"/>
  <c r="AB638" s="1"/>
  <c r="AB639" s="1"/>
  <c r="AB640" s="1"/>
  <c r="AB641" s="1"/>
  <c r="AB642" s="1"/>
  <c r="AB643" s="1"/>
  <c r="AB644" s="1"/>
  <c r="AB645" s="1"/>
  <c r="AB646" s="1"/>
  <c r="AB647" s="1"/>
  <c r="AB648" s="1"/>
  <c r="AB649" s="1"/>
  <c r="AB650" s="1"/>
  <c r="AB651" s="1"/>
  <c r="AB652" s="1"/>
  <c r="AB653" s="1"/>
  <c r="AB654" s="1"/>
  <c r="AB655" s="1"/>
  <c r="AB656" s="1"/>
  <c r="AB657" s="1"/>
  <c r="AB658" s="1"/>
  <c r="AB659" s="1"/>
  <c r="AB660" s="1"/>
  <c r="AB661" s="1"/>
  <c r="AB662" s="1"/>
  <c r="AB663" s="1"/>
  <c r="AB664" s="1"/>
  <c r="AB665" s="1"/>
  <c r="AB666" s="1"/>
  <c r="AB667" s="1"/>
  <c r="AB668" s="1"/>
  <c r="AB669" s="1"/>
  <c r="AB670" s="1"/>
  <c r="AB671" s="1"/>
  <c r="AB672" s="1"/>
  <c r="AB673" s="1"/>
  <c r="AB674" s="1"/>
  <c r="AB675" s="1"/>
  <c r="AB676" s="1"/>
  <c r="AB677" s="1"/>
  <c r="AB678" s="1"/>
  <c r="AB679" s="1"/>
  <c r="AB680" s="1"/>
  <c r="AB681" s="1"/>
  <c r="AB682" s="1"/>
  <c r="AB683" s="1"/>
  <c r="AB684" s="1"/>
  <c r="AB685" s="1"/>
  <c r="AB686" s="1"/>
  <c r="AB687" s="1"/>
  <c r="AB688" s="1"/>
  <c r="AB689" s="1"/>
  <c r="AB690" s="1"/>
  <c r="AB691" s="1"/>
  <c r="AB692" s="1"/>
  <c r="AB693" s="1"/>
  <c r="AB694" s="1"/>
  <c r="AB695" s="1"/>
  <c r="AB696" s="1"/>
  <c r="AB697" s="1"/>
  <c r="AB698" s="1"/>
  <c r="AB699" s="1"/>
  <c r="AB700" s="1"/>
  <c r="AB701" s="1"/>
  <c r="AB702" s="1"/>
  <c r="AB703" s="1"/>
  <c r="AB704" s="1"/>
  <c r="AB705" s="1"/>
  <c r="AB706" s="1"/>
  <c r="AB707" s="1"/>
  <c r="AB708" s="1"/>
  <c r="AB709" s="1"/>
  <c r="AB710" s="1"/>
  <c r="AB711" s="1"/>
  <c r="AB712" s="1"/>
  <c r="AB713" s="1"/>
  <c r="AB714" s="1"/>
  <c r="AB715" s="1"/>
  <c r="AB716" s="1"/>
  <c r="AB717" s="1"/>
  <c r="AB718" s="1"/>
  <c r="AB719" s="1"/>
  <c r="AB720" s="1"/>
  <c r="AB721" s="1"/>
  <c r="AB722" s="1"/>
  <c r="AB723" s="1"/>
  <c r="AB724" s="1"/>
  <c r="AB725" s="1"/>
  <c r="AB726" s="1"/>
  <c r="AB727" s="1"/>
  <c r="AB728" s="1"/>
  <c r="AB729" s="1"/>
  <c r="AB730" s="1"/>
  <c r="AB731" s="1"/>
  <c r="AB732" s="1"/>
  <c r="AB733" s="1"/>
  <c r="AB734" s="1"/>
  <c r="AB735" s="1"/>
  <c r="AB736" s="1"/>
  <c r="AB737" s="1"/>
  <c r="AB738" s="1"/>
  <c r="AB739" s="1"/>
  <c r="AB740" s="1"/>
  <c r="AB741" s="1"/>
  <c r="AB742" s="1"/>
  <c r="AB743" s="1"/>
  <c r="AB744" s="1"/>
  <c r="AB745" s="1"/>
  <c r="AB746" s="1"/>
  <c r="AB747" s="1"/>
  <c r="AB748" s="1"/>
  <c r="AB749" s="1"/>
  <c r="AB750" s="1"/>
  <c r="AB751" s="1"/>
  <c r="AB752" s="1"/>
  <c r="AB753" s="1"/>
  <c r="AB754" s="1"/>
  <c r="AB755" s="1"/>
  <c r="AB756" s="1"/>
  <c r="AB757" s="1"/>
  <c r="AB758" s="1"/>
  <c r="AB759" s="1"/>
  <c r="AB760" s="1"/>
  <c r="AB761" s="1"/>
  <c r="AB762" s="1"/>
  <c r="AB763" s="1"/>
  <c r="AB764" s="1"/>
  <c r="AB765" s="1"/>
  <c r="AB766" s="1"/>
  <c r="AB767" s="1"/>
  <c r="AB768" s="1"/>
  <c r="AB769" s="1"/>
  <c r="AB770" s="1"/>
  <c r="AB771" s="1"/>
  <c r="AB772" s="1"/>
  <c r="AB773" s="1"/>
  <c r="AB774" s="1"/>
  <c r="AB775" s="1"/>
  <c r="AB776" s="1"/>
  <c r="AB777" s="1"/>
  <c r="AB778" s="1"/>
  <c r="AB779" s="1"/>
  <c r="AB780" s="1"/>
  <c r="AB781" s="1"/>
  <c r="AB782" s="1"/>
  <c r="AB783" s="1"/>
  <c r="AB784" s="1"/>
  <c r="AB785" s="1"/>
  <c r="AB786" s="1"/>
  <c r="AB787" s="1"/>
  <c r="AB788" s="1"/>
  <c r="AB789" s="1"/>
  <c r="AB790" s="1"/>
  <c r="AB791" s="1"/>
  <c r="AB792" s="1"/>
  <c r="AB793" s="1"/>
  <c r="AB794" s="1"/>
  <c r="AB795" s="1"/>
  <c r="AB796" s="1"/>
  <c r="AB797" s="1"/>
  <c r="AB798" s="1"/>
  <c r="AB799" s="1"/>
  <c r="AB800" s="1"/>
  <c r="AB801" s="1"/>
  <c r="AB802" s="1"/>
  <c r="AB803" s="1"/>
  <c r="AB804" s="1"/>
  <c r="AB805" s="1"/>
  <c r="AB806" s="1"/>
  <c r="AB807" s="1"/>
  <c r="AB808" s="1"/>
  <c r="AB809" s="1"/>
  <c r="AB810" s="1"/>
  <c r="AB811" s="1"/>
  <c r="AB812" s="1"/>
  <c r="AB813" s="1"/>
  <c r="AB814" s="1"/>
  <c r="AB815" s="1"/>
  <c r="AB816" s="1"/>
  <c r="AB817" s="1"/>
  <c r="AB818" s="1"/>
  <c r="AB819" s="1"/>
  <c r="AB820" s="1"/>
  <c r="AB821" s="1"/>
  <c r="AB822" s="1"/>
  <c r="AB823" s="1"/>
  <c r="AB824" s="1"/>
  <c r="AB825" s="1"/>
  <c r="AB826" s="1"/>
  <c r="AB827" s="1"/>
  <c r="AB828" s="1"/>
  <c r="AB829" s="1"/>
  <c r="AB830" s="1"/>
  <c r="AB831" s="1"/>
  <c r="AB832" s="1"/>
  <c r="AB833" s="1"/>
  <c r="AB834" s="1"/>
  <c r="AB835" s="1"/>
  <c r="AB836" s="1"/>
  <c r="AB837" s="1"/>
  <c r="AB838" s="1"/>
  <c r="AB839" s="1"/>
  <c r="AB840" s="1"/>
  <c r="AB841" s="1"/>
  <c r="AB842" s="1"/>
  <c r="AB843" s="1"/>
  <c r="AB844" s="1"/>
  <c r="AB845" s="1"/>
  <c r="AB846" s="1"/>
  <c r="AB847" s="1"/>
  <c r="AB848" s="1"/>
  <c r="AB849" s="1"/>
  <c r="AB850" s="1"/>
  <c r="AB851" s="1"/>
  <c r="AB852" s="1"/>
  <c r="AB853" s="1"/>
  <c r="AB854" s="1"/>
  <c r="AB855" s="1"/>
  <c r="AB856" s="1"/>
  <c r="AB857" s="1"/>
  <c r="AB858" s="1"/>
  <c r="AB859" s="1"/>
  <c r="AB860" s="1"/>
  <c r="AB861" s="1"/>
  <c r="AB862" s="1"/>
  <c r="AB863" s="1"/>
  <c r="AB864" s="1"/>
  <c r="AB865" s="1"/>
  <c r="AB866" s="1"/>
  <c r="AB867" s="1"/>
  <c r="AB868" s="1"/>
  <c r="AB869" s="1"/>
  <c r="AB870" s="1"/>
  <c r="AB871" s="1"/>
  <c r="AB872" s="1"/>
  <c r="AB873" s="1"/>
  <c r="AB874" s="1"/>
  <c r="AB875" s="1"/>
  <c r="AB876" s="1"/>
  <c r="AB877" s="1"/>
  <c r="AB878" s="1"/>
  <c r="AB879" s="1"/>
  <c r="AB880" s="1"/>
  <c r="AB881" s="1"/>
  <c r="AB882" s="1"/>
  <c r="AB883" s="1"/>
  <c r="AB884" s="1"/>
  <c r="AB885" s="1"/>
  <c r="AB886" s="1"/>
  <c r="AB887" s="1"/>
  <c r="AB888" s="1"/>
  <c r="AB889" s="1"/>
  <c r="AB890" s="1"/>
  <c r="AB891" s="1"/>
  <c r="AB892" s="1"/>
  <c r="AB893" s="1"/>
  <c r="AB894" s="1"/>
  <c r="AB895" s="1"/>
  <c r="AB896" s="1"/>
  <c r="AB897" s="1"/>
  <c r="AB898" s="1"/>
  <c r="AB899" s="1"/>
  <c r="AB900" s="1"/>
  <c r="AB901" s="1"/>
  <c r="AB902" s="1"/>
  <c r="AB903" s="1"/>
  <c r="AB904" s="1"/>
  <c r="AB905" s="1"/>
  <c r="AB906" s="1"/>
  <c r="AB907" s="1"/>
  <c r="AB908" s="1"/>
  <c r="AB909" s="1"/>
  <c r="AB910" s="1"/>
  <c r="AB911" s="1"/>
  <c r="AB912" s="1"/>
  <c r="AB913" s="1"/>
  <c r="AB914" s="1"/>
  <c r="AB915" s="1"/>
  <c r="AB916" s="1"/>
  <c r="AB917" s="1"/>
  <c r="AB918" s="1"/>
  <c r="AB919" s="1"/>
  <c r="AB920" s="1"/>
  <c r="AB921" s="1"/>
  <c r="AB922" s="1"/>
  <c r="AB923" s="1"/>
  <c r="AB924" s="1"/>
  <c r="AB925" s="1"/>
  <c r="AB926" s="1"/>
  <c r="AB927" s="1"/>
  <c r="AB928" s="1"/>
  <c r="AB929" s="1"/>
  <c r="AB930" s="1"/>
  <c r="AB931" s="1"/>
  <c r="AB932" s="1"/>
  <c r="AB933" s="1"/>
  <c r="AB934" s="1"/>
  <c r="AB935" s="1"/>
  <c r="AB936" s="1"/>
  <c r="AB937" s="1"/>
  <c r="AB938" s="1"/>
  <c r="AB939" s="1"/>
  <c r="AB940" s="1"/>
  <c r="AB941" s="1"/>
  <c r="AB942" s="1"/>
  <c r="AB943" s="1"/>
  <c r="AB944" s="1"/>
  <c r="AB945" s="1"/>
  <c r="AB946" s="1"/>
  <c r="AB947" s="1"/>
  <c r="AB948" s="1"/>
  <c r="AB949" s="1"/>
  <c r="AB950" s="1"/>
  <c r="AB951" s="1"/>
  <c r="AB952" s="1"/>
  <c r="AB953" s="1"/>
  <c r="AB954" s="1"/>
  <c r="AB955" s="1"/>
  <c r="AB956" s="1"/>
  <c r="AB957" s="1"/>
  <c r="AB958" s="1"/>
  <c r="AB959" s="1"/>
  <c r="AB960" s="1"/>
  <c r="AB961" s="1"/>
  <c r="AB962" s="1"/>
  <c r="AB963" s="1"/>
  <c r="AB964" s="1"/>
  <c r="AB965" s="1"/>
  <c r="AB966" s="1"/>
  <c r="AB967" s="1"/>
  <c r="AB968" s="1"/>
  <c r="AB969" s="1"/>
  <c r="AB970" s="1"/>
  <c r="AB971" s="1"/>
  <c r="AB972" s="1"/>
  <c r="AB973" s="1"/>
  <c r="AB974" s="1"/>
  <c r="AB975" s="1"/>
  <c r="AB976" s="1"/>
  <c r="AB977" s="1"/>
  <c r="AB978" s="1"/>
  <c r="AB979" s="1"/>
  <c r="AB980" s="1"/>
  <c r="AB981" s="1"/>
  <c r="AB982" s="1"/>
  <c r="AB983" s="1"/>
  <c r="AB984" s="1"/>
  <c r="AB985" s="1"/>
  <c r="AB986" s="1"/>
  <c r="AB987" s="1"/>
  <c r="AB988" s="1"/>
  <c r="AB989" s="1"/>
  <c r="AB990" s="1"/>
  <c r="AB991" s="1"/>
  <c r="AB992" s="1"/>
  <c r="AB993" s="1"/>
  <c r="AB994" s="1"/>
  <c r="AB995" s="1"/>
  <c r="AB996" s="1"/>
  <c r="AB997" s="1"/>
  <c r="AB998" s="1"/>
  <c r="AB999" s="1"/>
  <c r="AB1000" s="1"/>
  <c r="AF211"/>
  <c r="AG211" s="1"/>
  <c r="AF179"/>
  <c r="AF147"/>
  <c r="AF79"/>
  <c r="AF255"/>
  <c r="AF289"/>
  <c r="AS989"/>
  <c r="AZ989"/>
  <c r="BO989"/>
  <c r="AQ713"/>
  <c r="AF558"/>
  <c r="AF542"/>
  <c r="AF522"/>
  <c r="AF508"/>
  <c r="AF492"/>
  <c r="AF460"/>
  <c r="AF412"/>
  <c r="AF380"/>
  <c r="AF328"/>
  <c r="AF320"/>
  <c r="AF312"/>
  <c r="AF119"/>
  <c r="AF111"/>
  <c r="AF103"/>
  <c r="AF56"/>
  <c r="AF435"/>
  <c r="AF113"/>
  <c r="AG114" s="1"/>
  <c r="AF61"/>
  <c r="AF45"/>
  <c r="AF15"/>
  <c r="AF8"/>
  <c r="BB2"/>
  <c r="AF214"/>
  <c r="AF198"/>
  <c r="AF182"/>
  <c r="AF150"/>
  <c r="AF134"/>
  <c r="AF357"/>
  <c r="AF535"/>
  <c r="AF481"/>
  <c r="AF449"/>
  <c r="AG449" s="1"/>
  <c r="AF353"/>
  <c r="AF223"/>
  <c r="AF191"/>
  <c r="AF159"/>
  <c r="AS628"/>
  <c r="AF341"/>
  <c r="AF259"/>
  <c r="AF519"/>
  <c r="AF425"/>
  <c r="AF437"/>
  <c r="AW989"/>
  <c r="AY989"/>
  <c r="BB989"/>
  <c r="BI989"/>
  <c r="BL989"/>
  <c r="AR989"/>
  <c r="AU989"/>
  <c r="BK989"/>
  <c r="AX989"/>
  <c r="BN989"/>
  <c r="AF557"/>
  <c r="AF541"/>
  <c r="AF524"/>
  <c r="AG524" s="1"/>
  <c r="AF512"/>
  <c r="AF400"/>
  <c r="AF384"/>
  <c r="AF521"/>
  <c r="AF278"/>
  <c r="AF514"/>
  <c r="AF498"/>
  <c r="AF482"/>
  <c r="AF466"/>
  <c r="AF450"/>
  <c r="AF434"/>
  <c r="AF418"/>
  <c r="AF402"/>
  <c r="AF386"/>
  <c r="AF370"/>
  <c r="AF354"/>
  <c r="AF338"/>
  <c r="AF322"/>
  <c r="AF306"/>
  <c r="AF262"/>
  <c r="AF267"/>
  <c r="AF104"/>
  <c r="AF96"/>
  <c r="AF11"/>
  <c r="AF494"/>
  <c r="AG494" s="1"/>
  <c r="AF403"/>
  <c r="AF399"/>
  <c r="AF257"/>
  <c r="AF241"/>
  <c r="AF225"/>
  <c r="AF209"/>
  <c r="AG210" s="1"/>
  <c r="AF193"/>
  <c r="AG193" s="1"/>
  <c r="AF177"/>
  <c r="AF161"/>
  <c r="AF145"/>
  <c r="AF129"/>
  <c r="AF98"/>
  <c r="AF82"/>
  <c r="AF65"/>
  <c r="AF49"/>
  <c r="AF141"/>
  <c r="AF58"/>
  <c r="AF281"/>
  <c r="AF243"/>
  <c r="AF543"/>
  <c r="AF247"/>
  <c r="AF195"/>
  <c r="AF163"/>
  <c r="AF131"/>
  <c r="AF527"/>
  <c r="AF293"/>
  <c r="AF401"/>
  <c r="AF269"/>
  <c r="BN740"/>
  <c r="BC974"/>
  <c r="BE672"/>
  <c r="AZ733"/>
  <c r="BF672"/>
  <c r="BO978"/>
  <c r="BE806"/>
  <c r="AS974"/>
  <c r="AX971"/>
  <c r="AW831"/>
  <c r="AT847"/>
  <c r="BK806"/>
  <c r="AV790"/>
  <c r="AZ982"/>
  <c r="AR778"/>
  <c r="AU806"/>
  <c r="AV847"/>
  <c r="AT806"/>
  <c r="AY865"/>
  <c r="BF847"/>
  <c r="AZ806"/>
  <c r="BB676"/>
  <c r="BA847"/>
  <c r="BI790"/>
  <c r="AT865"/>
  <c r="AU990"/>
  <c r="BL964"/>
  <c r="BI847"/>
  <c r="BB847"/>
  <c r="BL847"/>
  <c r="BL865"/>
  <c r="AU765"/>
  <c r="AR847"/>
  <c r="AZ765"/>
  <c r="BN990"/>
  <c r="AX847"/>
  <c r="AW847"/>
  <c r="BH847"/>
  <c r="BL790"/>
  <c r="AS847"/>
  <c r="AR736"/>
  <c r="AP909"/>
  <c r="BJ932"/>
  <c r="BO932"/>
  <c r="AU833"/>
  <c r="AW672"/>
  <c r="AY669"/>
  <c r="AU672"/>
  <c r="BE964"/>
  <c r="BA740"/>
  <c r="AX974"/>
  <c r="BO909"/>
  <c r="BD909"/>
  <c r="AZ932"/>
  <c r="AY831"/>
  <c r="BA831"/>
  <c r="BJ847"/>
  <c r="BO847"/>
  <c r="AU847"/>
  <c r="AQ847"/>
  <c r="BM847"/>
  <c r="BD847"/>
  <c r="AS843"/>
  <c r="BG790"/>
  <c r="AP672"/>
  <c r="BN974"/>
  <c r="BD843"/>
  <c r="AT669"/>
  <c r="AZ974"/>
  <c r="BN932"/>
  <c r="BE847"/>
  <c r="AP847"/>
  <c r="BK847"/>
  <c r="BG847"/>
  <c r="AZ847"/>
  <c r="AP843"/>
  <c r="BD669"/>
  <c r="BI672"/>
  <c r="BK672"/>
  <c r="BJ978"/>
  <c r="AY971"/>
  <c r="AY943"/>
  <c r="BI879"/>
  <c r="BB843"/>
  <c r="AR843"/>
  <c r="AT843"/>
  <c r="AY833"/>
  <c r="BF833"/>
  <c r="AS978"/>
  <c r="BA943"/>
  <c r="AP943"/>
  <c r="AW843"/>
  <c r="BN843"/>
  <c r="AP833"/>
  <c r="AR845"/>
  <c r="BA843"/>
  <c r="AX843"/>
  <c r="BH843"/>
  <c r="BA833"/>
  <c r="BE974"/>
  <c r="AP978"/>
  <c r="AR974"/>
  <c r="AT974"/>
  <c r="BJ974"/>
  <c r="AY974"/>
  <c r="BO974"/>
  <c r="AV964"/>
  <c r="BO959"/>
  <c r="AZ879"/>
  <c r="AW778"/>
  <c r="BH778"/>
  <c r="BI806"/>
  <c r="AQ806"/>
  <c r="BG806"/>
  <c r="AV806"/>
  <c r="BL806"/>
  <c r="BG733"/>
  <c r="AR669"/>
  <c r="BI740"/>
  <c r="AX676"/>
  <c r="BL708"/>
  <c r="BI974"/>
  <c r="AP974"/>
  <c r="BF974"/>
  <c r="AU974"/>
  <c r="BK974"/>
  <c r="BC964"/>
  <c r="BG964"/>
  <c r="AT879"/>
  <c r="BA959"/>
  <c r="BA806"/>
  <c r="BJ806"/>
  <c r="BC806"/>
  <c r="AR806"/>
  <c r="BH806"/>
  <c r="AU733"/>
  <c r="BD676"/>
  <c r="BG676"/>
  <c r="BO736"/>
  <c r="BK998"/>
  <c r="BG982"/>
  <c r="AU978"/>
  <c r="BA974"/>
  <c r="BH974"/>
  <c r="BB974"/>
  <c r="AQ974"/>
  <c r="BG974"/>
  <c r="BO971"/>
  <c r="AT909"/>
  <c r="BC778"/>
  <c r="AS806"/>
  <c r="BB806"/>
  <c r="AY806"/>
  <c r="BO806"/>
  <c r="AW833"/>
  <c r="BJ733"/>
  <c r="BL733"/>
  <c r="BF729"/>
  <c r="AQ701"/>
  <c r="BI669"/>
  <c r="AQ740"/>
  <c r="AV676"/>
  <c r="BC676"/>
  <c r="AT736"/>
  <c r="BI845"/>
  <c r="AU692"/>
  <c r="BD939"/>
  <c r="BO833"/>
  <c r="AR833"/>
  <c r="BB833"/>
  <c r="BO765"/>
  <c r="BD998"/>
  <c r="AS982"/>
  <c r="BE943"/>
  <c r="AT943"/>
  <c r="BD943"/>
  <c r="AY939"/>
  <c r="AQ921"/>
  <c r="BH831"/>
  <c r="AS865"/>
  <c r="BJ865"/>
  <c r="BO865"/>
  <c r="BD833"/>
  <c r="AQ833"/>
  <c r="BL833"/>
  <c r="BH833"/>
  <c r="AX833"/>
  <c r="BN833"/>
  <c r="BE765"/>
  <c r="AS765"/>
  <c r="BK765"/>
  <c r="BA669"/>
  <c r="BO669"/>
  <c r="AR740"/>
  <c r="BD740"/>
  <c r="BB740"/>
  <c r="BG740"/>
  <c r="BL736"/>
  <c r="BD736"/>
  <c r="AY736"/>
  <c r="BK708"/>
  <c r="BC891"/>
  <c r="BA865"/>
  <c r="BN865"/>
  <c r="AZ833"/>
  <c r="AV833"/>
  <c r="BM833"/>
  <c r="BA765"/>
  <c r="BE998"/>
  <c r="BA998"/>
  <c r="BO943"/>
  <c r="AR831"/>
  <c r="AR865"/>
  <c r="AX865"/>
  <c r="BC865"/>
  <c r="AS833"/>
  <c r="BE833"/>
  <c r="BG833"/>
  <c r="BC833"/>
  <c r="AT833"/>
  <c r="AT765"/>
  <c r="AY765"/>
  <c r="BD765"/>
  <c r="AV701"/>
  <c r="BB669"/>
  <c r="BC669"/>
  <c r="BI749"/>
  <c r="AV740"/>
  <c r="AX740"/>
  <c r="BC740"/>
  <c r="BJ736"/>
  <c r="BF708"/>
  <c r="BC858"/>
  <c r="AR761"/>
  <c r="AR998"/>
  <c r="AY998"/>
  <c r="BJ982"/>
  <c r="AU943"/>
  <c r="AS887"/>
  <c r="AZ874"/>
  <c r="BM802"/>
  <c r="AR701"/>
  <c r="BH685"/>
  <c r="BI736"/>
  <c r="BF736"/>
  <c r="AU736"/>
  <c r="BK736"/>
  <c r="BB708"/>
  <c r="BG708"/>
  <c r="BJ998"/>
  <c r="AU998"/>
  <c r="BB982"/>
  <c r="AQ982"/>
  <c r="BL978"/>
  <c r="BF978"/>
  <c r="BK978"/>
  <c r="BA971"/>
  <c r="BJ943"/>
  <c r="AQ943"/>
  <c r="BG943"/>
  <c r="AV943"/>
  <c r="BL943"/>
  <c r="BA939"/>
  <c r="BH959"/>
  <c r="BF943"/>
  <c r="BJ921"/>
  <c r="AU874"/>
  <c r="BF843"/>
  <c r="BJ843"/>
  <c r="AQ843"/>
  <c r="BM843"/>
  <c r="BI843"/>
  <c r="AZ843"/>
  <c r="BM865"/>
  <c r="AV865"/>
  <c r="BH865"/>
  <c r="AP865"/>
  <c r="BF865"/>
  <c r="AU865"/>
  <c r="BK865"/>
  <c r="BN891"/>
  <c r="BE701"/>
  <c r="AQ733"/>
  <c r="AV733"/>
  <c r="BJ701"/>
  <c r="BG701"/>
  <c r="BL701"/>
  <c r="AU697"/>
  <c r="BC685"/>
  <c r="BI676"/>
  <c r="AQ676"/>
  <c r="BL713"/>
  <c r="BO704"/>
  <c r="AV736"/>
  <c r="BA736"/>
  <c r="BH736"/>
  <c r="BB736"/>
  <c r="AQ736"/>
  <c r="BG736"/>
  <c r="BE708"/>
  <c r="AP708"/>
  <c r="AU708"/>
  <c r="BF656"/>
  <c r="BK845"/>
  <c r="AP692"/>
  <c r="BC641"/>
  <c r="BC625"/>
  <c r="AX629"/>
  <c r="BL887"/>
  <c r="AQ802"/>
  <c r="AV781"/>
  <c r="AP641"/>
  <c r="AU982"/>
  <c r="AS943"/>
  <c r="BK943"/>
  <c r="AZ943"/>
  <c r="BI701"/>
  <c r="BE736"/>
  <c r="AP736"/>
  <c r="BD708"/>
  <c r="AW850"/>
  <c r="AQ629"/>
  <c r="BI998"/>
  <c r="BH998"/>
  <c r="BA982"/>
  <c r="BD982"/>
  <c r="BK982"/>
  <c r="AT978"/>
  <c r="AY978"/>
  <c r="AT971"/>
  <c r="BD971"/>
  <c r="BB943"/>
  <c r="BI943"/>
  <c r="BC943"/>
  <c r="AR943"/>
  <c r="BL959"/>
  <c r="AP874"/>
  <c r="AY843"/>
  <c r="BK843"/>
  <c r="BG843"/>
  <c r="BC843"/>
  <c r="AV843"/>
  <c r="BL843"/>
  <c r="BE865"/>
  <c r="AZ865"/>
  <c r="BI865"/>
  <c r="BB865"/>
  <c r="AQ865"/>
  <c r="AV802"/>
  <c r="AS733"/>
  <c r="BK733"/>
  <c r="BO729"/>
  <c r="BB701"/>
  <c r="BC701"/>
  <c r="BH701"/>
  <c r="BB685"/>
  <c r="BA676"/>
  <c r="AP713"/>
  <c r="AR704"/>
  <c r="AR708"/>
  <c r="BM736"/>
  <c r="AS736"/>
  <c r="AZ736"/>
  <c r="AX736"/>
  <c r="BN736"/>
  <c r="BH708"/>
  <c r="BI708"/>
  <c r="AQ708"/>
  <c r="BN845"/>
  <c r="AR692"/>
  <c r="AV641"/>
  <c r="AP625"/>
  <c r="BM745"/>
  <c r="BO745"/>
  <c r="AX827"/>
  <c r="AU681"/>
  <c r="AS971"/>
  <c r="AU971"/>
  <c r="BK971"/>
  <c r="AZ971"/>
  <c r="BD990"/>
  <c r="AY909"/>
  <c r="AS939"/>
  <c r="AU939"/>
  <c r="AZ939"/>
  <c r="AZ909"/>
  <c r="AU909"/>
  <c r="AP959"/>
  <c r="AR959"/>
  <c r="BC959"/>
  <c r="BE932"/>
  <c r="BI932"/>
  <c r="AV932"/>
  <c r="AZ921"/>
  <c r="BE874"/>
  <c r="BE778"/>
  <c r="BN887"/>
  <c r="BH887"/>
  <c r="BO887"/>
  <c r="AQ874"/>
  <c r="AV874"/>
  <c r="BI858"/>
  <c r="AY778"/>
  <c r="BO778"/>
  <c r="BD778"/>
  <c r="BJ831"/>
  <c r="AU831"/>
  <c r="AQ831"/>
  <c r="BM831"/>
  <c r="BD831"/>
  <c r="BN786"/>
  <c r="BL786"/>
  <c r="BE891"/>
  <c r="BL891"/>
  <c r="AS802"/>
  <c r="BK802"/>
  <c r="BE729"/>
  <c r="BI761"/>
  <c r="AX729"/>
  <c r="BK729"/>
  <c r="AT802"/>
  <c r="BB749"/>
  <c r="BH749"/>
  <c r="AT685"/>
  <c r="AY685"/>
  <c r="BD685"/>
  <c r="BO653"/>
  <c r="BJ713"/>
  <c r="AV713"/>
  <c r="BD704"/>
  <c r="AY704"/>
  <c r="AP656"/>
  <c r="BE845"/>
  <c r="AS845"/>
  <c r="BB845"/>
  <c r="AW745"/>
  <c r="AX745"/>
  <c r="BK745"/>
  <c r="AV672"/>
  <c r="BA672"/>
  <c r="BH672"/>
  <c r="BB672"/>
  <c r="AQ672"/>
  <c r="BG672"/>
  <c r="BM692"/>
  <c r="BI692"/>
  <c r="AQ692"/>
  <c r="BB641"/>
  <c r="BA641"/>
  <c r="AQ641"/>
  <c r="BL625"/>
  <c r="BE850"/>
  <c r="BC850"/>
  <c r="BO827"/>
  <c r="AS827"/>
  <c r="BD827"/>
  <c r="AT756"/>
  <c r="AZ629"/>
  <c r="BJ681"/>
  <c r="AQ681"/>
  <c r="AV681"/>
  <c r="BN971"/>
  <c r="AQ786"/>
  <c r="AP827"/>
  <c r="AZ681"/>
  <c r="BE971"/>
  <c r="BJ971"/>
  <c r="AQ971"/>
  <c r="BG971"/>
  <c r="AV971"/>
  <c r="BL971"/>
  <c r="BJ990"/>
  <c r="BE909"/>
  <c r="BF939"/>
  <c r="BO939"/>
  <c r="AV909"/>
  <c r="BL909"/>
  <c r="BA909"/>
  <c r="BI959"/>
  <c r="BN959"/>
  <c r="AY959"/>
  <c r="AS932"/>
  <c r="BG932"/>
  <c r="BK909"/>
  <c r="BF921"/>
  <c r="BM778"/>
  <c r="AP887"/>
  <c r="AV887"/>
  <c r="BC887"/>
  <c r="AS874"/>
  <c r="BK874"/>
  <c r="BF858"/>
  <c r="BH858"/>
  <c r="AU778"/>
  <c r="BK778"/>
  <c r="AZ778"/>
  <c r="AT778"/>
  <c r="AP831"/>
  <c r="BK831"/>
  <c r="BG831"/>
  <c r="AZ831"/>
  <c r="AV786"/>
  <c r="AV891"/>
  <c r="BN802"/>
  <c r="BG802"/>
  <c r="BL802"/>
  <c r="BA729"/>
  <c r="AY729"/>
  <c r="BD729"/>
  <c r="BM749"/>
  <c r="AR749"/>
  <c r="BM685"/>
  <c r="BI685"/>
  <c r="AR685"/>
  <c r="AY653"/>
  <c r="BO781"/>
  <c r="BG713"/>
  <c r="BJ704"/>
  <c r="BE656"/>
  <c r="BK656"/>
  <c r="AU845"/>
  <c r="BM845"/>
  <c r="AX845"/>
  <c r="BA745"/>
  <c r="AY745"/>
  <c r="BD745"/>
  <c r="BM672"/>
  <c r="AS672"/>
  <c r="AZ672"/>
  <c r="AX672"/>
  <c r="BN672"/>
  <c r="BC672"/>
  <c r="AZ692"/>
  <c r="BL692"/>
  <c r="BF692"/>
  <c r="BK692"/>
  <c r="AS641"/>
  <c r="BL641"/>
  <c r="AV625"/>
  <c r="AT641"/>
  <c r="AP850"/>
  <c r="BN850"/>
  <c r="AY827"/>
  <c r="BB827"/>
  <c r="AR827"/>
  <c r="BB629"/>
  <c r="AW681"/>
  <c r="AX681"/>
  <c r="BK681"/>
  <c r="BF745"/>
  <c r="AU827"/>
  <c r="BH827"/>
  <c r="AS681"/>
  <c r="BB971"/>
  <c r="BI971"/>
  <c r="BC971"/>
  <c r="AR971"/>
  <c r="BA990"/>
  <c r="BJ909"/>
  <c r="AX939"/>
  <c r="BK939"/>
  <c r="AR909"/>
  <c r="BH909"/>
  <c r="AV959"/>
  <c r="AS959"/>
  <c r="BK932"/>
  <c r="BB932"/>
  <c r="BL932"/>
  <c r="BA921"/>
  <c r="BE858"/>
  <c r="BB887"/>
  <c r="AR887"/>
  <c r="AY887"/>
  <c r="BN874"/>
  <c r="BG874"/>
  <c r="AR858"/>
  <c r="AQ778"/>
  <c r="BG778"/>
  <c r="AV778"/>
  <c r="BL778"/>
  <c r="BB778"/>
  <c r="BF831"/>
  <c r="BB831"/>
  <c r="AV831"/>
  <c r="BG786"/>
  <c r="AT891"/>
  <c r="AP802"/>
  <c r="AU802"/>
  <c r="AS729"/>
  <c r="AU729"/>
  <c r="AW685"/>
  <c r="BA685"/>
  <c r="BO685"/>
  <c r="AW704"/>
  <c r="BD656"/>
  <c r="AU656"/>
  <c r="BL672"/>
  <c r="AQ845"/>
  <c r="AW845"/>
  <c r="AS745"/>
  <c r="AU745"/>
  <c r="AZ745"/>
  <c r="BD672"/>
  <c r="AR672"/>
  <c r="AT672"/>
  <c r="BJ672"/>
  <c r="AY672"/>
  <c r="BD692"/>
  <c r="BB692"/>
  <c r="AX641"/>
  <c r="AZ641"/>
  <c r="AS625"/>
  <c r="BA827"/>
  <c r="AW827"/>
  <c r="BN827"/>
  <c r="AS629"/>
  <c r="BG629"/>
  <c r="BE681"/>
  <c r="AP681"/>
  <c r="BG681"/>
  <c r="BL681"/>
  <c r="AG579"/>
  <c r="BL957"/>
  <c r="BH957"/>
  <c r="BD957"/>
  <c r="AZ957"/>
  <c r="AV957"/>
  <c r="AR957"/>
  <c r="BK957"/>
  <c r="BF957"/>
  <c r="BA957"/>
  <c r="AU957"/>
  <c r="AP957"/>
  <c r="BO957"/>
  <c r="BJ957"/>
  <c r="BE957"/>
  <c r="AY957"/>
  <c r="AT957"/>
  <c r="BN957"/>
  <c r="BC957"/>
  <c r="AS957"/>
  <c r="BG957"/>
  <c r="AW957"/>
  <c r="BI957"/>
  <c r="BM957"/>
  <c r="AQ957"/>
  <c r="AX957"/>
  <c r="BB957"/>
  <c r="BM936"/>
  <c r="BI936"/>
  <c r="BE936"/>
  <c r="BA936"/>
  <c r="AW936"/>
  <c r="AS936"/>
  <c r="BL936"/>
  <c r="BH936"/>
  <c r="BD936"/>
  <c r="AZ936"/>
  <c r="AV936"/>
  <c r="AR936"/>
  <c r="BN936"/>
  <c r="BF936"/>
  <c r="AX936"/>
  <c r="AP936"/>
  <c r="BO936"/>
  <c r="BG936"/>
  <c r="AY936"/>
  <c r="AQ936"/>
  <c r="BJ936"/>
  <c r="AT936"/>
  <c r="BJ935"/>
  <c r="AT935"/>
  <c r="BK936"/>
  <c r="AU936"/>
  <c r="BA935"/>
  <c r="BI935"/>
  <c r="BC936"/>
  <c r="BB935"/>
  <c r="AS935"/>
  <c r="BB936"/>
  <c r="BH935"/>
  <c r="AR935"/>
  <c r="BC935"/>
  <c r="BM935"/>
  <c r="AZ935"/>
  <c r="AU935"/>
  <c r="BF935"/>
  <c r="BL935"/>
  <c r="AV935"/>
  <c r="BG935"/>
  <c r="AQ935"/>
  <c r="BE935"/>
  <c r="AX935"/>
  <c r="BK935"/>
  <c r="AW935"/>
  <c r="BN930"/>
  <c r="BJ930"/>
  <c r="BF930"/>
  <c r="BB930"/>
  <c r="AX930"/>
  <c r="AT930"/>
  <c r="AP930"/>
  <c r="BO930"/>
  <c r="BI930"/>
  <c r="BD930"/>
  <c r="AY930"/>
  <c r="AS930"/>
  <c r="BK930"/>
  <c r="BE930"/>
  <c r="AZ930"/>
  <c r="AU930"/>
  <c r="BH930"/>
  <c r="AW930"/>
  <c r="BL930"/>
  <c r="BA930"/>
  <c r="AQ930"/>
  <c r="BM930"/>
  <c r="AR930"/>
  <c r="BG930"/>
  <c r="AV930"/>
  <c r="BC930"/>
  <c r="BM666"/>
  <c r="BI666"/>
  <c r="BE666"/>
  <c r="BA666"/>
  <c r="AW666"/>
  <c r="AS666"/>
  <c r="BL666"/>
  <c r="BH666"/>
  <c r="BD666"/>
  <c r="AZ666"/>
  <c r="AV666"/>
  <c r="AR666"/>
  <c r="BJ666"/>
  <c r="BB666"/>
  <c r="AT666"/>
  <c r="BO666"/>
  <c r="BF666"/>
  <c r="AU666"/>
  <c r="BG666"/>
  <c r="AX666"/>
  <c r="BK666"/>
  <c r="AP666"/>
  <c r="BE665"/>
  <c r="BC666"/>
  <c r="AW665"/>
  <c r="BN665"/>
  <c r="AQ666"/>
  <c r="AT665"/>
  <c r="BN666"/>
  <c r="AY666"/>
  <c r="BF665"/>
  <c r="BD665"/>
  <c r="BO665"/>
  <c r="AY665"/>
  <c r="BA665"/>
  <c r="AX665"/>
  <c r="BB665"/>
  <c r="BL665"/>
  <c r="AV665"/>
  <c r="AQ665"/>
  <c r="BM665"/>
  <c r="BH665"/>
  <c r="AR665"/>
  <c r="BC665"/>
  <c r="BI665"/>
  <c r="BG665"/>
  <c r="BN659"/>
  <c r="BJ659"/>
  <c r="BF659"/>
  <c r="BB659"/>
  <c r="AX659"/>
  <c r="AT659"/>
  <c r="AP659"/>
  <c r="BM659"/>
  <c r="BI659"/>
  <c r="BE659"/>
  <c r="BA659"/>
  <c r="AW659"/>
  <c r="AS659"/>
  <c r="BK659"/>
  <c r="BC659"/>
  <c r="AU659"/>
  <c r="BO659"/>
  <c r="BD659"/>
  <c r="AR659"/>
  <c r="BG659"/>
  <c r="AV659"/>
  <c r="AY659"/>
  <c r="BL659"/>
  <c r="AQ659"/>
  <c r="AZ659"/>
  <c r="BH659"/>
  <c r="BN860"/>
  <c r="BJ860"/>
  <c r="BF860"/>
  <c r="BB860"/>
  <c r="AX860"/>
  <c r="AT860"/>
  <c r="AP860"/>
  <c r="BM860"/>
  <c r="BI860"/>
  <c r="BE860"/>
  <c r="BA860"/>
  <c r="AW860"/>
  <c r="AS860"/>
  <c r="BO860"/>
  <c r="BG860"/>
  <c r="AY860"/>
  <c r="AQ860"/>
  <c r="BL860"/>
  <c r="BD860"/>
  <c r="AV860"/>
  <c r="BH860"/>
  <c r="AR860"/>
  <c r="BC860"/>
  <c r="AU860"/>
  <c r="AZ860"/>
  <c r="BK860"/>
  <c r="BM863"/>
  <c r="BI863"/>
  <c r="BE863"/>
  <c r="BA863"/>
  <c r="AW863"/>
  <c r="AS863"/>
  <c r="BL863"/>
  <c r="BH863"/>
  <c r="BD863"/>
  <c r="AZ863"/>
  <c r="AV863"/>
  <c r="AR863"/>
  <c r="BJ863"/>
  <c r="BB863"/>
  <c r="AT863"/>
  <c r="BO863"/>
  <c r="BG863"/>
  <c r="AY863"/>
  <c r="AQ863"/>
  <c r="BK863"/>
  <c r="AU863"/>
  <c r="BF863"/>
  <c r="AP863"/>
  <c r="AX863"/>
  <c r="AW862"/>
  <c r="BC863"/>
  <c r="BF862"/>
  <c r="BN863"/>
  <c r="AP862"/>
  <c r="BM862"/>
  <c r="BL862"/>
  <c r="AV862"/>
  <c r="BG862"/>
  <c r="AQ862"/>
  <c r="BI862"/>
  <c r="BE862"/>
  <c r="BD862"/>
  <c r="AY862"/>
  <c r="AS862"/>
  <c r="AZ862"/>
  <c r="BK862"/>
  <c r="AU862"/>
  <c r="AT862"/>
  <c r="AX862"/>
  <c r="BO862"/>
  <c r="BB862"/>
  <c r="BN731"/>
  <c r="BJ731"/>
  <c r="BF731"/>
  <c r="BB731"/>
  <c r="AX731"/>
  <c r="AT731"/>
  <c r="AP731"/>
  <c r="BM731"/>
  <c r="BI731"/>
  <c r="BE731"/>
  <c r="BA731"/>
  <c r="AW731"/>
  <c r="AS731"/>
  <c r="BL731"/>
  <c r="BD731"/>
  <c r="AV731"/>
  <c r="BO731"/>
  <c r="BG731"/>
  <c r="AY731"/>
  <c r="AQ731"/>
  <c r="BK731"/>
  <c r="AU731"/>
  <c r="AZ731"/>
  <c r="BH731"/>
  <c r="AR731"/>
  <c r="BC731"/>
  <c r="BM627"/>
  <c r="BI627"/>
  <c r="BE627"/>
  <c r="BA627"/>
  <c r="AW627"/>
  <c r="AS627"/>
  <c r="BN627"/>
  <c r="BJ627"/>
  <c r="BF627"/>
  <c r="BB627"/>
  <c r="AX627"/>
  <c r="AT627"/>
  <c r="AP627"/>
  <c r="BO627"/>
  <c r="BG627"/>
  <c r="AY627"/>
  <c r="AQ627"/>
  <c r="BL627"/>
  <c r="BD627"/>
  <c r="AV627"/>
  <c r="AZ627"/>
  <c r="BC627"/>
  <c r="BH627"/>
  <c r="BK627"/>
  <c r="AU627"/>
  <c r="AR627"/>
  <c r="BM988"/>
  <c r="BI988"/>
  <c r="BE988"/>
  <c r="BA988"/>
  <c r="AW988"/>
  <c r="AS988"/>
  <c r="BN988"/>
  <c r="BJ988"/>
  <c r="BF988"/>
  <c r="BB988"/>
  <c r="AX988"/>
  <c r="AT988"/>
  <c r="AP988"/>
  <c r="BO988"/>
  <c r="BG988"/>
  <c r="AY988"/>
  <c r="AQ988"/>
  <c r="BL988"/>
  <c r="BD988"/>
  <c r="AV988"/>
  <c r="AZ988"/>
  <c r="BC988"/>
  <c r="AU988"/>
  <c r="AR988"/>
  <c r="BH988"/>
  <c r="BK988"/>
  <c r="BM984"/>
  <c r="BI984"/>
  <c r="BE984"/>
  <c r="BA984"/>
  <c r="AW984"/>
  <c r="AS984"/>
  <c r="BN984"/>
  <c r="BJ984"/>
  <c r="BF984"/>
  <c r="BB984"/>
  <c r="AX984"/>
  <c r="AT984"/>
  <c r="AP984"/>
  <c r="BK984"/>
  <c r="BC984"/>
  <c r="AU984"/>
  <c r="BH984"/>
  <c r="AZ984"/>
  <c r="AR984"/>
  <c r="BL984"/>
  <c r="AV984"/>
  <c r="BO984"/>
  <c r="AY984"/>
  <c r="BG984"/>
  <c r="BD984"/>
  <c r="AQ984"/>
  <c r="BN683"/>
  <c r="BJ683"/>
  <c r="BF683"/>
  <c r="BB683"/>
  <c r="AX683"/>
  <c r="AT683"/>
  <c r="AP683"/>
  <c r="BM683"/>
  <c r="BI683"/>
  <c r="BE683"/>
  <c r="BA683"/>
  <c r="AW683"/>
  <c r="AS683"/>
  <c r="BL683"/>
  <c r="BD683"/>
  <c r="AV683"/>
  <c r="BO683"/>
  <c r="BG683"/>
  <c r="AY683"/>
  <c r="AQ683"/>
  <c r="BC683"/>
  <c r="BH683"/>
  <c r="AR683"/>
  <c r="AZ683"/>
  <c r="AU683"/>
  <c r="BK683"/>
  <c r="BM718"/>
  <c r="BI718"/>
  <c r="BE718"/>
  <c r="BA718"/>
  <c r="AW718"/>
  <c r="AS718"/>
  <c r="BL718"/>
  <c r="BH718"/>
  <c r="BD718"/>
  <c r="AZ718"/>
  <c r="AV718"/>
  <c r="AR718"/>
  <c r="BJ718"/>
  <c r="BB718"/>
  <c r="AT718"/>
  <c r="BK718"/>
  <c r="BC718"/>
  <c r="AU718"/>
  <c r="BF718"/>
  <c r="AP718"/>
  <c r="BG718"/>
  <c r="AQ718"/>
  <c r="AY718"/>
  <c r="AX718"/>
  <c r="BO718"/>
  <c r="BN717"/>
  <c r="BN718"/>
  <c r="BL717"/>
  <c r="AV717"/>
  <c r="BG717"/>
  <c r="AQ717"/>
  <c r="BJ717"/>
  <c r="AP717"/>
  <c r="AX717"/>
  <c r="BD717"/>
  <c r="AY717"/>
  <c r="AT717"/>
  <c r="AZ717"/>
  <c r="BK717"/>
  <c r="AU717"/>
  <c r="AS717"/>
  <c r="BF717"/>
  <c r="BE717"/>
  <c r="BO717"/>
  <c r="BA717"/>
  <c r="AW717"/>
  <c r="BN675"/>
  <c r="BJ675"/>
  <c r="BF675"/>
  <c r="BB675"/>
  <c r="AX675"/>
  <c r="AT675"/>
  <c r="AP675"/>
  <c r="BM675"/>
  <c r="BI675"/>
  <c r="BE675"/>
  <c r="BA675"/>
  <c r="AW675"/>
  <c r="AS675"/>
  <c r="BH675"/>
  <c r="AZ675"/>
  <c r="AR675"/>
  <c r="BK675"/>
  <c r="BC675"/>
  <c r="AU675"/>
  <c r="BO675"/>
  <c r="AY675"/>
  <c r="BD675"/>
  <c r="BL675"/>
  <c r="BG675"/>
  <c r="AV675"/>
  <c r="AQ675"/>
  <c r="BL646"/>
  <c r="BH646"/>
  <c r="BD646"/>
  <c r="AZ646"/>
  <c r="AV646"/>
  <c r="AR646"/>
  <c r="BM646"/>
  <c r="BG646"/>
  <c r="BB646"/>
  <c r="AW646"/>
  <c r="AQ646"/>
  <c r="BO646"/>
  <c r="BI646"/>
  <c r="BA646"/>
  <c r="AT646"/>
  <c r="BJ646"/>
  <c r="BC646"/>
  <c r="AU646"/>
  <c r="BK646"/>
  <c r="AX646"/>
  <c r="BF646"/>
  <c r="AS646"/>
  <c r="AP646"/>
  <c r="AY646"/>
  <c r="BE646"/>
  <c r="BN646"/>
  <c r="BL967"/>
  <c r="BH967"/>
  <c r="BD967"/>
  <c r="AZ967"/>
  <c r="BO967"/>
  <c r="BK967"/>
  <c r="BG967"/>
  <c r="BC967"/>
  <c r="AY967"/>
  <c r="AU967"/>
  <c r="AQ967"/>
  <c r="BN967"/>
  <c r="BI967"/>
  <c r="BA967"/>
  <c r="AT967"/>
  <c r="BF967"/>
  <c r="AW967"/>
  <c r="AP967"/>
  <c r="BE967"/>
  <c r="AV967"/>
  <c r="BM967"/>
  <c r="AS967"/>
  <c r="AX967"/>
  <c r="AR967"/>
  <c r="BB967"/>
  <c r="BJ967"/>
  <c r="BN907"/>
  <c r="BJ907"/>
  <c r="BF907"/>
  <c r="BB907"/>
  <c r="AX907"/>
  <c r="AT907"/>
  <c r="AP907"/>
  <c r="BL907"/>
  <c r="BG907"/>
  <c r="BA907"/>
  <c r="AV907"/>
  <c r="AQ907"/>
  <c r="BM907"/>
  <c r="BH907"/>
  <c r="BC907"/>
  <c r="AW907"/>
  <c r="AR907"/>
  <c r="BK907"/>
  <c r="AZ907"/>
  <c r="BI907"/>
  <c r="AY907"/>
  <c r="AU907"/>
  <c r="BO907"/>
  <c r="AS907"/>
  <c r="BE907"/>
  <c r="BD907"/>
  <c r="BM919"/>
  <c r="BI919"/>
  <c r="BE919"/>
  <c r="BA919"/>
  <c r="AW919"/>
  <c r="AS919"/>
  <c r="BN919"/>
  <c r="BJ919"/>
  <c r="BF919"/>
  <c r="BB919"/>
  <c r="AX919"/>
  <c r="AT919"/>
  <c r="AP919"/>
  <c r="BK919"/>
  <c r="BC919"/>
  <c r="AU919"/>
  <c r="BL919"/>
  <c r="BD919"/>
  <c r="AV919"/>
  <c r="BH919"/>
  <c r="AR919"/>
  <c r="BG919"/>
  <c r="AQ919"/>
  <c r="AY919"/>
  <c r="BO919"/>
  <c r="AZ919"/>
  <c r="BN911"/>
  <c r="BJ911"/>
  <c r="BF911"/>
  <c r="BB911"/>
  <c r="AX911"/>
  <c r="AT911"/>
  <c r="AP911"/>
  <c r="BK911"/>
  <c r="BE911"/>
  <c r="AZ911"/>
  <c r="AU911"/>
  <c r="BL911"/>
  <c r="BG911"/>
  <c r="BA911"/>
  <c r="AV911"/>
  <c r="AQ911"/>
  <c r="BI911"/>
  <c r="AY911"/>
  <c r="BH911"/>
  <c r="AW911"/>
  <c r="BC911"/>
  <c r="BO911"/>
  <c r="AS911"/>
  <c r="BD911"/>
  <c r="AR911"/>
  <c r="BM911"/>
  <c r="BM906"/>
  <c r="BI906"/>
  <c r="BE906"/>
  <c r="BA906"/>
  <c r="AW906"/>
  <c r="AS906"/>
  <c r="BK906"/>
  <c r="BF906"/>
  <c r="AZ906"/>
  <c r="AU906"/>
  <c r="AP906"/>
  <c r="BL906"/>
  <c r="BG906"/>
  <c r="BB906"/>
  <c r="AV906"/>
  <c r="AQ906"/>
  <c r="BO906"/>
  <c r="BD906"/>
  <c r="AT906"/>
  <c r="BN906"/>
  <c r="BC906"/>
  <c r="AR906"/>
  <c r="BH906"/>
  <c r="AY906"/>
  <c r="BJ906"/>
  <c r="AX906"/>
  <c r="BM889"/>
  <c r="BI889"/>
  <c r="BE889"/>
  <c r="BA889"/>
  <c r="AW889"/>
  <c r="AS889"/>
  <c r="BN889"/>
  <c r="BJ889"/>
  <c r="BF889"/>
  <c r="BB889"/>
  <c r="AX889"/>
  <c r="AT889"/>
  <c r="AP889"/>
  <c r="BO889"/>
  <c r="BG889"/>
  <c r="AY889"/>
  <c r="AQ889"/>
  <c r="BL889"/>
  <c r="BD889"/>
  <c r="AV889"/>
  <c r="BC889"/>
  <c r="AZ889"/>
  <c r="BH889"/>
  <c r="AU889"/>
  <c r="AR889"/>
  <c r="BK889"/>
  <c r="BN872"/>
  <c r="BJ872"/>
  <c r="BF872"/>
  <c r="BB872"/>
  <c r="AX872"/>
  <c r="AT872"/>
  <c r="AP872"/>
  <c r="BM872"/>
  <c r="BI872"/>
  <c r="BE872"/>
  <c r="BA872"/>
  <c r="AW872"/>
  <c r="AS872"/>
  <c r="BL872"/>
  <c r="BD872"/>
  <c r="AV872"/>
  <c r="BK872"/>
  <c r="BC872"/>
  <c r="AU872"/>
  <c r="AZ872"/>
  <c r="BO872"/>
  <c r="AY872"/>
  <c r="AQ872"/>
  <c r="AR872"/>
  <c r="BH872"/>
  <c r="BG872"/>
  <c r="BO785"/>
  <c r="BK785"/>
  <c r="BG785"/>
  <c r="BC785"/>
  <c r="AY785"/>
  <c r="AU785"/>
  <c r="AQ785"/>
  <c r="BN785"/>
  <c r="BJ785"/>
  <c r="BF785"/>
  <c r="BB785"/>
  <c r="AX785"/>
  <c r="AT785"/>
  <c r="AP785"/>
  <c r="BM785"/>
  <c r="BE785"/>
  <c r="AW785"/>
  <c r="BL785"/>
  <c r="BD785"/>
  <c r="AV785"/>
  <c r="BI785"/>
  <c r="AS785"/>
  <c r="AZ785"/>
  <c r="AR785"/>
  <c r="BA785"/>
  <c r="BH785"/>
  <c r="BL782"/>
  <c r="BH782"/>
  <c r="BD782"/>
  <c r="AZ782"/>
  <c r="AV782"/>
  <c r="AR782"/>
  <c r="BO782"/>
  <c r="BK782"/>
  <c r="BG782"/>
  <c r="BC782"/>
  <c r="AY782"/>
  <c r="AU782"/>
  <c r="AQ782"/>
  <c r="BN782"/>
  <c r="BF782"/>
  <c r="AX782"/>
  <c r="AP782"/>
  <c r="BM782"/>
  <c r="BE782"/>
  <c r="AW782"/>
  <c r="BJ782"/>
  <c r="AT782"/>
  <c r="BA782"/>
  <c r="AS782"/>
  <c r="BB782"/>
  <c r="AR781"/>
  <c r="BI782"/>
  <c r="BC781"/>
  <c r="BN781"/>
  <c r="AX781"/>
  <c r="BD781"/>
  <c r="AS781"/>
  <c r="BE781"/>
  <c r="AU781"/>
  <c r="BI781"/>
  <c r="BG781"/>
  <c r="AQ781"/>
  <c r="BB781"/>
  <c r="BL781"/>
  <c r="BA781"/>
  <c r="AZ781"/>
  <c r="BK781"/>
  <c r="BF781"/>
  <c r="AP781"/>
  <c r="AW781"/>
  <c r="BM762"/>
  <c r="BI762"/>
  <c r="BE762"/>
  <c r="BA762"/>
  <c r="AW762"/>
  <c r="AS762"/>
  <c r="BL762"/>
  <c r="BH762"/>
  <c r="BD762"/>
  <c r="AZ762"/>
  <c r="AV762"/>
  <c r="AR762"/>
  <c r="BO762"/>
  <c r="BG762"/>
  <c r="AY762"/>
  <c r="AQ762"/>
  <c r="BJ762"/>
  <c r="BB762"/>
  <c r="AT762"/>
  <c r="BC762"/>
  <c r="BB761"/>
  <c r="BF762"/>
  <c r="AP762"/>
  <c r="BK762"/>
  <c r="BJ761"/>
  <c r="AX762"/>
  <c r="AW761"/>
  <c r="AT761"/>
  <c r="AU762"/>
  <c r="BM761"/>
  <c r="BN762"/>
  <c r="BL761"/>
  <c r="AV761"/>
  <c r="BG761"/>
  <c r="AQ761"/>
  <c r="AP761"/>
  <c r="BE761"/>
  <c r="BD761"/>
  <c r="BO761"/>
  <c r="AY761"/>
  <c r="BA761"/>
  <c r="AZ761"/>
  <c r="BK761"/>
  <c r="AU761"/>
  <c r="AX761"/>
  <c r="AS761"/>
  <c r="BF761"/>
  <c r="BM698"/>
  <c r="BI698"/>
  <c r="BE698"/>
  <c r="BA698"/>
  <c r="AW698"/>
  <c r="AS698"/>
  <c r="BL698"/>
  <c r="BH698"/>
  <c r="BD698"/>
  <c r="AZ698"/>
  <c r="AV698"/>
  <c r="AR698"/>
  <c r="BO698"/>
  <c r="BG698"/>
  <c r="AY698"/>
  <c r="AQ698"/>
  <c r="BJ698"/>
  <c r="BB698"/>
  <c r="AT698"/>
  <c r="BC698"/>
  <c r="BB697"/>
  <c r="BF698"/>
  <c r="AP698"/>
  <c r="BK698"/>
  <c r="BJ697"/>
  <c r="AX698"/>
  <c r="AW697"/>
  <c r="AT697"/>
  <c r="AU698"/>
  <c r="BN698"/>
  <c r="BM697"/>
  <c r="BD697"/>
  <c r="BO697"/>
  <c r="AY697"/>
  <c r="BF697"/>
  <c r="BA697"/>
  <c r="BE697"/>
  <c r="BL697"/>
  <c r="AV697"/>
  <c r="AQ697"/>
  <c r="BH697"/>
  <c r="AR697"/>
  <c r="BC697"/>
  <c r="BN697"/>
  <c r="BI697"/>
  <c r="BG697"/>
  <c r="AP697"/>
  <c r="BL839"/>
  <c r="BH839"/>
  <c r="BD839"/>
  <c r="AZ839"/>
  <c r="AV839"/>
  <c r="AR839"/>
  <c r="BO839"/>
  <c r="BJ839"/>
  <c r="BE839"/>
  <c r="AY839"/>
  <c r="AT839"/>
  <c r="BN839"/>
  <c r="BI839"/>
  <c r="BC839"/>
  <c r="AX839"/>
  <c r="AS839"/>
  <c r="BF839"/>
  <c r="AU839"/>
  <c r="BM839"/>
  <c r="BB839"/>
  <c r="AQ839"/>
  <c r="AW839"/>
  <c r="BA839"/>
  <c r="AP839"/>
  <c r="BK839"/>
  <c r="BG839"/>
  <c r="BN747"/>
  <c r="BJ747"/>
  <c r="BF747"/>
  <c r="BB747"/>
  <c r="AX747"/>
  <c r="AT747"/>
  <c r="AP747"/>
  <c r="BM747"/>
  <c r="BI747"/>
  <c r="BE747"/>
  <c r="BA747"/>
  <c r="AW747"/>
  <c r="AS747"/>
  <c r="BL747"/>
  <c r="BD747"/>
  <c r="AV747"/>
  <c r="BO747"/>
  <c r="BG747"/>
  <c r="AY747"/>
  <c r="AQ747"/>
  <c r="BC747"/>
  <c r="BH747"/>
  <c r="AR747"/>
  <c r="AZ747"/>
  <c r="AU747"/>
  <c r="BK747"/>
  <c r="BN699"/>
  <c r="BJ699"/>
  <c r="BF699"/>
  <c r="BB699"/>
  <c r="AX699"/>
  <c r="AT699"/>
  <c r="AP699"/>
  <c r="BM699"/>
  <c r="BI699"/>
  <c r="BE699"/>
  <c r="BA699"/>
  <c r="AW699"/>
  <c r="AS699"/>
  <c r="BL699"/>
  <c r="BD699"/>
  <c r="AV699"/>
  <c r="BO699"/>
  <c r="BG699"/>
  <c r="AY699"/>
  <c r="AQ699"/>
  <c r="BK699"/>
  <c r="AU699"/>
  <c r="AZ699"/>
  <c r="BC699"/>
  <c r="AR699"/>
  <c r="BH699"/>
  <c r="BN687"/>
  <c r="BJ687"/>
  <c r="BF687"/>
  <c r="BB687"/>
  <c r="AX687"/>
  <c r="AT687"/>
  <c r="AP687"/>
  <c r="BM687"/>
  <c r="BI687"/>
  <c r="BE687"/>
  <c r="BA687"/>
  <c r="AW687"/>
  <c r="AS687"/>
  <c r="BO687"/>
  <c r="BG687"/>
  <c r="AY687"/>
  <c r="AQ687"/>
  <c r="BH687"/>
  <c r="AZ687"/>
  <c r="AR687"/>
  <c r="BK687"/>
  <c r="AU687"/>
  <c r="BL687"/>
  <c r="AV687"/>
  <c r="BD687"/>
  <c r="BC687"/>
  <c r="BO752"/>
  <c r="BK752"/>
  <c r="BG752"/>
  <c r="BC752"/>
  <c r="AY752"/>
  <c r="AU752"/>
  <c r="AQ752"/>
  <c r="BN752"/>
  <c r="BJ752"/>
  <c r="BF752"/>
  <c r="BB752"/>
  <c r="AX752"/>
  <c r="AT752"/>
  <c r="AP752"/>
  <c r="BH752"/>
  <c r="AZ752"/>
  <c r="AR752"/>
  <c r="BI752"/>
  <c r="BA752"/>
  <c r="AS752"/>
  <c r="BL752"/>
  <c r="AV752"/>
  <c r="BM752"/>
  <c r="AW752"/>
  <c r="BD752"/>
  <c r="BE752"/>
  <c r="AG429"/>
  <c r="BO744"/>
  <c r="BK744"/>
  <c r="BG744"/>
  <c r="BC744"/>
  <c r="AY744"/>
  <c r="AU744"/>
  <c r="AQ744"/>
  <c r="BN744"/>
  <c r="BJ744"/>
  <c r="BF744"/>
  <c r="BB744"/>
  <c r="AX744"/>
  <c r="AT744"/>
  <c r="AP744"/>
  <c r="BL744"/>
  <c r="BD744"/>
  <c r="AV744"/>
  <c r="BM744"/>
  <c r="BE744"/>
  <c r="AW744"/>
  <c r="BA744"/>
  <c r="BH744"/>
  <c r="AR744"/>
  <c r="AS744"/>
  <c r="AZ744"/>
  <c r="BI744"/>
  <c r="BN711"/>
  <c r="BJ711"/>
  <c r="BF711"/>
  <c r="BB711"/>
  <c r="AX711"/>
  <c r="AT711"/>
  <c r="AP711"/>
  <c r="BM711"/>
  <c r="BI711"/>
  <c r="BE711"/>
  <c r="BA711"/>
  <c r="AW711"/>
  <c r="AS711"/>
  <c r="BK711"/>
  <c r="BC711"/>
  <c r="AU711"/>
  <c r="BL711"/>
  <c r="BD711"/>
  <c r="AV711"/>
  <c r="BG711"/>
  <c r="AQ711"/>
  <c r="BH711"/>
  <c r="AR711"/>
  <c r="AZ711"/>
  <c r="AY711"/>
  <c r="BO711"/>
  <c r="BM674"/>
  <c r="BI674"/>
  <c r="BE674"/>
  <c r="BA674"/>
  <c r="AW674"/>
  <c r="AS674"/>
  <c r="BL674"/>
  <c r="BH674"/>
  <c r="BD674"/>
  <c r="AZ674"/>
  <c r="AV674"/>
  <c r="AR674"/>
  <c r="BK674"/>
  <c r="BC674"/>
  <c r="AU674"/>
  <c r="BN674"/>
  <c r="BF674"/>
  <c r="AX674"/>
  <c r="AP674"/>
  <c r="BJ674"/>
  <c r="AT674"/>
  <c r="BO674"/>
  <c r="AY674"/>
  <c r="AQ674"/>
  <c r="BB674"/>
  <c r="BG674"/>
  <c r="AG88"/>
  <c r="BO633"/>
  <c r="BK633"/>
  <c r="BG633"/>
  <c r="BC633"/>
  <c r="AY633"/>
  <c r="AU633"/>
  <c r="AQ633"/>
  <c r="BL633"/>
  <c r="BH633"/>
  <c r="BD633"/>
  <c r="AZ633"/>
  <c r="AV633"/>
  <c r="AR633"/>
  <c r="BM633"/>
  <c r="BE633"/>
  <c r="AW633"/>
  <c r="BJ633"/>
  <c r="BB633"/>
  <c r="AT633"/>
  <c r="BA633"/>
  <c r="BF633"/>
  <c r="AP633"/>
  <c r="BN633"/>
  <c r="AS633"/>
  <c r="AX633"/>
  <c r="BI633"/>
  <c r="AX903"/>
  <c r="AY935"/>
  <c r="BM985"/>
  <c r="AX985"/>
  <c r="AF862"/>
  <c r="AW903"/>
  <c r="BA862"/>
  <c r="BN862"/>
  <c r="BJ665"/>
  <c r="AZ665"/>
  <c r="AS756"/>
  <c r="BO756"/>
  <c r="BD935"/>
  <c r="AF928"/>
  <c r="AF895"/>
  <c r="AF879"/>
  <c r="BC862"/>
  <c r="AU665"/>
  <c r="BN761"/>
  <c r="BK697"/>
  <c r="BI653"/>
  <c r="BD653"/>
  <c r="BH781"/>
  <c r="BJ781"/>
  <c r="AF530"/>
  <c r="BM717"/>
  <c r="AR717"/>
  <c r="AF311"/>
  <c r="BE756"/>
  <c r="AF258"/>
  <c r="AF226"/>
  <c r="AF194"/>
  <c r="AF162"/>
  <c r="BO986"/>
  <c r="BK986"/>
  <c r="BG986"/>
  <c r="BC986"/>
  <c r="AY986"/>
  <c r="AU986"/>
  <c r="AQ986"/>
  <c r="BL986"/>
  <c r="BH986"/>
  <c r="BD986"/>
  <c r="AZ986"/>
  <c r="AV986"/>
  <c r="AR986"/>
  <c r="BN986"/>
  <c r="BF986"/>
  <c r="AX986"/>
  <c r="AP986"/>
  <c r="BM986"/>
  <c r="BE986"/>
  <c r="AW986"/>
  <c r="BJ986"/>
  <c r="AT986"/>
  <c r="BA986"/>
  <c r="BB986"/>
  <c r="AS986"/>
  <c r="BI986"/>
  <c r="AR985"/>
  <c r="BB985"/>
  <c r="BO985"/>
  <c r="AY985"/>
  <c r="BD985"/>
  <c r="AS985"/>
  <c r="BH985"/>
  <c r="BG985"/>
  <c r="BI985"/>
  <c r="BF985"/>
  <c r="AP985"/>
  <c r="BC985"/>
  <c r="BL985"/>
  <c r="BA985"/>
  <c r="AZ985"/>
  <c r="BJ985"/>
  <c r="AT985"/>
  <c r="AQ985"/>
  <c r="AW985"/>
  <c r="BM958"/>
  <c r="BI958"/>
  <c r="BE958"/>
  <c r="BA958"/>
  <c r="AW958"/>
  <c r="AS958"/>
  <c r="BK958"/>
  <c r="BF958"/>
  <c r="AZ958"/>
  <c r="AU958"/>
  <c r="AP958"/>
  <c r="BO958"/>
  <c r="BJ958"/>
  <c r="BD958"/>
  <c r="AY958"/>
  <c r="AT958"/>
  <c r="BG958"/>
  <c r="AV958"/>
  <c r="BH958"/>
  <c r="AX958"/>
  <c r="BC958"/>
  <c r="BL958"/>
  <c r="AQ958"/>
  <c r="BN958"/>
  <c r="AR958"/>
  <c r="BB958"/>
  <c r="BN926"/>
  <c r="BJ926"/>
  <c r="BF926"/>
  <c r="BB926"/>
  <c r="AX926"/>
  <c r="AT926"/>
  <c r="AP926"/>
  <c r="BK926"/>
  <c r="BE926"/>
  <c r="AZ926"/>
  <c r="AU926"/>
  <c r="BL926"/>
  <c r="BG926"/>
  <c r="BA926"/>
  <c r="AV926"/>
  <c r="AQ926"/>
  <c r="BI926"/>
  <c r="AY926"/>
  <c r="BM926"/>
  <c r="BC926"/>
  <c r="AR926"/>
  <c r="AW926"/>
  <c r="BO926"/>
  <c r="AS926"/>
  <c r="BD926"/>
  <c r="BH926"/>
  <c r="BO904"/>
  <c r="BK904"/>
  <c r="BG904"/>
  <c r="BC904"/>
  <c r="AY904"/>
  <c r="AU904"/>
  <c r="AQ904"/>
  <c r="BN904"/>
  <c r="BI904"/>
  <c r="BD904"/>
  <c r="AX904"/>
  <c r="AS904"/>
  <c r="BJ904"/>
  <c r="BE904"/>
  <c r="AZ904"/>
  <c r="AT904"/>
  <c r="BH904"/>
  <c r="AW904"/>
  <c r="BF904"/>
  <c r="AV904"/>
  <c r="BM904"/>
  <c r="AR904"/>
  <c r="BL904"/>
  <c r="AP904"/>
  <c r="BB904"/>
  <c r="BA904"/>
  <c r="AT903"/>
  <c r="BE903"/>
  <c r="BK903"/>
  <c r="AU903"/>
  <c r="BD903"/>
  <c r="BI903"/>
  <c r="BF903"/>
  <c r="BM903"/>
  <c r="BJ903"/>
  <c r="BC903"/>
  <c r="BL903"/>
  <c r="AV903"/>
  <c r="AS903"/>
  <c r="BO903"/>
  <c r="AY903"/>
  <c r="BH903"/>
  <c r="AR903"/>
  <c r="BN903"/>
  <c r="BB903"/>
  <c r="AP903"/>
  <c r="BN902"/>
  <c r="BJ902"/>
  <c r="BF902"/>
  <c r="BB902"/>
  <c r="AX902"/>
  <c r="AT902"/>
  <c r="AP902"/>
  <c r="BO902"/>
  <c r="BK902"/>
  <c r="BG902"/>
  <c r="BC902"/>
  <c r="AY902"/>
  <c r="AU902"/>
  <c r="AQ902"/>
  <c r="BM902"/>
  <c r="BE902"/>
  <c r="AW902"/>
  <c r="BL902"/>
  <c r="BD902"/>
  <c r="AV902"/>
  <c r="BI902"/>
  <c r="AS902"/>
  <c r="BH902"/>
  <c r="AR902"/>
  <c r="BA902"/>
  <c r="AZ902"/>
  <c r="BM871"/>
  <c r="BI871"/>
  <c r="BE871"/>
  <c r="BA871"/>
  <c r="AW871"/>
  <c r="AS871"/>
  <c r="BL871"/>
  <c r="BH871"/>
  <c r="BD871"/>
  <c r="AZ871"/>
  <c r="AV871"/>
  <c r="AR871"/>
  <c r="BN871"/>
  <c r="BF871"/>
  <c r="AX871"/>
  <c r="AP871"/>
  <c r="BK871"/>
  <c r="BC871"/>
  <c r="AU871"/>
  <c r="BG871"/>
  <c r="AQ871"/>
  <c r="BB871"/>
  <c r="BO871"/>
  <c r="AT871"/>
  <c r="BJ871"/>
  <c r="AY871"/>
  <c r="BN868"/>
  <c r="BJ868"/>
  <c r="BF868"/>
  <c r="BB868"/>
  <c r="AX868"/>
  <c r="AT868"/>
  <c r="AP868"/>
  <c r="BM868"/>
  <c r="BI868"/>
  <c r="BE868"/>
  <c r="BA868"/>
  <c r="AW868"/>
  <c r="AS868"/>
  <c r="BK868"/>
  <c r="BC868"/>
  <c r="AU868"/>
  <c r="BH868"/>
  <c r="AZ868"/>
  <c r="AR868"/>
  <c r="BL868"/>
  <c r="AV868"/>
  <c r="BG868"/>
  <c r="AQ868"/>
  <c r="AY868"/>
  <c r="BD868"/>
  <c r="BO868"/>
  <c r="BM722"/>
  <c r="BI722"/>
  <c r="BE722"/>
  <c r="BA722"/>
  <c r="AW722"/>
  <c r="AS722"/>
  <c r="BL722"/>
  <c r="BH722"/>
  <c r="BD722"/>
  <c r="AZ722"/>
  <c r="AV722"/>
  <c r="AR722"/>
  <c r="BK722"/>
  <c r="BC722"/>
  <c r="AU722"/>
  <c r="BN722"/>
  <c r="BF722"/>
  <c r="AX722"/>
  <c r="AP722"/>
  <c r="BB722"/>
  <c r="BG722"/>
  <c r="AQ722"/>
  <c r="AY722"/>
  <c r="AT722"/>
  <c r="BO722"/>
  <c r="BJ722"/>
  <c r="BM647"/>
  <c r="BI647"/>
  <c r="BE647"/>
  <c r="BA647"/>
  <c r="AW647"/>
  <c r="AS647"/>
  <c r="BL647"/>
  <c r="BG647"/>
  <c r="BB647"/>
  <c r="AV647"/>
  <c r="AQ647"/>
  <c r="BO647"/>
  <c r="BH647"/>
  <c r="AZ647"/>
  <c r="AT647"/>
  <c r="BJ647"/>
  <c r="BC647"/>
  <c r="AU647"/>
  <c r="BK647"/>
  <c r="AX647"/>
  <c r="BF647"/>
  <c r="AR647"/>
  <c r="BD647"/>
  <c r="BN647"/>
  <c r="AP647"/>
  <c r="AY647"/>
  <c r="BN723"/>
  <c r="BJ723"/>
  <c r="BF723"/>
  <c r="BB723"/>
  <c r="AX723"/>
  <c r="AT723"/>
  <c r="AP723"/>
  <c r="BM723"/>
  <c r="BI723"/>
  <c r="BE723"/>
  <c r="BA723"/>
  <c r="AW723"/>
  <c r="AS723"/>
  <c r="BH723"/>
  <c r="AZ723"/>
  <c r="AR723"/>
  <c r="BK723"/>
  <c r="BC723"/>
  <c r="AU723"/>
  <c r="BG723"/>
  <c r="AQ723"/>
  <c r="BL723"/>
  <c r="AV723"/>
  <c r="BO723"/>
  <c r="AY723"/>
  <c r="BD723"/>
  <c r="BM996"/>
  <c r="BI996"/>
  <c r="BE996"/>
  <c r="BA996"/>
  <c r="AW996"/>
  <c r="AS996"/>
  <c r="BN996"/>
  <c r="BJ996"/>
  <c r="BF996"/>
  <c r="BB996"/>
  <c r="AX996"/>
  <c r="AT996"/>
  <c r="AP996"/>
  <c r="BO996"/>
  <c r="BG996"/>
  <c r="AY996"/>
  <c r="AQ996"/>
  <c r="BL996"/>
  <c r="BD996"/>
  <c r="AV996"/>
  <c r="BH996"/>
  <c r="AR996"/>
  <c r="BK996"/>
  <c r="AU996"/>
  <c r="BC996"/>
  <c r="AZ996"/>
  <c r="BM980"/>
  <c r="BI980"/>
  <c r="BE980"/>
  <c r="BA980"/>
  <c r="AW980"/>
  <c r="AS980"/>
  <c r="BN980"/>
  <c r="BJ980"/>
  <c r="BF980"/>
  <c r="BB980"/>
  <c r="AX980"/>
  <c r="AT980"/>
  <c r="AP980"/>
  <c r="BO980"/>
  <c r="BG980"/>
  <c r="AY980"/>
  <c r="AQ980"/>
  <c r="BL980"/>
  <c r="BD980"/>
  <c r="AV980"/>
  <c r="BH980"/>
  <c r="AR980"/>
  <c r="BK980"/>
  <c r="AU980"/>
  <c r="BC980"/>
  <c r="AZ980"/>
  <c r="BM925"/>
  <c r="BI925"/>
  <c r="BE925"/>
  <c r="BA925"/>
  <c r="AW925"/>
  <c r="AS925"/>
  <c r="BO925"/>
  <c r="BJ925"/>
  <c r="BD925"/>
  <c r="AY925"/>
  <c r="AT925"/>
  <c r="BK925"/>
  <c r="BF925"/>
  <c r="AZ925"/>
  <c r="AU925"/>
  <c r="AP925"/>
  <c r="BN925"/>
  <c r="BC925"/>
  <c r="AR925"/>
  <c r="BG925"/>
  <c r="AV925"/>
  <c r="BB925"/>
  <c r="AX925"/>
  <c r="BL925"/>
  <c r="BH925"/>
  <c r="AQ925"/>
  <c r="BN916"/>
  <c r="BJ916"/>
  <c r="BF916"/>
  <c r="BB916"/>
  <c r="AX916"/>
  <c r="AT916"/>
  <c r="AP916"/>
  <c r="BO916"/>
  <c r="BK916"/>
  <c r="BG916"/>
  <c r="BC916"/>
  <c r="AY916"/>
  <c r="AU916"/>
  <c r="AQ916"/>
  <c r="BI916"/>
  <c r="BA916"/>
  <c r="AS916"/>
  <c r="BL916"/>
  <c r="BD916"/>
  <c r="AV916"/>
  <c r="BE916"/>
  <c r="AZ916"/>
  <c r="BH916"/>
  <c r="AW916"/>
  <c r="AR916"/>
  <c r="BM916"/>
  <c r="BM855"/>
  <c r="BI855"/>
  <c r="BE855"/>
  <c r="BA855"/>
  <c r="AW855"/>
  <c r="AS855"/>
  <c r="BL855"/>
  <c r="BH855"/>
  <c r="BD855"/>
  <c r="AZ855"/>
  <c r="AV855"/>
  <c r="AR855"/>
  <c r="BN855"/>
  <c r="BF855"/>
  <c r="AX855"/>
  <c r="AP855"/>
  <c r="BK855"/>
  <c r="BC855"/>
  <c r="AU855"/>
  <c r="BG855"/>
  <c r="AQ855"/>
  <c r="BB855"/>
  <c r="BO855"/>
  <c r="AT855"/>
  <c r="AY855"/>
  <c r="BJ855"/>
  <c r="BL823"/>
  <c r="BH823"/>
  <c r="BD823"/>
  <c r="AZ823"/>
  <c r="AV823"/>
  <c r="AR823"/>
  <c r="BO823"/>
  <c r="BJ823"/>
  <c r="BE823"/>
  <c r="AY823"/>
  <c r="AT823"/>
  <c r="BN823"/>
  <c r="BI823"/>
  <c r="BC823"/>
  <c r="AX823"/>
  <c r="AS823"/>
  <c r="BK823"/>
  <c r="BA823"/>
  <c r="AP823"/>
  <c r="BG823"/>
  <c r="AW823"/>
  <c r="BM823"/>
  <c r="AQ823"/>
  <c r="AU823"/>
  <c r="BB823"/>
  <c r="BF823"/>
  <c r="BM710"/>
  <c r="BI710"/>
  <c r="BE710"/>
  <c r="BA710"/>
  <c r="AW710"/>
  <c r="AS710"/>
  <c r="BL710"/>
  <c r="BH710"/>
  <c r="BD710"/>
  <c r="AZ710"/>
  <c r="AV710"/>
  <c r="AR710"/>
  <c r="BN710"/>
  <c r="BF710"/>
  <c r="AX710"/>
  <c r="AP710"/>
  <c r="BO710"/>
  <c r="BG710"/>
  <c r="AY710"/>
  <c r="AQ710"/>
  <c r="BK710"/>
  <c r="AU710"/>
  <c r="BB710"/>
  <c r="BC710"/>
  <c r="AT710"/>
  <c r="BJ710"/>
  <c r="BL757"/>
  <c r="BH757"/>
  <c r="BD757"/>
  <c r="AZ757"/>
  <c r="AV757"/>
  <c r="AR757"/>
  <c r="BO757"/>
  <c r="BK757"/>
  <c r="BG757"/>
  <c r="BC757"/>
  <c r="AY757"/>
  <c r="AU757"/>
  <c r="AQ757"/>
  <c r="BM757"/>
  <c r="BE757"/>
  <c r="AW757"/>
  <c r="BN757"/>
  <c r="BF757"/>
  <c r="AX757"/>
  <c r="AP757"/>
  <c r="BI757"/>
  <c r="AS757"/>
  <c r="BJ757"/>
  <c r="AT757"/>
  <c r="BB757"/>
  <c r="BA757"/>
  <c r="BC756"/>
  <c r="BN756"/>
  <c r="AX756"/>
  <c r="BA756"/>
  <c r="AV756"/>
  <c r="AW756"/>
  <c r="BK756"/>
  <c r="AU756"/>
  <c r="AP756"/>
  <c r="BL756"/>
  <c r="AZ756"/>
  <c r="BG756"/>
  <c r="AQ756"/>
  <c r="BB756"/>
  <c r="BI756"/>
  <c r="BD756"/>
  <c r="BM756"/>
  <c r="BF756"/>
  <c r="AR756"/>
  <c r="BN648"/>
  <c r="BJ648"/>
  <c r="BF648"/>
  <c r="BB648"/>
  <c r="AX648"/>
  <c r="AT648"/>
  <c r="AP648"/>
  <c r="BM648"/>
  <c r="BH648"/>
  <c r="BC648"/>
  <c r="AW648"/>
  <c r="AR648"/>
  <c r="BK648"/>
  <c r="BD648"/>
  <c r="AV648"/>
  <c r="BL648"/>
  <c r="BE648"/>
  <c r="AY648"/>
  <c r="AQ648"/>
  <c r="BG648"/>
  <c r="AS648"/>
  <c r="BA648"/>
  <c r="BI648"/>
  <c r="BO648"/>
  <c r="AU648"/>
  <c r="AZ648"/>
  <c r="BO680"/>
  <c r="BK680"/>
  <c r="BG680"/>
  <c r="BC680"/>
  <c r="AY680"/>
  <c r="AU680"/>
  <c r="AQ680"/>
  <c r="BN680"/>
  <c r="BJ680"/>
  <c r="BF680"/>
  <c r="BB680"/>
  <c r="AX680"/>
  <c r="AT680"/>
  <c r="AP680"/>
  <c r="BL680"/>
  <c r="BD680"/>
  <c r="AV680"/>
  <c r="BM680"/>
  <c r="BE680"/>
  <c r="AW680"/>
  <c r="BA680"/>
  <c r="BH680"/>
  <c r="AR680"/>
  <c r="AS680"/>
  <c r="BI680"/>
  <c r="AZ680"/>
  <c r="BN679"/>
  <c r="BJ679"/>
  <c r="BF679"/>
  <c r="BB679"/>
  <c r="AX679"/>
  <c r="AT679"/>
  <c r="AP679"/>
  <c r="BM679"/>
  <c r="BI679"/>
  <c r="BE679"/>
  <c r="BA679"/>
  <c r="AW679"/>
  <c r="AS679"/>
  <c r="BK679"/>
  <c r="BC679"/>
  <c r="AU679"/>
  <c r="BL679"/>
  <c r="BD679"/>
  <c r="AV679"/>
  <c r="BG679"/>
  <c r="AQ679"/>
  <c r="BH679"/>
  <c r="AR679"/>
  <c r="BO679"/>
  <c r="AY679"/>
  <c r="AZ679"/>
  <c r="BL991"/>
  <c r="BH991"/>
  <c r="BD991"/>
  <c r="AZ991"/>
  <c r="AV991"/>
  <c r="AR991"/>
  <c r="BM991"/>
  <c r="BI991"/>
  <c r="BE991"/>
  <c r="BA991"/>
  <c r="AW991"/>
  <c r="AS991"/>
  <c r="BK991"/>
  <c r="BC991"/>
  <c r="AU991"/>
  <c r="BJ991"/>
  <c r="BB991"/>
  <c r="AT991"/>
  <c r="BG991"/>
  <c r="AQ991"/>
  <c r="BN991"/>
  <c r="AX991"/>
  <c r="BF991"/>
  <c r="AP990"/>
  <c r="AY991"/>
  <c r="BO991"/>
  <c r="AP991"/>
  <c r="BF990"/>
  <c r="BE990"/>
  <c r="BO990"/>
  <c r="AY990"/>
  <c r="BH990"/>
  <c r="AR990"/>
  <c r="BI990"/>
  <c r="AW990"/>
  <c r="AQ990"/>
  <c r="AS990"/>
  <c r="BC990"/>
  <c r="BL990"/>
  <c r="AV990"/>
  <c r="AT990"/>
  <c r="BM990"/>
  <c r="BG990"/>
  <c r="AZ990"/>
  <c r="BB990"/>
  <c r="AX990"/>
  <c r="BN953"/>
  <c r="BJ953"/>
  <c r="BF953"/>
  <c r="BB953"/>
  <c r="AX953"/>
  <c r="AT953"/>
  <c r="AP953"/>
  <c r="BM953"/>
  <c r="BI953"/>
  <c r="BE953"/>
  <c r="BA953"/>
  <c r="AW953"/>
  <c r="AS953"/>
  <c r="BK953"/>
  <c r="BC953"/>
  <c r="AU953"/>
  <c r="BL953"/>
  <c r="BD953"/>
  <c r="AV953"/>
  <c r="BH953"/>
  <c r="AR953"/>
  <c r="BO953"/>
  <c r="AY953"/>
  <c r="AQ953"/>
  <c r="BG953"/>
  <c r="AZ953"/>
  <c r="BL918"/>
  <c r="BH918"/>
  <c r="BD918"/>
  <c r="AZ918"/>
  <c r="AV918"/>
  <c r="AR918"/>
  <c r="BM918"/>
  <c r="BI918"/>
  <c r="BE918"/>
  <c r="BA918"/>
  <c r="AW918"/>
  <c r="AS918"/>
  <c r="BK918"/>
  <c r="BC918"/>
  <c r="AU918"/>
  <c r="BN918"/>
  <c r="BF918"/>
  <c r="AX918"/>
  <c r="AP918"/>
  <c r="BO918"/>
  <c r="AY918"/>
  <c r="BJ918"/>
  <c r="AT918"/>
  <c r="BB918"/>
  <c r="AQ918"/>
  <c r="BG918"/>
  <c r="BM965"/>
  <c r="BI965"/>
  <c r="BE965"/>
  <c r="BA965"/>
  <c r="AW965"/>
  <c r="AS965"/>
  <c r="BN965"/>
  <c r="BH965"/>
  <c r="BC965"/>
  <c r="AX965"/>
  <c r="AR965"/>
  <c r="BL965"/>
  <c r="BF965"/>
  <c r="AY965"/>
  <c r="AQ965"/>
  <c r="BK965"/>
  <c r="BD965"/>
  <c r="AV965"/>
  <c r="AP965"/>
  <c r="BB965"/>
  <c r="BG965"/>
  <c r="AT965"/>
  <c r="AZ965"/>
  <c r="BO964"/>
  <c r="BJ965"/>
  <c r="AU964"/>
  <c r="BO965"/>
  <c r="AU965"/>
  <c r="BJ964"/>
  <c r="BA964"/>
  <c r="AZ964"/>
  <c r="BI964"/>
  <c r="BM964"/>
  <c r="BK964"/>
  <c r="AR964"/>
  <c r="AY964"/>
  <c r="AT964"/>
  <c r="BD964"/>
  <c r="BN964"/>
  <c r="AS964"/>
  <c r="AQ964"/>
  <c r="AP964"/>
  <c r="BB964"/>
  <c r="BH964"/>
  <c r="AX964"/>
  <c r="AW964"/>
  <c r="BN969"/>
  <c r="BJ969"/>
  <c r="BF969"/>
  <c r="BB969"/>
  <c r="AX969"/>
  <c r="AT969"/>
  <c r="AP969"/>
  <c r="BM969"/>
  <c r="BI969"/>
  <c r="BE969"/>
  <c r="BA969"/>
  <c r="AW969"/>
  <c r="AS969"/>
  <c r="BL969"/>
  <c r="BD969"/>
  <c r="AV969"/>
  <c r="BO969"/>
  <c r="BG969"/>
  <c r="AY969"/>
  <c r="AQ969"/>
  <c r="AZ969"/>
  <c r="BK969"/>
  <c r="AU969"/>
  <c r="BH969"/>
  <c r="AR969"/>
  <c r="BC969"/>
  <c r="BN829"/>
  <c r="BJ829"/>
  <c r="BF829"/>
  <c r="BB829"/>
  <c r="AX829"/>
  <c r="AT829"/>
  <c r="AP829"/>
  <c r="BO829"/>
  <c r="BI829"/>
  <c r="BD829"/>
  <c r="AY829"/>
  <c r="AS829"/>
  <c r="BM829"/>
  <c r="BH829"/>
  <c r="BC829"/>
  <c r="AW829"/>
  <c r="AR829"/>
  <c r="BL829"/>
  <c r="BA829"/>
  <c r="AQ829"/>
  <c r="BK829"/>
  <c r="AZ829"/>
  <c r="AU829"/>
  <c r="AV829"/>
  <c r="BG829"/>
  <c r="BE829"/>
  <c r="BM880"/>
  <c r="BI880"/>
  <c r="BE880"/>
  <c r="BA880"/>
  <c r="AW880"/>
  <c r="AS880"/>
  <c r="BO880"/>
  <c r="BJ880"/>
  <c r="BD880"/>
  <c r="AY880"/>
  <c r="AT880"/>
  <c r="BN880"/>
  <c r="BH880"/>
  <c r="BC880"/>
  <c r="AX880"/>
  <c r="AR880"/>
  <c r="BK880"/>
  <c r="AZ880"/>
  <c r="AP880"/>
  <c r="BG879"/>
  <c r="AW879"/>
  <c r="BG880"/>
  <c r="AV880"/>
  <c r="BF879"/>
  <c r="AU879"/>
  <c r="BL880"/>
  <c r="AQ880"/>
  <c r="BK879"/>
  <c r="AP879"/>
  <c r="BF880"/>
  <c r="BB879"/>
  <c r="BB880"/>
  <c r="BA879"/>
  <c r="BM879"/>
  <c r="AU880"/>
  <c r="AQ879"/>
  <c r="BC879"/>
  <c r="BD879"/>
  <c r="BJ879"/>
  <c r="BL879"/>
  <c r="AX879"/>
  <c r="BH879"/>
  <c r="AR879"/>
  <c r="BE879"/>
  <c r="BN879"/>
  <c r="AS879"/>
  <c r="AV879"/>
  <c r="AY879"/>
  <c r="BO857"/>
  <c r="BK857"/>
  <c r="BG857"/>
  <c r="BC857"/>
  <c r="AY857"/>
  <c r="AU857"/>
  <c r="AQ857"/>
  <c r="BN857"/>
  <c r="BJ857"/>
  <c r="BF857"/>
  <c r="BB857"/>
  <c r="AX857"/>
  <c r="AT857"/>
  <c r="AP857"/>
  <c r="BM857"/>
  <c r="BE857"/>
  <c r="AW857"/>
  <c r="BL857"/>
  <c r="BD857"/>
  <c r="AV857"/>
  <c r="AZ857"/>
  <c r="BI857"/>
  <c r="AS857"/>
  <c r="AR857"/>
  <c r="BA857"/>
  <c r="BH857"/>
  <c r="BN853"/>
  <c r="BJ853"/>
  <c r="BF853"/>
  <c r="BB853"/>
  <c r="AX853"/>
  <c r="AT853"/>
  <c r="AP853"/>
  <c r="BL853"/>
  <c r="BG853"/>
  <c r="BA853"/>
  <c r="AV853"/>
  <c r="AQ853"/>
  <c r="BK853"/>
  <c r="BE853"/>
  <c r="AZ853"/>
  <c r="AU853"/>
  <c r="BM853"/>
  <c r="BC853"/>
  <c r="AR853"/>
  <c r="BI853"/>
  <c r="AY853"/>
  <c r="BD853"/>
  <c r="BH853"/>
  <c r="AS853"/>
  <c r="AW853"/>
  <c r="BO853"/>
  <c r="BM836"/>
  <c r="BI836"/>
  <c r="BE836"/>
  <c r="BA836"/>
  <c r="AW836"/>
  <c r="AS836"/>
  <c r="BK836"/>
  <c r="BF836"/>
  <c r="AZ836"/>
  <c r="AU836"/>
  <c r="AP836"/>
  <c r="BO836"/>
  <c r="BJ836"/>
  <c r="BD836"/>
  <c r="AY836"/>
  <c r="AT836"/>
  <c r="BL836"/>
  <c r="BB836"/>
  <c r="AQ836"/>
  <c r="BH836"/>
  <c r="AX836"/>
  <c r="BG836"/>
  <c r="BN836"/>
  <c r="AR836"/>
  <c r="AV836"/>
  <c r="BC836"/>
  <c r="BN821"/>
  <c r="BJ821"/>
  <c r="BF821"/>
  <c r="BB821"/>
  <c r="AX821"/>
  <c r="AT821"/>
  <c r="AP821"/>
  <c r="BL821"/>
  <c r="BG821"/>
  <c r="BA821"/>
  <c r="AV821"/>
  <c r="AQ821"/>
  <c r="BK821"/>
  <c r="BE821"/>
  <c r="AZ821"/>
  <c r="AU821"/>
  <c r="BM821"/>
  <c r="BC821"/>
  <c r="AR821"/>
  <c r="BI821"/>
  <c r="AY821"/>
  <c r="BH821"/>
  <c r="BO821"/>
  <c r="AS821"/>
  <c r="AW821"/>
  <c r="BD821"/>
  <c r="BN864"/>
  <c r="BJ864"/>
  <c r="BF864"/>
  <c r="BB864"/>
  <c r="AX864"/>
  <c r="AT864"/>
  <c r="AP864"/>
  <c r="BM864"/>
  <c r="BI864"/>
  <c r="BE864"/>
  <c r="BA864"/>
  <c r="AW864"/>
  <c r="AS864"/>
  <c r="BH864"/>
  <c r="AZ864"/>
  <c r="AR864"/>
  <c r="BO864"/>
  <c r="BG864"/>
  <c r="AY864"/>
  <c r="AQ864"/>
  <c r="BD864"/>
  <c r="BC864"/>
  <c r="AU864"/>
  <c r="AV864"/>
  <c r="BL864"/>
  <c r="BK864"/>
  <c r="BO842"/>
  <c r="BK842"/>
  <c r="BG842"/>
  <c r="BC842"/>
  <c r="AY842"/>
  <c r="AU842"/>
  <c r="AQ842"/>
  <c r="BL842"/>
  <c r="BF842"/>
  <c r="BA842"/>
  <c r="AV842"/>
  <c r="AP842"/>
  <c r="BJ842"/>
  <c r="BE842"/>
  <c r="AZ842"/>
  <c r="AT842"/>
  <c r="BH842"/>
  <c r="AW842"/>
  <c r="BN842"/>
  <c r="BD842"/>
  <c r="AS842"/>
  <c r="BM842"/>
  <c r="AR842"/>
  <c r="AX842"/>
  <c r="BI842"/>
  <c r="BB842"/>
  <c r="BM820"/>
  <c r="BI820"/>
  <c r="BE820"/>
  <c r="BA820"/>
  <c r="AW820"/>
  <c r="AS820"/>
  <c r="BK820"/>
  <c r="BF820"/>
  <c r="AZ820"/>
  <c r="AU820"/>
  <c r="AP820"/>
  <c r="BO820"/>
  <c r="BJ820"/>
  <c r="BD820"/>
  <c r="AY820"/>
  <c r="AT820"/>
  <c r="BG820"/>
  <c r="AV820"/>
  <c r="BN820"/>
  <c r="BC820"/>
  <c r="AR820"/>
  <c r="AX820"/>
  <c r="BB820"/>
  <c r="AQ820"/>
  <c r="BH820"/>
  <c r="BL820"/>
  <c r="BO801"/>
  <c r="BK801"/>
  <c r="BG801"/>
  <c r="BC801"/>
  <c r="AY801"/>
  <c r="AU801"/>
  <c r="AQ801"/>
  <c r="BN801"/>
  <c r="BJ801"/>
  <c r="BF801"/>
  <c r="BB801"/>
  <c r="AX801"/>
  <c r="AT801"/>
  <c r="AP801"/>
  <c r="BM801"/>
  <c r="BE801"/>
  <c r="AW801"/>
  <c r="BL801"/>
  <c r="BD801"/>
  <c r="AV801"/>
  <c r="BH801"/>
  <c r="AR801"/>
  <c r="BI801"/>
  <c r="AS801"/>
  <c r="BA801"/>
  <c r="AZ801"/>
  <c r="BL798"/>
  <c r="BH798"/>
  <c r="BD798"/>
  <c r="AZ798"/>
  <c r="AV798"/>
  <c r="AR798"/>
  <c r="BO798"/>
  <c r="BK798"/>
  <c r="BG798"/>
  <c r="BC798"/>
  <c r="AY798"/>
  <c r="AU798"/>
  <c r="AQ798"/>
  <c r="BN798"/>
  <c r="BF798"/>
  <c r="AX798"/>
  <c r="AP798"/>
  <c r="BM798"/>
  <c r="BE798"/>
  <c r="AW798"/>
  <c r="BI798"/>
  <c r="AS798"/>
  <c r="BJ798"/>
  <c r="AT798"/>
  <c r="BB798"/>
  <c r="BA798"/>
  <c r="BM791"/>
  <c r="BI791"/>
  <c r="BE791"/>
  <c r="BA791"/>
  <c r="AW791"/>
  <c r="AS791"/>
  <c r="BL791"/>
  <c r="BH791"/>
  <c r="BD791"/>
  <c r="AZ791"/>
  <c r="AV791"/>
  <c r="AR791"/>
  <c r="BK791"/>
  <c r="BC791"/>
  <c r="AU791"/>
  <c r="BJ791"/>
  <c r="BB791"/>
  <c r="AT791"/>
  <c r="BO791"/>
  <c r="AY791"/>
  <c r="BF791"/>
  <c r="AP791"/>
  <c r="BN791"/>
  <c r="BN790"/>
  <c r="AQ791"/>
  <c r="AW790"/>
  <c r="BG791"/>
  <c r="AX791"/>
  <c r="BM790"/>
  <c r="AX790"/>
  <c r="AZ790"/>
  <c r="BK790"/>
  <c r="AU790"/>
  <c r="AT790"/>
  <c r="AR790"/>
  <c r="BJ790"/>
  <c r="BD790"/>
  <c r="BO790"/>
  <c r="AY790"/>
  <c r="BB790"/>
  <c r="AS790"/>
  <c r="BE790"/>
  <c r="AP790"/>
  <c r="BH790"/>
  <c r="BC790"/>
  <c r="BA790"/>
  <c r="BO660"/>
  <c r="BK660"/>
  <c r="BG660"/>
  <c r="BC660"/>
  <c r="AY660"/>
  <c r="AU660"/>
  <c r="AQ660"/>
  <c r="BN660"/>
  <c r="BJ660"/>
  <c r="BF660"/>
  <c r="BB660"/>
  <c r="AX660"/>
  <c r="AT660"/>
  <c r="AP660"/>
  <c r="BL660"/>
  <c r="BD660"/>
  <c r="AV660"/>
  <c r="BI660"/>
  <c r="AZ660"/>
  <c r="BM660"/>
  <c r="BA660"/>
  <c r="AR660"/>
  <c r="BH660"/>
  <c r="BE660"/>
  <c r="AS660"/>
  <c r="AW660"/>
  <c r="BO716"/>
  <c r="BK716"/>
  <c r="BG716"/>
  <c r="BC716"/>
  <c r="AY716"/>
  <c r="AU716"/>
  <c r="AQ716"/>
  <c r="BN716"/>
  <c r="BJ716"/>
  <c r="BF716"/>
  <c r="BB716"/>
  <c r="AX716"/>
  <c r="AT716"/>
  <c r="AP716"/>
  <c r="BM716"/>
  <c r="BE716"/>
  <c r="AW716"/>
  <c r="BH716"/>
  <c r="AZ716"/>
  <c r="AR716"/>
  <c r="BD716"/>
  <c r="BI716"/>
  <c r="AS716"/>
  <c r="AV716"/>
  <c r="BL716"/>
  <c r="BA716"/>
  <c r="BM654"/>
  <c r="BI654"/>
  <c r="BE654"/>
  <c r="BA654"/>
  <c r="AW654"/>
  <c r="AS654"/>
  <c r="BL654"/>
  <c r="BH654"/>
  <c r="BD654"/>
  <c r="AZ654"/>
  <c r="AV654"/>
  <c r="AR654"/>
  <c r="BK654"/>
  <c r="BC654"/>
  <c r="AU654"/>
  <c r="BJ654"/>
  <c r="AY654"/>
  <c r="AP654"/>
  <c r="BN654"/>
  <c r="BB654"/>
  <c r="AQ654"/>
  <c r="AX654"/>
  <c r="BO654"/>
  <c r="AT654"/>
  <c r="BF654"/>
  <c r="BA653"/>
  <c r="BG654"/>
  <c r="BE653"/>
  <c r="BH653"/>
  <c r="AR653"/>
  <c r="BC653"/>
  <c r="BJ653"/>
  <c r="AW653"/>
  <c r="BN653"/>
  <c r="AZ653"/>
  <c r="AT653"/>
  <c r="BL653"/>
  <c r="AV653"/>
  <c r="BG653"/>
  <c r="AQ653"/>
  <c r="BF653"/>
  <c r="AS653"/>
  <c r="AP653"/>
  <c r="BK653"/>
  <c r="AU653"/>
  <c r="AX653"/>
  <c r="BN763"/>
  <c r="BJ763"/>
  <c r="BF763"/>
  <c r="BB763"/>
  <c r="AX763"/>
  <c r="AT763"/>
  <c r="AP763"/>
  <c r="BM763"/>
  <c r="BI763"/>
  <c r="BE763"/>
  <c r="BA763"/>
  <c r="AW763"/>
  <c r="AS763"/>
  <c r="BL763"/>
  <c r="BD763"/>
  <c r="AV763"/>
  <c r="BO763"/>
  <c r="BG763"/>
  <c r="AY763"/>
  <c r="AQ763"/>
  <c r="BK763"/>
  <c r="AU763"/>
  <c r="AZ763"/>
  <c r="BC763"/>
  <c r="AR763"/>
  <c r="BH763"/>
  <c r="BN751"/>
  <c r="BJ751"/>
  <c r="BF751"/>
  <c r="BB751"/>
  <c r="AX751"/>
  <c r="AT751"/>
  <c r="AP751"/>
  <c r="BM751"/>
  <c r="BI751"/>
  <c r="BE751"/>
  <c r="BA751"/>
  <c r="AW751"/>
  <c r="AS751"/>
  <c r="BO751"/>
  <c r="BG751"/>
  <c r="AY751"/>
  <c r="AQ751"/>
  <c r="BH751"/>
  <c r="AZ751"/>
  <c r="AR751"/>
  <c r="BK751"/>
  <c r="AU751"/>
  <c r="BL751"/>
  <c r="AV751"/>
  <c r="BD751"/>
  <c r="BC751"/>
  <c r="BN792"/>
  <c r="BJ792"/>
  <c r="BF792"/>
  <c r="BB792"/>
  <c r="AX792"/>
  <c r="AT792"/>
  <c r="AP792"/>
  <c r="BM792"/>
  <c r="BI792"/>
  <c r="BE792"/>
  <c r="BA792"/>
  <c r="AW792"/>
  <c r="AS792"/>
  <c r="BH792"/>
  <c r="AZ792"/>
  <c r="AR792"/>
  <c r="BO792"/>
  <c r="BG792"/>
  <c r="AY792"/>
  <c r="AQ792"/>
  <c r="BD792"/>
  <c r="BK792"/>
  <c r="AU792"/>
  <c r="BL792"/>
  <c r="AV792"/>
  <c r="BC792"/>
  <c r="AG183"/>
  <c r="AV985"/>
  <c r="BN985"/>
  <c r="BG903"/>
  <c r="AF985"/>
  <c r="AQ903"/>
  <c r="BH862"/>
  <c r="AP665"/>
  <c r="BI717"/>
  <c r="AP935"/>
  <c r="BE985"/>
  <c r="BK985"/>
  <c r="BN935"/>
  <c r="AZ903"/>
  <c r="AR862"/>
  <c r="BF790"/>
  <c r="BK665"/>
  <c r="BC761"/>
  <c r="AS697"/>
  <c r="AZ697"/>
  <c r="BB653"/>
  <c r="BM781"/>
  <c r="AY781"/>
  <c r="BB717"/>
  <c r="BH717"/>
  <c r="AF323"/>
  <c r="BH756"/>
  <c r="AY756"/>
  <c r="AF242"/>
  <c r="AF178"/>
  <c r="AF130"/>
  <c r="AF467"/>
  <c r="BL634"/>
  <c r="BH634"/>
  <c r="BD634"/>
  <c r="AZ634"/>
  <c r="AV634"/>
  <c r="AR634"/>
  <c r="BM634"/>
  <c r="BI634"/>
  <c r="BE634"/>
  <c r="BA634"/>
  <c r="AW634"/>
  <c r="AS634"/>
  <c r="BK634"/>
  <c r="BC634"/>
  <c r="AU634"/>
  <c r="BJ634"/>
  <c r="BB634"/>
  <c r="AT634"/>
  <c r="BG634"/>
  <c r="AQ634"/>
  <c r="BN634"/>
  <c r="AX634"/>
  <c r="BF634"/>
  <c r="BO634"/>
  <c r="AY634"/>
  <c r="AP634"/>
  <c r="AG92"/>
  <c r="BL999"/>
  <c r="BH999"/>
  <c r="BD999"/>
  <c r="AZ999"/>
  <c r="AV999"/>
  <c r="AR999"/>
  <c r="BM999"/>
  <c r="BI999"/>
  <c r="BE999"/>
  <c r="BA999"/>
  <c r="AW999"/>
  <c r="AS999"/>
  <c r="BK999"/>
  <c r="BC999"/>
  <c r="AU999"/>
  <c r="BJ999"/>
  <c r="BB999"/>
  <c r="AT999"/>
  <c r="BO999"/>
  <c r="AY999"/>
  <c r="BF999"/>
  <c r="AP999"/>
  <c r="BG999"/>
  <c r="BM998"/>
  <c r="AX999"/>
  <c r="AX998"/>
  <c r="AQ999"/>
  <c r="BN999"/>
  <c r="BN998"/>
  <c r="AW998"/>
  <c r="BN977"/>
  <c r="BJ977"/>
  <c r="BF977"/>
  <c r="BB977"/>
  <c r="AX977"/>
  <c r="AT977"/>
  <c r="AP977"/>
  <c r="BM977"/>
  <c r="BI977"/>
  <c r="BE977"/>
  <c r="BA977"/>
  <c r="AW977"/>
  <c r="AS977"/>
  <c r="BH977"/>
  <c r="AZ977"/>
  <c r="AR977"/>
  <c r="BK977"/>
  <c r="BC977"/>
  <c r="AU977"/>
  <c r="BD977"/>
  <c r="BO977"/>
  <c r="AY977"/>
  <c r="AV977"/>
  <c r="BG977"/>
  <c r="AQ977"/>
  <c r="BL977"/>
  <c r="BM992"/>
  <c r="BI992"/>
  <c r="BE992"/>
  <c r="BA992"/>
  <c r="AW992"/>
  <c r="AS992"/>
  <c r="BN992"/>
  <c r="BJ992"/>
  <c r="BF992"/>
  <c r="BB992"/>
  <c r="AX992"/>
  <c r="AT992"/>
  <c r="AP992"/>
  <c r="BK992"/>
  <c r="BC992"/>
  <c r="AU992"/>
  <c r="BH992"/>
  <c r="AZ992"/>
  <c r="AR992"/>
  <c r="BD992"/>
  <c r="BG992"/>
  <c r="AQ992"/>
  <c r="AY992"/>
  <c r="AV992"/>
  <c r="BL992"/>
  <c r="BO992"/>
  <c r="BO956"/>
  <c r="BK956"/>
  <c r="BG956"/>
  <c r="BC956"/>
  <c r="AY956"/>
  <c r="AU956"/>
  <c r="AQ956"/>
  <c r="BN956"/>
  <c r="BI956"/>
  <c r="BD956"/>
  <c r="AX956"/>
  <c r="AS956"/>
  <c r="BM956"/>
  <c r="BH956"/>
  <c r="BB956"/>
  <c r="AW956"/>
  <c r="AR956"/>
  <c r="BF956"/>
  <c r="AV956"/>
  <c r="BJ956"/>
  <c r="AZ956"/>
  <c r="BA956"/>
  <c r="BE956"/>
  <c r="AP956"/>
  <c r="BL956"/>
  <c r="AT956"/>
  <c r="BL922"/>
  <c r="BH922"/>
  <c r="BD922"/>
  <c r="AZ922"/>
  <c r="AV922"/>
  <c r="AR922"/>
  <c r="BM922"/>
  <c r="BI922"/>
  <c r="BE922"/>
  <c r="BA922"/>
  <c r="AW922"/>
  <c r="AS922"/>
  <c r="BN922"/>
  <c r="BF922"/>
  <c r="AX922"/>
  <c r="AP922"/>
  <c r="BO922"/>
  <c r="BG922"/>
  <c r="AY922"/>
  <c r="AQ922"/>
  <c r="BJ922"/>
  <c r="AT922"/>
  <c r="BC922"/>
  <c r="AU922"/>
  <c r="BK922"/>
  <c r="BB921"/>
  <c r="BB922"/>
  <c r="BE921"/>
  <c r="BO942"/>
  <c r="BK942"/>
  <c r="BG942"/>
  <c r="BC942"/>
  <c r="AY942"/>
  <c r="AU942"/>
  <c r="AQ942"/>
  <c r="BN942"/>
  <c r="BJ942"/>
  <c r="BF942"/>
  <c r="BB942"/>
  <c r="AX942"/>
  <c r="AT942"/>
  <c r="AP942"/>
  <c r="BM942"/>
  <c r="BE942"/>
  <c r="AW942"/>
  <c r="BH942"/>
  <c r="AZ942"/>
  <c r="AR942"/>
  <c r="BA942"/>
  <c r="BD942"/>
  <c r="AV942"/>
  <c r="AS942"/>
  <c r="BL942"/>
  <c r="BI942"/>
  <c r="BN881"/>
  <c r="BJ881"/>
  <c r="BF881"/>
  <c r="BB881"/>
  <c r="AX881"/>
  <c r="AT881"/>
  <c r="AP881"/>
  <c r="BK881"/>
  <c r="BE881"/>
  <c r="AZ881"/>
  <c r="AU881"/>
  <c r="BO881"/>
  <c r="BI881"/>
  <c r="BD881"/>
  <c r="AY881"/>
  <c r="AS881"/>
  <c r="BM881"/>
  <c r="BC881"/>
  <c r="AR881"/>
  <c r="BL881"/>
  <c r="BA881"/>
  <c r="AQ881"/>
  <c r="AV881"/>
  <c r="BH881"/>
  <c r="BG881"/>
  <c r="AW881"/>
  <c r="BN825"/>
  <c r="BJ825"/>
  <c r="BF825"/>
  <c r="BB825"/>
  <c r="AX825"/>
  <c r="AT825"/>
  <c r="AP825"/>
  <c r="BK825"/>
  <c r="BE825"/>
  <c r="AZ825"/>
  <c r="AU825"/>
  <c r="BO825"/>
  <c r="BI825"/>
  <c r="BD825"/>
  <c r="AY825"/>
  <c r="AS825"/>
  <c r="BG825"/>
  <c r="AV825"/>
  <c r="BM825"/>
  <c r="BC825"/>
  <c r="AR825"/>
  <c r="BA825"/>
  <c r="BH825"/>
  <c r="AQ825"/>
  <c r="BL825"/>
  <c r="AW825"/>
  <c r="BL851"/>
  <c r="BH851"/>
  <c r="BD851"/>
  <c r="AZ851"/>
  <c r="AV851"/>
  <c r="AR851"/>
  <c r="BK851"/>
  <c r="BF851"/>
  <c r="BA851"/>
  <c r="AU851"/>
  <c r="AP851"/>
  <c r="BO851"/>
  <c r="BJ851"/>
  <c r="BE851"/>
  <c r="AY851"/>
  <c r="AT851"/>
  <c r="BN851"/>
  <c r="BC851"/>
  <c r="AS851"/>
  <c r="BM851"/>
  <c r="BB851"/>
  <c r="AQ851"/>
  <c r="BG851"/>
  <c r="BI851"/>
  <c r="AW851"/>
  <c r="AX851"/>
  <c r="BO931"/>
  <c r="BK931"/>
  <c r="BG931"/>
  <c r="BC931"/>
  <c r="AY931"/>
  <c r="AU931"/>
  <c r="AQ931"/>
  <c r="BJ931"/>
  <c r="BE931"/>
  <c r="AZ931"/>
  <c r="AT931"/>
  <c r="BL931"/>
  <c r="BF931"/>
  <c r="BA931"/>
  <c r="AV931"/>
  <c r="AP931"/>
  <c r="BN931"/>
  <c r="BD931"/>
  <c r="AS931"/>
  <c r="BH931"/>
  <c r="AW931"/>
  <c r="AX931"/>
  <c r="BM931"/>
  <c r="AR931"/>
  <c r="BI931"/>
  <c r="BB931"/>
  <c r="BN945"/>
  <c r="BJ945"/>
  <c r="BF945"/>
  <c r="BB945"/>
  <c r="AX945"/>
  <c r="AT945"/>
  <c r="AP945"/>
  <c r="BM945"/>
  <c r="BI945"/>
  <c r="BE945"/>
  <c r="BA945"/>
  <c r="AW945"/>
  <c r="AS945"/>
  <c r="BO945"/>
  <c r="BG945"/>
  <c r="AY945"/>
  <c r="AQ945"/>
  <c r="BH945"/>
  <c r="AZ945"/>
  <c r="AR945"/>
  <c r="BD945"/>
  <c r="BK945"/>
  <c r="AU945"/>
  <c r="BL945"/>
  <c r="BC945"/>
  <c r="AV945"/>
  <c r="BN812"/>
  <c r="BJ812"/>
  <c r="BF812"/>
  <c r="BB812"/>
  <c r="AX812"/>
  <c r="AT812"/>
  <c r="AP812"/>
  <c r="BM812"/>
  <c r="BI812"/>
  <c r="BE812"/>
  <c r="BA812"/>
  <c r="AW812"/>
  <c r="AS812"/>
  <c r="BK812"/>
  <c r="BC812"/>
  <c r="AU812"/>
  <c r="BH812"/>
  <c r="AZ812"/>
  <c r="AR812"/>
  <c r="BD812"/>
  <c r="BG812"/>
  <c r="AQ812"/>
  <c r="AY812"/>
  <c r="BL812"/>
  <c r="BO812"/>
  <c r="AV812"/>
  <c r="BM714"/>
  <c r="BI714"/>
  <c r="BE714"/>
  <c r="BA714"/>
  <c r="AW714"/>
  <c r="AS714"/>
  <c r="BL714"/>
  <c r="BH714"/>
  <c r="BD714"/>
  <c r="AZ714"/>
  <c r="AV714"/>
  <c r="AR714"/>
  <c r="BO714"/>
  <c r="BG714"/>
  <c r="AY714"/>
  <c r="AQ714"/>
  <c r="BJ714"/>
  <c r="BB714"/>
  <c r="AT714"/>
  <c r="BK714"/>
  <c r="AU714"/>
  <c r="BN714"/>
  <c r="AX714"/>
  <c r="BB713"/>
  <c r="BF714"/>
  <c r="AP714"/>
  <c r="BE713"/>
  <c r="BC714"/>
  <c r="BO805"/>
  <c r="BK805"/>
  <c r="BG805"/>
  <c r="BC805"/>
  <c r="AY805"/>
  <c r="AU805"/>
  <c r="AQ805"/>
  <c r="BN805"/>
  <c r="BJ805"/>
  <c r="BF805"/>
  <c r="BB805"/>
  <c r="AX805"/>
  <c r="AT805"/>
  <c r="AP805"/>
  <c r="BH805"/>
  <c r="AZ805"/>
  <c r="AR805"/>
  <c r="BM805"/>
  <c r="BE805"/>
  <c r="AW805"/>
  <c r="BA805"/>
  <c r="BD805"/>
  <c r="BL805"/>
  <c r="AS805"/>
  <c r="BI805"/>
  <c r="AV805"/>
  <c r="BM662"/>
  <c r="BI662"/>
  <c r="BE662"/>
  <c r="BA662"/>
  <c r="AW662"/>
  <c r="AS662"/>
  <c r="BL662"/>
  <c r="BH662"/>
  <c r="BD662"/>
  <c r="AZ662"/>
  <c r="AV662"/>
  <c r="AR662"/>
  <c r="BO662"/>
  <c r="BG662"/>
  <c r="AY662"/>
  <c r="AQ662"/>
  <c r="BN662"/>
  <c r="BC662"/>
  <c r="AT662"/>
  <c r="BF662"/>
  <c r="AU662"/>
  <c r="BK662"/>
  <c r="AP662"/>
  <c r="BJ662"/>
  <c r="AX662"/>
  <c r="BB662"/>
  <c r="BN773"/>
  <c r="BJ773"/>
  <c r="BF773"/>
  <c r="BB773"/>
  <c r="AX773"/>
  <c r="AT773"/>
  <c r="AP773"/>
  <c r="BL773"/>
  <c r="BG773"/>
  <c r="BA773"/>
  <c r="AV773"/>
  <c r="AQ773"/>
  <c r="BK773"/>
  <c r="BE773"/>
  <c r="AZ773"/>
  <c r="AU773"/>
  <c r="BM773"/>
  <c r="BC773"/>
  <c r="AR773"/>
  <c r="BO773"/>
  <c r="BD773"/>
  <c r="AS773"/>
  <c r="AW773"/>
  <c r="AY773"/>
  <c r="BH773"/>
  <c r="BI773"/>
  <c r="BO760"/>
  <c r="BK760"/>
  <c r="BG760"/>
  <c r="BC760"/>
  <c r="AY760"/>
  <c r="AU760"/>
  <c r="AQ760"/>
  <c r="BN760"/>
  <c r="BJ760"/>
  <c r="BF760"/>
  <c r="BB760"/>
  <c r="AX760"/>
  <c r="AT760"/>
  <c r="AP760"/>
  <c r="BL760"/>
  <c r="BD760"/>
  <c r="AV760"/>
  <c r="BM760"/>
  <c r="BE760"/>
  <c r="AW760"/>
  <c r="BI760"/>
  <c r="AS760"/>
  <c r="AZ760"/>
  <c r="BH760"/>
  <c r="BA760"/>
  <c r="AR760"/>
  <c r="BL753"/>
  <c r="BH753"/>
  <c r="BD753"/>
  <c r="AZ753"/>
  <c r="AV753"/>
  <c r="AR753"/>
  <c r="BO753"/>
  <c r="BK753"/>
  <c r="BG753"/>
  <c r="BC753"/>
  <c r="AY753"/>
  <c r="AU753"/>
  <c r="AQ753"/>
  <c r="BJ753"/>
  <c r="BB753"/>
  <c r="AT753"/>
  <c r="BM753"/>
  <c r="BE753"/>
  <c r="AW753"/>
  <c r="BI753"/>
  <c r="AS753"/>
  <c r="BN753"/>
  <c r="AX753"/>
  <c r="BF753"/>
  <c r="BA753"/>
  <c r="AP753"/>
  <c r="BN727"/>
  <c r="BJ727"/>
  <c r="BF727"/>
  <c r="BB727"/>
  <c r="AX727"/>
  <c r="AT727"/>
  <c r="AP727"/>
  <c r="BM727"/>
  <c r="BI727"/>
  <c r="BE727"/>
  <c r="BA727"/>
  <c r="AW727"/>
  <c r="AS727"/>
  <c r="BK727"/>
  <c r="BC727"/>
  <c r="AU727"/>
  <c r="BL727"/>
  <c r="BD727"/>
  <c r="AV727"/>
  <c r="BO727"/>
  <c r="AY727"/>
  <c r="AZ727"/>
  <c r="AQ727"/>
  <c r="BH727"/>
  <c r="BG727"/>
  <c r="AR727"/>
  <c r="BO696"/>
  <c r="BK696"/>
  <c r="BG696"/>
  <c r="BC696"/>
  <c r="AY696"/>
  <c r="AU696"/>
  <c r="AQ696"/>
  <c r="BN696"/>
  <c r="BJ696"/>
  <c r="BF696"/>
  <c r="BB696"/>
  <c r="AX696"/>
  <c r="AT696"/>
  <c r="AP696"/>
  <c r="BL696"/>
  <c r="BD696"/>
  <c r="AV696"/>
  <c r="BM696"/>
  <c r="BE696"/>
  <c r="AW696"/>
  <c r="BI696"/>
  <c r="AS696"/>
  <c r="AZ696"/>
  <c r="BH696"/>
  <c r="BA696"/>
  <c r="AR696"/>
  <c r="BN962"/>
  <c r="BJ962"/>
  <c r="BF962"/>
  <c r="BB962"/>
  <c r="AX962"/>
  <c r="AT962"/>
  <c r="AP962"/>
  <c r="BK962"/>
  <c r="BE962"/>
  <c r="AZ962"/>
  <c r="AU962"/>
  <c r="BM962"/>
  <c r="BG962"/>
  <c r="AY962"/>
  <c r="AR962"/>
  <c r="BL962"/>
  <c r="BD962"/>
  <c r="AW962"/>
  <c r="AQ962"/>
  <c r="BI962"/>
  <c r="AV962"/>
  <c r="BO962"/>
  <c r="BA962"/>
  <c r="AS962"/>
  <c r="BC962"/>
  <c r="BH962"/>
  <c r="BN876"/>
  <c r="BJ876"/>
  <c r="BF876"/>
  <c r="BB876"/>
  <c r="AX876"/>
  <c r="AT876"/>
  <c r="AP876"/>
  <c r="BM876"/>
  <c r="BI876"/>
  <c r="BE876"/>
  <c r="BA876"/>
  <c r="AW876"/>
  <c r="AS876"/>
  <c r="BO876"/>
  <c r="BG876"/>
  <c r="AY876"/>
  <c r="AQ876"/>
  <c r="BL876"/>
  <c r="BD876"/>
  <c r="AV876"/>
  <c r="BH876"/>
  <c r="AR876"/>
  <c r="BC876"/>
  <c r="BK876"/>
  <c r="AZ876"/>
  <c r="AU876"/>
  <c r="BO818"/>
  <c r="BK818"/>
  <c r="BG818"/>
  <c r="BC818"/>
  <c r="AY818"/>
  <c r="AU818"/>
  <c r="AQ818"/>
  <c r="BN818"/>
  <c r="BI818"/>
  <c r="BD818"/>
  <c r="AX818"/>
  <c r="AS818"/>
  <c r="BM818"/>
  <c r="BH818"/>
  <c r="BB818"/>
  <c r="AW818"/>
  <c r="AR818"/>
  <c r="BF818"/>
  <c r="AV818"/>
  <c r="BE818"/>
  <c r="AT818"/>
  <c r="BA818"/>
  <c r="BJ818"/>
  <c r="BL818"/>
  <c r="AZ818"/>
  <c r="AP818"/>
  <c r="BM750"/>
  <c r="BI750"/>
  <c r="BE750"/>
  <c r="BA750"/>
  <c r="AW750"/>
  <c r="AS750"/>
  <c r="BL750"/>
  <c r="BH750"/>
  <c r="BD750"/>
  <c r="AZ750"/>
  <c r="AV750"/>
  <c r="AR750"/>
  <c r="BJ750"/>
  <c r="BB750"/>
  <c r="AT750"/>
  <c r="BK750"/>
  <c r="BC750"/>
  <c r="AU750"/>
  <c r="BF750"/>
  <c r="AP750"/>
  <c r="BG750"/>
  <c r="AQ750"/>
  <c r="BO750"/>
  <c r="BN750"/>
  <c r="AX749"/>
  <c r="AX750"/>
  <c r="BE749"/>
  <c r="AY750"/>
  <c r="BM824"/>
  <c r="BI824"/>
  <c r="BE824"/>
  <c r="BA824"/>
  <c r="AW824"/>
  <c r="AS824"/>
  <c r="BO824"/>
  <c r="BJ824"/>
  <c r="BD824"/>
  <c r="AY824"/>
  <c r="AT824"/>
  <c r="BN824"/>
  <c r="BH824"/>
  <c r="BC824"/>
  <c r="AX824"/>
  <c r="AR824"/>
  <c r="BL824"/>
  <c r="BB824"/>
  <c r="AQ824"/>
  <c r="BK824"/>
  <c r="AZ824"/>
  <c r="AP824"/>
  <c r="AU824"/>
  <c r="AV824"/>
  <c r="BG824"/>
  <c r="BF824"/>
  <c r="BL705"/>
  <c r="BH705"/>
  <c r="BD705"/>
  <c r="AZ705"/>
  <c r="AV705"/>
  <c r="AR705"/>
  <c r="BO705"/>
  <c r="BK705"/>
  <c r="BG705"/>
  <c r="BC705"/>
  <c r="AY705"/>
  <c r="AU705"/>
  <c r="AQ705"/>
  <c r="BJ705"/>
  <c r="BB705"/>
  <c r="AT705"/>
  <c r="BM705"/>
  <c r="BE705"/>
  <c r="AW705"/>
  <c r="BA705"/>
  <c r="BF705"/>
  <c r="AP705"/>
  <c r="BI705"/>
  <c r="BL704"/>
  <c r="AX705"/>
  <c r="AV704"/>
  <c r="BM704"/>
  <c r="AS705"/>
  <c r="BN705"/>
  <c r="BO813"/>
  <c r="BK813"/>
  <c r="BG813"/>
  <c r="BC813"/>
  <c r="AY813"/>
  <c r="AU813"/>
  <c r="AQ813"/>
  <c r="BN813"/>
  <c r="BJ813"/>
  <c r="BF813"/>
  <c r="BB813"/>
  <c r="AX813"/>
  <c r="AT813"/>
  <c r="AP813"/>
  <c r="BL813"/>
  <c r="BD813"/>
  <c r="AV813"/>
  <c r="BI813"/>
  <c r="BA813"/>
  <c r="AS813"/>
  <c r="BE813"/>
  <c r="BH813"/>
  <c r="AR813"/>
  <c r="AZ813"/>
  <c r="BM813"/>
  <c r="AW813"/>
  <c r="BN735"/>
  <c r="BJ735"/>
  <c r="BF735"/>
  <c r="BB735"/>
  <c r="AX735"/>
  <c r="AT735"/>
  <c r="AP735"/>
  <c r="BM735"/>
  <c r="BI735"/>
  <c r="BE735"/>
  <c r="BA735"/>
  <c r="AW735"/>
  <c r="AS735"/>
  <c r="BO735"/>
  <c r="BG735"/>
  <c r="AY735"/>
  <c r="AQ735"/>
  <c r="BH735"/>
  <c r="AZ735"/>
  <c r="AR735"/>
  <c r="BC735"/>
  <c r="BD735"/>
  <c r="AU735"/>
  <c r="BL735"/>
  <c r="AV735"/>
  <c r="BK735"/>
  <c r="BL677"/>
  <c r="BH677"/>
  <c r="BD677"/>
  <c r="AZ677"/>
  <c r="AV677"/>
  <c r="AR677"/>
  <c r="BO677"/>
  <c r="BK677"/>
  <c r="BG677"/>
  <c r="BC677"/>
  <c r="AY677"/>
  <c r="AU677"/>
  <c r="AQ677"/>
  <c r="BM677"/>
  <c r="BE677"/>
  <c r="AW677"/>
  <c r="BN677"/>
  <c r="BF677"/>
  <c r="AX677"/>
  <c r="AP677"/>
  <c r="BA677"/>
  <c r="BB677"/>
  <c r="AT677"/>
  <c r="AS677"/>
  <c r="BJ677"/>
  <c r="BH676"/>
  <c r="BI677"/>
  <c r="AW676"/>
  <c r="BN671"/>
  <c r="BJ671"/>
  <c r="BF671"/>
  <c r="BB671"/>
  <c r="AX671"/>
  <c r="AT671"/>
  <c r="AP671"/>
  <c r="BM671"/>
  <c r="BI671"/>
  <c r="BE671"/>
  <c r="BA671"/>
  <c r="AW671"/>
  <c r="AS671"/>
  <c r="BO671"/>
  <c r="BG671"/>
  <c r="AY671"/>
  <c r="AQ671"/>
  <c r="BH671"/>
  <c r="AZ671"/>
  <c r="AR671"/>
  <c r="BC671"/>
  <c r="BD671"/>
  <c r="AU671"/>
  <c r="BL671"/>
  <c r="BK671"/>
  <c r="AV671"/>
  <c r="BM670"/>
  <c r="BI670"/>
  <c r="BE670"/>
  <c r="BA670"/>
  <c r="AW670"/>
  <c r="AS670"/>
  <c r="BL670"/>
  <c r="BH670"/>
  <c r="BD670"/>
  <c r="AZ670"/>
  <c r="AV670"/>
  <c r="AR670"/>
  <c r="BJ670"/>
  <c r="BB670"/>
  <c r="AT670"/>
  <c r="BK670"/>
  <c r="BC670"/>
  <c r="AU670"/>
  <c r="BN670"/>
  <c r="AX670"/>
  <c r="BN669"/>
  <c r="AX669"/>
  <c r="BO670"/>
  <c r="AY670"/>
  <c r="AQ670"/>
  <c r="BM669"/>
  <c r="AP670"/>
  <c r="BF669"/>
  <c r="BF670"/>
  <c r="AP669"/>
  <c r="BG670"/>
  <c r="AW669"/>
  <c r="BL661"/>
  <c r="BH661"/>
  <c r="BD661"/>
  <c r="AZ661"/>
  <c r="AV661"/>
  <c r="AR661"/>
  <c r="BO661"/>
  <c r="BK661"/>
  <c r="BG661"/>
  <c r="BC661"/>
  <c r="AY661"/>
  <c r="AU661"/>
  <c r="AQ661"/>
  <c r="BN661"/>
  <c r="BF661"/>
  <c r="AX661"/>
  <c r="AP661"/>
  <c r="BI661"/>
  <c r="AW661"/>
  <c r="BJ661"/>
  <c r="BA661"/>
  <c r="BM661"/>
  <c r="AS661"/>
  <c r="BE661"/>
  <c r="AT661"/>
  <c r="BB661"/>
  <c r="BO854"/>
  <c r="BK854"/>
  <c r="BG854"/>
  <c r="BC854"/>
  <c r="AY854"/>
  <c r="AU854"/>
  <c r="AQ854"/>
  <c r="BM854"/>
  <c r="BH854"/>
  <c r="BB854"/>
  <c r="AW854"/>
  <c r="AR854"/>
  <c r="BL854"/>
  <c r="BF854"/>
  <c r="BA854"/>
  <c r="AV854"/>
  <c r="AP854"/>
  <c r="BE854"/>
  <c r="AT854"/>
  <c r="BN854"/>
  <c r="BD854"/>
  <c r="AS854"/>
  <c r="BI854"/>
  <c r="BJ854"/>
  <c r="AX854"/>
  <c r="AZ854"/>
  <c r="BN743"/>
  <c r="BJ743"/>
  <c r="BF743"/>
  <c r="BB743"/>
  <c r="AX743"/>
  <c r="AT743"/>
  <c r="AP743"/>
  <c r="BM743"/>
  <c r="BI743"/>
  <c r="BE743"/>
  <c r="BA743"/>
  <c r="AW743"/>
  <c r="AS743"/>
  <c r="BK743"/>
  <c r="BC743"/>
  <c r="AU743"/>
  <c r="BL743"/>
  <c r="BD743"/>
  <c r="AV743"/>
  <c r="BG743"/>
  <c r="AQ743"/>
  <c r="BH743"/>
  <c r="AR743"/>
  <c r="BO743"/>
  <c r="AY743"/>
  <c r="AZ743"/>
  <c r="BM658"/>
  <c r="BI658"/>
  <c r="BE658"/>
  <c r="BA658"/>
  <c r="AW658"/>
  <c r="AS658"/>
  <c r="BL658"/>
  <c r="BH658"/>
  <c r="BD658"/>
  <c r="AZ658"/>
  <c r="AV658"/>
  <c r="AR658"/>
  <c r="BN658"/>
  <c r="BF658"/>
  <c r="AX658"/>
  <c r="AP658"/>
  <c r="BO658"/>
  <c r="BC658"/>
  <c r="AT658"/>
  <c r="BG658"/>
  <c r="AU658"/>
  <c r="AY658"/>
  <c r="BK658"/>
  <c r="AQ658"/>
  <c r="BJ658"/>
  <c r="BB658"/>
  <c r="AG133"/>
  <c r="AG3"/>
  <c r="Z2"/>
  <c r="AF2"/>
  <c r="BL995"/>
  <c r="BH995"/>
  <c r="BD995"/>
  <c r="AZ995"/>
  <c r="AV995"/>
  <c r="AR995"/>
  <c r="BM995"/>
  <c r="BI995"/>
  <c r="BE995"/>
  <c r="BA995"/>
  <c r="AW995"/>
  <c r="AS995"/>
  <c r="BO995"/>
  <c r="BG995"/>
  <c r="AY995"/>
  <c r="AQ995"/>
  <c r="BN995"/>
  <c r="BF995"/>
  <c r="AX995"/>
  <c r="AP995"/>
  <c r="BB995"/>
  <c r="BC995"/>
  <c r="AU995"/>
  <c r="AT995"/>
  <c r="BK995"/>
  <c r="BJ995"/>
  <c r="BL987"/>
  <c r="BH987"/>
  <c r="BD987"/>
  <c r="AZ987"/>
  <c r="AV987"/>
  <c r="AR987"/>
  <c r="BM987"/>
  <c r="BI987"/>
  <c r="BE987"/>
  <c r="BA987"/>
  <c r="AW987"/>
  <c r="AS987"/>
  <c r="BO987"/>
  <c r="BG987"/>
  <c r="AY987"/>
  <c r="AQ987"/>
  <c r="BN987"/>
  <c r="BF987"/>
  <c r="AX987"/>
  <c r="AP987"/>
  <c r="BJ987"/>
  <c r="AT987"/>
  <c r="BK987"/>
  <c r="AU987"/>
  <c r="BC987"/>
  <c r="BB987"/>
  <c r="BN949"/>
  <c r="BJ949"/>
  <c r="BF949"/>
  <c r="BB949"/>
  <c r="AX949"/>
  <c r="AT949"/>
  <c r="AP949"/>
  <c r="BM949"/>
  <c r="BI949"/>
  <c r="BE949"/>
  <c r="BA949"/>
  <c r="AW949"/>
  <c r="AS949"/>
  <c r="BH949"/>
  <c r="AZ949"/>
  <c r="AR949"/>
  <c r="BK949"/>
  <c r="BC949"/>
  <c r="AU949"/>
  <c r="BD949"/>
  <c r="BG949"/>
  <c r="AQ949"/>
  <c r="BL949"/>
  <c r="AY949"/>
  <c r="BO949"/>
  <c r="AV949"/>
  <c r="BO934"/>
  <c r="BK934"/>
  <c r="BG934"/>
  <c r="BC934"/>
  <c r="AY934"/>
  <c r="AU934"/>
  <c r="AQ934"/>
  <c r="BN934"/>
  <c r="BJ934"/>
  <c r="BF934"/>
  <c r="BB934"/>
  <c r="AX934"/>
  <c r="AT934"/>
  <c r="AP934"/>
  <c r="BI934"/>
  <c r="BA934"/>
  <c r="AS934"/>
  <c r="BL934"/>
  <c r="BD934"/>
  <c r="AV934"/>
  <c r="AZ934"/>
  <c r="BE934"/>
  <c r="AR934"/>
  <c r="BM934"/>
  <c r="BH934"/>
  <c r="AW934"/>
  <c r="BL960"/>
  <c r="BH960"/>
  <c r="BD960"/>
  <c r="AZ960"/>
  <c r="AV960"/>
  <c r="AR960"/>
  <c r="BO960"/>
  <c r="BJ960"/>
  <c r="BE960"/>
  <c r="AY960"/>
  <c r="AT960"/>
  <c r="BI960"/>
  <c r="BB960"/>
  <c r="AU960"/>
  <c r="BN960"/>
  <c r="BG960"/>
  <c r="BA960"/>
  <c r="AS960"/>
  <c r="BC960"/>
  <c r="AP960"/>
  <c r="BF960"/>
  <c r="AQ960"/>
  <c r="BM960"/>
  <c r="AW960"/>
  <c r="BK960"/>
  <c r="AX960"/>
  <c r="BM954"/>
  <c r="BI954"/>
  <c r="BE954"/>
  <c r="BA954"/>
  <c r="AW954"/>
  <c r="AS954"/>
  <c r="BL954"/>
  <c r="BG954"/>
  <c r="BB954"/>
  <c r="AV954"/>
  <c r="AQ954"/>
  <c r="BK954"/>
  <c r="BF954"/>
  <c r="AZ954"/>
  <c r="AU954"/>
  <c r="AP954"/>
  <c r="BH954"/>
  <c r="AX954"/>
  <c r="BJ954"/>
  <c r="AY954"/>
  <c r="BN954"/>
  <c r="AR954"/>
  <c r="BO954"/>
  <c r="AT954"/>
  <c r="BD954"/>
  <c r="BC954"/>
  <c r="BL947"/>
  <c r="BH947"/>
  <c r="BD947"/>
  <c r="AZ947"/>
  <c r="AV947"/>
  <c r="AR947"/>
  <c r="BO947"/>
  <c r="BK947"/>
  <c r="BG947"/>
  <c r="BC947"/>
  <c r="AY947"/>
  <c r="AU947"/>
  <c r="AQ947"/>
  <c r="BJ947"/>
  <c r="BB947"/>
  <c r="AT947"/>
  <c r="BM947"/>
  <c r="BE947"/>
  <c r="AW947"/>
  <c r="BF947"/>
  <c r="AP947"/>
  <c r="BI947"/>
  <c r="AS947"/>
  <c r="AX947"/>
  <c r="BA947"/>
  <c r="BN947"/>
  <c r="BL928"/>
  <c r="BH928"/>
  <c r="BD928"/>
  <c r="AZ928"/>
  <c r="AV928"/>
  <c r="AR928"/>
  <c r="BN928"/>
  <c r="BI928"/>
  <c r="BC928"/>
  <c r="AX928"/>
  <c r="AS928"/>
  <c r="BO928"/>
  <c r="BJ928"/>
  <c r="BE928"/>
  <c r="AY928"/>
  <c r="AT928"/>
  <c r="BK928"/>
  <c r="BA928"/>
  <c r="AP928"/>
  <c r="BM928"/>
  <c r="BB928"/>
  <c r="AQ928"/>
  <c r="BG928"/>
  <c r="BF928"/>
  <c r="AU928"/>
  <c r="AW928"/>
  <c r="BN966"/>
  <c r="BJ966"/>
  <c r="BF966"/>
  <c r="BB966"/>
  <c r="AX966"/>
  <c r="AT966"/>
  <c r="AP966"/>
  <c r="BO966"/>
  <c r="BI966"/>
  <c r="BD966"/>
  <c r="AY966"/>
  <c r="AS966"/>
  <c r="BH966"/>
  <c r="BA966"/>
  <c r="AU966"/>
  <c r="BM966"/>
  <c r="BG966"/>
  <c r="AZ966"/>
  <c r="AR966"/>
  <c r="BK966"/>
  <c r="AV966"/>
  <c r="BL966"/>
  <c r="AW966"/>
  <c r="BC966"/>
  <c r="BE966"/>
  <c r="AQ966"/>
  <c r="BL975"/>
  <c r="BH975"/>
  <c r="BD975"/>
  <c r="AZ975"/>
  <c r="AV975"/>
  <c r="AR975"/>
  <c r="BO975"/>
  <c r="BK975"/>
  <c r="BG975"/>
  <c r="BC975"/>
  <c r="AY975"/>
  <c r="AU975"/>
  <c r="AQ975"/>
  <c r="BJ975"/>
  <c r="BB975"/>
  <c r="AT975"/>
  <c r="BM975"/>
  <c r="BE975"/>
  <c r="AW975"/>
  <c r="BF975"/>
  <c r="AP975"/>
  <c r="BA975"/>
  <c r="BI975"/>
  <c r="BL974"/>
  <c r="BN975"/>
  <c r="BM974"/>
  <c r="AS975"/>
  <c r="AV974"/>
  <c r="AX975"/>
  <c r="AW974"/>
  <c r="BL900"/>
  <c r="BH900"/>
  <c r="BD900"/>
  <c r="AZ900"/>
  <c r="AV900"/>
  <c r="AR900"/>
  <c r="BM900"/>
  <c r="BI900"/>
  <c r="BE900"/>
  <c r="BA900"/>
  <c r="AW900"/>
  <c r="AS900"/>
  <c r="BN900"/>
  <c r="BF900"/>
  <c r="AX900"/>
  <c r="AP900"/>
  <c r="BK900"/>
  <c r="BC900"/>
  <c r="AU900"/>
  <c r="BB900"/>
  <c r="BO900"/>
  <c r="AY900"/>
  <c r="AT900"/>
  <c r="AQ900"/>
  <c r="BG900"/>
  <c r="BJ900"/>
  <c r="BL884"/>
  <c r="BH884"/>
  <c r="BD884"/>
  <c r="AZ884"/>
  <c r="AV884"/>
  <c r="AR884"/>
  <c r="BM884"/>
  <c r="BI884"/>
  <c r="BE884"/>
  <c r="BA884"/>
  <c r="AW884"/>
  <c r="AS884"/>
  <c r="BN884"/>
  <c r="BF884"/>
  <c r="AX884"/>
  <c r="AP884"/>
  <c r="BK884"/>
  <c r="BC884"/>
  <c r="AU884"/>
  <c r="BB884"/>
  <c r="BO884"/>
  <c r="AY884"/>
  <c r="AT884"/>
  <c r="AQ884"/>
  <c r="BG884"/>
  <c r="BJ884"/>
  <c r="BN937"/>
  <c r="BJ937"/>
  <c r="BF937"/>
  <c r="BB937"/>
  <c r="AX937"/>
  <c r="AT937"/>
  <c r="AP937"/>
  <c r="BM937"/>
  <c r="BI937"/>
  <c r="BE937"/>
  <c r="BA937"/>
  <c r="AW937"/>
  <c r="AS937"/>
  <c r="BK937"/>
  <c r="BC937"/>
  <c r="AU937"/>
  <c r="BL937"/>
  <c r="BD937"/>
  <c r="AV937"/>
  <c r="AZ937"/>
  <c r="BG937"/>
  <c r="AQ937"/>
  <c r="BO937"/>
  <c r="BH937"/>
  <c r="AY937"/>
  <c r="AR937"/>
  <c r="BO912"/>
  <c r="BK912"/>
  <c r="BG912"/>
  <c r="BC912"/>
  <c r="AY912"/>
  <c r="AU912"/>
  <c r="AQ912"/>
  <c r="BL912"/>
  <c r="BF912"/>
  <c r="BA912"/>
  <c r="AV912"/>
  <c r="AP912"/>
  <c r="BM912"/>
  <c r="BH912"/>
  <c r="BB912"/>
  <c r="AW912"/>
  <c r="AR912"/>
  <c r="BE912"/>
  <c r="AT912"/>
  <c r="BN912"/>
  <c r="BD912"/>
  <c r="AS912"/>
  <c r="BJ912"/>
  <c r="BI912"/>
  <c r="AX912"/>
  <c r="AZ912"/>
  <c r="BL835"/>
  <c r="BH835"/>
  <c r="BD835"/>
  <c r="AZ835"/>
  <c r="AV835"/>
  <c r="AR835"/>
  <c r="BK835"/>
  <c r="BF835"/>
  <c r="BA835"/>
  <c r="AU835"/>
  <c r="AP835"/>
  <c r="BO835"/>
  <c r="BJ835"/>
  <c r="BE835"/>
  <c r="AY835"/>
  <c r="AT835"/>
  <c r="BI835"/>
  <c r="AX835"/>
  <c r="BG835"/>
  <c r="AW835"/>
  <c r="BC835"/>
  <c r="BM835"/>
  <c r="AQ835"/>
  <c r="AS835"/>
  <c r="BB835"/>
  <c r="BN835"/>
  <c r="BO950"/>
  <c r="BK950"/>
  <c r="BG950"/>
  <c r="BC950"/>
  <c r="AY950"/>
  <c r="AU950"/>
  <c r="AQ950"/>
  <c r="BN950"/>
  <c r="BJ950"/>
  <c r="BF950"/>
  <c r="BB950"/>
  <c r="AX950"/>
  <c r="AT950"/>
  <c r="AP950"/>
  <c r="BI950"/>
  <c r="BA950"/>
  <c r="AS950"/>
  <c r="BL950"/>
  <c r="BD950"/>
  <c r="AV950"/>
  <c r="BE950"/>
  <c r="BH950"/>
  <c r="AR950"/>
  <c r="BM950"/>
  <c r="AZ950"/>
  <c r="AW950"/>
  <c r="BL914"/>
  <c r="BH914"/>
  <c r="BD914"/>
  <c r="AZ914"/>
  <c r="AV914"/>
  <c r="AR914"/>
  <c r="BM914"/>
  <c r="BI914"/>
  <c r="BE914"/>
  <c r="BA914"/>
  <c r="AW914"/>
  <c r="AS914"/>
  <c r="BJ914"/>
  <c r="BB914"/>
  <c r="AT914"/>
  <c r="BK914"/>
  <c r="BC914"/>
  <c r="AU914"/>
  <c r="BG914"/>
  <c r="AQ914"/>
  <c r="BF914"/>
  <c r="AP914"/>
  <c r="AX914"/>
  <c r="BO914"/>
  <c r="AY914"/>
  <c r="BN914"/>
  <c r="BM893"/>
  <c r="BI893"/>
  <c r="BE893"/>
  <c r="BA893"/>
  <c r="AW893"/>
  <c r="AS893"/>
  <c r="BN893"/>
  <c r="BJ893"/>
  <c r="BF893"/>
  <c r="BB893"/>
  <c r="AX893"/>
  <c r="AT893"/>
  <c r="AP893"/>
  <c r="BH893"/>
  <c r="AZ893"/>
  <c r="AR893"/>
  <c r="BO893"/>
  <c r="BG893"/>
  <c r="AY893"/>
  <c r="AQ893"/>
  <c r="BC893"/>
  <c r="BL893"/>
  <c r="AV893"/>
  <c r="AU893"/>
  <c r="BD893"/>
  <c r="BK893"/>
  <c r="BM885"/>
  <c r="BI885"/>
  <c r="BE885"/>
  <c r="BA885"/>
  <c r="AW885"/>
  <c r="AS885"/>
  <c r="BN885"/>
  <c r="BJ885"/>
  <c r="BF885"/>
  <c r="BB885"/>
  <c r="AX885"/>
  <c r="AT885"/>
  <c r="AP885"/>
  <c r="BL885"/>
  <c r="BD885"/>
  <c r="AV885"/>
  <c r="BK885"/>
  <c r="BC885"/>
  <c r="AU885"/>
  <c r="BO885"/>
  <c r="AY885"/>
  <c r="BH885"/>
  <c r="AR885"/>
  <c r="AQ885"/>
  <c r="AZ885"/>
  <c r="BG885"/>
  <c r="BM875"/>
  <c r="BI875"/>
  <c r="BE875"/>
  <c r="BA875"/>
  <c r="AW875"/>
  <c r="AS875"/>
  <c r="BL875"/>
  <c r="BH875"/>
  <c r="BD875"/>
  <c r="AZ875"/>
  <c r="AV875"/>
  <c r="AR875"/>
  <c r="BJ875"/>
  <c r="BB875"/>
  <c r="AT875"/>
  <c r="BO875"/>
  <c r="BG875"/>
  <c r="AY875"/>
  <c r="AQ875"/>
  <c r="BN875"/>
  <c r="AX875"/>
  <c r="BK875"/>
  <c r="AU875"/>
  <c r="BF875"/>
  <c r="AT874"/>
  <c r="AW874"/>
  <c r="AP875"/>
  <c r="BJ874"/>
  <c r="BM874"/>
  <c r="BC875"/>
  <c r="BL870"/>
  <c r="BH870"/>
  <c r="BD870"/>
  <c r="AZ870"/>
  <c r="AV870"/>
  <c r="AR870"/>
  <c r="BO870"/>
  <c r="BK870"/>
  <c r="BG870"/>
  <c r="BC870"/>
  <c r="AY870"/>
  <c r="AU870"/>
  <c r="AQ870"/>
  <c r="BN870"/>
  <c r="BF870"/>
  <c r="AX870"/>
  <c r="AP870"/>
  <c r="BM870"/>
  <c r="BE870"/>
  <c r="AW870"/>
  <c r="BJ870"/>
  <c r="AT870"/>
  <c r="BI870"/>
  <c r="AS870"/>
  <c r="BA870"/>
  <c r="BB870"/>
  <c r="BM867"/>
  <c r="BI867"/>
  <c r="BE867"/>
  <c r="BA867"/>
  <c r="AW867"/>
  <c r="AS867"/>
  <c r="BL867"/>
  <c r="BH867"/>
  <c r="BD867"/>
  <c r="AZ867"/>
  <c r="AV867"/>
  <c r="AR867"/>
  <c r="BK867"/>
  <c r="BC867"/>
  <c r="AU867"/>
  <c r="BJ867"/>
  <c r="BB867"/>
  <c r="AT867"/>
  <c r="BO867"/>
  <c r="AY867"/>
  <c r="BN867"/>
  <c r="AX867"/>
  <c r="AQ867"/>
  <c r="BF867"/>
  <c r="AP867"/>
  <c r="BG867"/>
  <c r="BO846"/>
  <c r="BK846"/>
  <c r="BG846"/>
  <c r="BC846"/>
  <c r="AY846"/>
  <c r="AU846"/>
  <c r="AQ846"/>
  <c r="BJ846"/>
  <c r="BE846"/>
  <c r="AZ846"/>
  <c r="AT846"/>
  <c r="BN846"/>
  <c r="BI846"/>
  <c r="BD846"/>
  <c r="AX846"/>
  <c r="AS846"/>
  <c r="BM846"/>
  <c r="BB846"/>
  <c r="AR846"/>
  <c r="BL846"/>
  <c r="BA846"/>
  <c r="AP846"/>
  <c r="BH846"/>
  <c r="AV846"/>
  <c r="AW846"/>
  <c r="BF846"/>
  <c r="BL845"/>
  <c r="BM840"/>
  <c r="BI840"/>
  <c r="BE840"/>
  <c r="BA840"/>
  <c r="AW840"/>
  <c r="AS840"/>
  <c r="BO840"/>
  <c r="BJ840"/>
  <c r="BD840"/>
  <c r="AY840"/>
  <c r="AT840"/>
  <c r="BN840"/>
  <c r="BH840"/>
  <c r="BC840"/>
  <c r="AX840"/>
  <c r="AR840"/>
  <c r="BG840"/>
  <c r="AV840"/>
  <c r="BF840"/>
  <c r="AU840"/>
  <c r="BB840"/>
  <c r="BK840"/>
  <c r="AP840"/>
  <c r="AQ840"/>
  <c r="AZ840"/>
  <c r="BL840"/>
  <c r="BM816"/>
  <c r="BI816"/>
  <c r="BE816"/>
  <c r="BA816"/>
  <c r="AW816"/>
  <c r="AS816"/>
  <c r="BL816"/>
  <c r="BG816"/>
  <c r="BB816"/>
  <c r="AV816"/>
  <c r="AQ816"/>
  <c r="BK816"/>
  <c r="BF816"/>
  <c r="AZ816"/>
  <c r="AU816"/>
  <c r="AP816"/>
  <c r="BH816"/>
  <c r="AX816"/>
  <c r="BO816"/>
  <c r="BD816"/>
  <c r="AT816"/>
  <c r="AY816"/>
  <c r="BC816"/>
  <c r="AR816"/>
  <c r="BJ816"/>
  <c r="BN816"/>
  <c r="BM799"/>
  <c r="BI799"/>
  <c r="BE799"/>
  <c r="BA799"/>
  <c r="AW799"/>
  <c r="AS799"/>
  <c r="BL799"/>
  <c r="BH799"/>
  <c r="BD799"/>
  <c r="AZ799"/>
  <c r="AV799"/>
  <c r="AR799"/>
  <c r="BO799"/>
  <c r="BG799"/>
  <c r="AY799"/>
  <c r="AQ799"/>
  <c r="BN799"/>
  <c r="BF799"/>
  <c r="AX799"/>
  <c r="AP799"/>
  <c r="BC799"/>
  <c r="BJ799"/>
  <c r="AT799"/>
  <c r="BK799"/>
  <c r="BB799"/>
  <c r="AU799"/>
  <c r="BN784"/>
  <c r="BJ784"/>
  <c r="BF784"/>
  <c r="BB784"/>
  <c r="AX784"/>
  <c r="AT784"/>
  <c r="AP784"/>
  <c r="BM784"/>
  <c r="BI784"/>
  <c r="BE784"/>
  <c r="BA784"/>
  <c r="AW784"/>
  <c r="AS784"/>
  <c r="BL784"/>
  <c r="BD784"/>
  <c r="AV784"/>
  <c r="BK784"/>
  <c r="BC784"/>
  <c r="AU784"/>
  <c r="BO784"/>
  <c r="AY784"/>
  <c r="AZ784"/>
  <c r="AQ784"/>
  <c r="AR784"/>
  <c r="BH784"/>
  <c r="BG784"/>
  <c r="BO946"/>
  <c r="BK946"/>
  <c r="BG946"/>
  <c r="BC946"/>
  <c r="AY946"/>
  <c r="AU946"/>
  <c r="AQ946"/>
  <c r="BN946"/>
  <c r="BJ946"/>
  <c r="BF946"/>
  <c r="BB946"/>
  <c r="AX946"/>
  <c r="AT946"/>
  <c r="AP946"/>
  <c r="BH946"/>
  <c r="AZ946"/>
  <c r="AR946"/>
  <c r="BI946"/>
  <c r="BA946"/>
  <c r="AS946"/>
  <c r="BE946"/>
  <c r="BL946"/>
  <c r="AV946"/>
  <c r="AW946"/>
  <c r="BM946"/>
  <c r="BD946"/>
  <c r="BL896"/>
  <c r="BH896"/>
  <c r="BD896"/>
  <c r="AZ896"/>
  <c r="AV896"/>
  <c r="AR896"/>
  <c r="BM896"/>
  <c r="BI896"/>
  <c r="BE896"/>
  <c r="BA896"/>
  <c r="AW896"/>
  <c r="AS896"/>
  <c r="BK896"/>
  <c r="BC896"/>
  <c r="AU896"/>
  <c r="BJ896"/>
  <c r="BB896"/>
  <c r="AT896"/>
  <c r="BN896"/>
  <c r="AX896"/>
  <c r="BG896"/>
  <c r="AQ896"/>
  <c r="BF896"/>
  <c r="AY896"/>
  <c r="AP896"/>
  <c r="BO896"/>
  <c r="BO877"/>
  <c r="BK877"/>
  <c r="BG877"/>
  <c r="BC877"/>
  <c r="AY877"/>
  <c r="AU877"/>
  <c r="AQ877"/>
  <c r="BN877"/>
  <c r="BJ877"/>
  <c r="BF877"/>
  <c r="BB877"/>
  <c r="AX877"/>
  <c r="AT877"/>
  <c r="AP877"/>
  <c r="BH877"/>
  <c r="AZ877"/>
  <c r="AR877"/>
  <c r="BM877"/>
  <c r="BE877"/>
  <c r="AW877"/>
  <c r="BI877"/>
  <c r="AS877"/>
  <c r="BD877"/>
  <c r="AV877"/>
  <c r="BL877"/>
  <c r="BA877"/>
  <c r="BM803"/>
  <c r="BI803"/>
  <c r="BE803"/>
  <c r="BA803"/>
  <c r="AW803"/>
  <c r="AS803"/>
  <c r="BL803"/>
  <c r="BH803"/>
  <c r="BD803"/>
  <c r="AZ803"/>
  <c r="AV803"/>
  <c r="AR803"/>
  <c r="BJ803"/>
  <c r="BB803"/>
  <c r="AT803"/>
  <c r="BO803"/>
  <c r="BG803"/>
  <c r="AY803"/>
  <c r="AQ803"/>
  <c r="BF803"/>
  <c r="AP803"/>
  <c r="BK803"/>
  <c r="AU803"/>
  <c r="AX803"/>
  <c r="BC803"/>
  <c r="BJ802"/>
  <c r="BE802"/>
  <c r="BN803"/>
  <c r="BO809"/>
  <c r="BK809"/>
  <c r="BG809"/>
  <c r="BC809"/>
  <c r="AY809"/>
  <c r="AU809"/>
  <c r="AQ809"/>
  <c r="BN809"/>
  <c r="BJ809"/>
  <c r="BF809"/>
  <c r="BB809"/>
  <c r="AX809"/>
  <c r="AT809"/>
  <c r="AP809"/>
  <c r="BI809"/>
  <c r="BA809"/>
  <c r="AS809"/>
  <c r="BH809"/>
  <c r="AZ809"/>
  <c r="AR809"/>
  <c r="BE809"/>
  <c r="BL809"/>
  <c r="AV809"/>
  <c r="AW809"/>
  <c r="BM809"/>
  <c r="BD809"/>
  <c r="BL775"/>
  <c r="BH775"/>
  <c r="BD775"/>
  <c r="AZ775"/>
  <c r="AV775"/>
  <c r="AR775"/>
  <c r="BO775"/>
  <c r="BJ775"/>
  <c r="BE775"/>
  <c r="AY775"/>
  <c r="AT775"/>
  <c r="BN775"/>
  <c r="BI775"/>
  <c r="BC775"/>
  <c r="AX775"/>
  <c r="AS775"/>
  <c r="BK775"/>
  <c r="BA775"/>
  <c r="AP775"/>
  <c r="BM775"/>
  <c r="BB775"/>
  <c r="AQ775"/>
  <c r="AU775"/>
  <c r="AW775"/>
  <c r="BG775"/>
  <c r="BF775"/>
  <c r="BM730"/>
  <c r="BI730"/>
  <c r="BE730"/>
  <c r="BA730"/>
  <c r="AW730"/>
  <c r="AS730"/>
  <c r="BL730"/>
  <c r="BH730"/>
  <c r="BD730"/>
  <c r="AZ730"/>
  <c r="AV730"/>
  <c r="AR730"/>
  <c r="BO730"/>
  <c r="BG730"/>
  <c r="AY730"/>
  <c r="AQ730"/>
  <c r="BJ730"/>
  <c r="BB730"/>
  <c r="AT730"/>
  <c r="BC730"/>
  <c r="BB729"/>
  <c r="BF730"/>
  <c r="AP730"/>
  <c r="AU730"/>
  <c r="AT729"/>
  <c r="BN730"/>
  <c r="BM729"/>
  <c r="BK730"/>
  <c r="AW729"/>
  <c r="AX730"/>
  <c r="BJ729"/>
  <c r="BO927"/>
  <c r="BK927"/>
  <c r="BG927"/>
  <c r="BC927"/>
  <c r="AY927"/>
  <c r="AU927"/>
  <c r="AQ927"/>
  <c r="BL927"/>
  <c r="BF927"/>
  <c r="BA927"/>
  <c r="AV927"/>
  <c r="AP927"/>
  <c r="BM927"/>
  <c r="BH927"/>
  <c r="BB927"/>
  <c r="AW927"/>
  <c r="AR927"/>
  <c r="BE927"/>
  <c r="AT927"/>
  <c r="BI927"/>
  <c r="AX927"/>
  <c r="BD927"/>
  <c r="AZ927"/>
  <c r="AS927"/>
  <c r="BN927"/>
  <c r="BJ927"/>
  <c r="BO917"/>
  <c r="BK917"/>
  <c r="BG917"/>
  <c r="BC917"/>
  <c r="AY917"/>
  <c r="AU917"/>
  <c r="AQ917"/>
  <c r="BL917"/>
  <c r="BH917"/>
  <c r="BD917"/>
  <c r="AZ917"/>
  <c r="AV917"/>
  <c r="AR917"/>
  <c r="BM917"/>
  <c r="BE917"/>
  <c r="AW917"/>
  <c r="BN917"/>
  <c r="BF917"/>
  <c r="AX917"/>
  <c r="AP917"/>
  <c r="BB917"/>
  <c r="BA917"/>
  <c r="BJ917"/>
  <c r="BI917"/>
  <c r="AS917"/>
  <c r="AT917"/>
  <c r="BO830"/>
  <c r="BK830"/>
  <c r="BG830"/>
  <c r="BC830"/>
  <c r="AY830"/>
  <c r="AU830"/>
  <c r="AQ830"/>
  <c r="BJ830"/>
  <c r="BE830"/>
  <c r="AZ830"/>
  <c r="AT830"/>
  <c r="BN830"/>
  <c r="BI830"/>
  <c r="BD830"/>
  <c r="AX830"/>
  <c r="AS830"/>
  <c r="BH830"/>
  <c r="AW830"/>
  <c r="BF830"/>
  <c r="AV830"/>
  <c r="BM830"/>
  <c r="AR830"/>
  <c r="BA830"/>
  <c r="BL830"/>
  <c r="BB830"/>
  <c r="AP830"/>
  <c r="BM742"/>
  <c r="BI742"/>
  <c r="BE742"/>
  <c r="BA742"/>
  <c r="AW742"/>
  <c r="AS742"/>
  <c r="BL742"/>
  <c r="BH742"/>
  <c r="BD742"/>
  <c r="AZ742"/>
  <c r="AV742"/>
  <c r="AR742"/>
  <c r="BN742"/>
  <c r="BF742"/>
  <c r="AX742"/>
  <c r="AP742"/>
  <c r="BO742"/>
  <c r="BG742"/>
  <c r="AY742"/>
  <c r="AQ742"/>
  <c r="BK742"/>
  <c r="AU742"/>
  <c r="BB742"/>
  <c r="BJ742"/>
  <c r="AT742"/>
  <c r="BC742"/>
  <c r="BM678"/>
  <c r="BI678"/>
  <c r="BE678"/>
  <c r="BA678"/>
  <c r="AW678"/>
  <c r="AS678"/>
  <c r="BL678"/>
  <c r="BH678"/>
  <c r="BD678"/>
  <c r="AZ678"/>
  <c r="AV678"/>
  <c r="AR678"/>
  <c r="BN678"/>
  <c r="BF678"/>
  <c r="AX678"/>
  <c r="AP678"/>
  <c r="BO678"/>
  <c r="BG678"/>
  <c r="AY678"/>
  <c r="AQ678"/>
  <c r="BK678"/>
  <c r="AU678"/>
  <c r="BB678"/>
  <c r="BJ678"/>
  <c r="BC678"/>
  <c r="AT678"/>
  <c r="BM650"/>
  <c r="BI650"/>
  <c r="BE650"/>
  <c r="BA650"/>
  <c r="AW650"/>
  <c r="AS650"/>
  <c r="BL650"/>
  <c r="BH650"/>
  <c r="BD650"/>
  <c r="AZ650"/>
  <c r="AV650"/>
  <c r="AR650"/>
  <c r="BJ650"/>
  <c r="BB650"/>
  <c r="AT650"/>
  <c r="BK650"/>
  <c r="AY650"/>
  <c r="AP650"/>
  <c r="BN650"/>
  <c r="BC650"/>
  <c r="AQ650"/>
  <c r="BF650"/>
  <c r="AX650"/>
  <c r="AU650"/>
  <c r="BG650"/>
  <c r="BO650"/>
  <c r="BL810"/>
  <c r="BH810"/>
  <c r="BD810"/>
  <c r="AZ810"/>
  <c r="AV810"/>
  <c r="AR810"/>
  <c r="BO810"/>
  <c r="BK810"/>
  <c r="BG810"/>
  <c r="BC810"/>
  <c r="AY810"/>
  <c r="AU810"/>
  <c r="AQ810"/>
  <c r="BM810"/>
  <c r="BE810"/>
  <c r="AW810"/>
  <c r="BJ810"/>
  <c r="BB810"/>
  <c r="AT810"/>
  <c r="BF810"/>
  <c r="AP810"/>
  <c r="BI810"/>
  <c r="AS810"/>
  <c r="AX810"/>
  <c r="BN810"/>
  <c r="BA810"/>
  <c r="BM768"/>
  <c r="BI768"/>
  <c r="BE768"/>
  <c r="BA768"/>
  <c r="AW768"/>
  <c r="AS768"/>
  <c r="BL768"/>
  <c r="BG768"/>
  <c r="BB768"/>
  <c r="AV768"/>
  <c r="AQ768"/>
  <c r="BK768"/>
  <c r="BF768"/>
  <c r="AZ768"/>
  <c r="AU768"/>
  <c r="AP768"/>
  <c r="BH768"/>
  <c r="AX768"/>
  <c r="BJ768"/>
  <c r="AY768"/>
  <c r="BN768"/>
  <c r="AR768"/>
  <c r="BO768"/>
  <c r="AT768"/>
  <c r="BD768"/>
  <c r="BC768"/>
  <c r="BM754"/>
  <c r="BI754"/>
  <c r="BE754"/>
  <c r="BA754"/>
  <c r="AW754"/>
  <c r="AS754"/>
  <c r="BL754"/>
  <c r="BH754"/>
  <c r="BD754"/>
  <c r="AZ754"/>
  <c r="AV754"/>
  <c r="AR754"/>
  <c r="BK754"/>
  <c r="BC754"/>
  <c r="AU754"/>
  <c r="BN754"/>
  <c r="BF754"/>
  <c r="AX754"/>
  <c r="AP754"/>
  <c r="BB754"/>
  <c r="BG754"/>
  <c r="AQ754"/>
  <c r="BO754"/>
  <c r="BJ754"/>
  <c r="AY754"/>
  <c r="AT754"/>
  <c r="BO748"/>
  <c r="BK748"/>
  <c r="BG748"/>
  <c r="BC748"/>
  <c r="AY748"/>
  <c r="AU748"/>
  <c r="AQ748"/>
  <c r="BN748"/>
  <c r="BJ748"/>
  <c r="BF748"/>
  <c r="BB748"/>
  <c r="AX748"/>
  <c r="AT748"/>
  <c r="AP748"/>
  <c r="BM748"/>
  <c r="BE748"/>
  <c r="AW748"/>
  <c r="BH748"/>
  <c r="AZ748"/>
  <c r="AR748"/>
  <c r="BD748"/>
  <c r="BI748"/>
  <c r="AS748"/>
  <c r="BL748"/>
  <c r="BA748"/>
  <c r="AV748"/>
  <c r="BN715"/>
  <c r="BJ715"/>
  <c r="BF715"/>
  <c r="BB715"/>
  <c r="AX715"/>
  <c r="AT715"/>
  <c r="AP715"/>
  <c r="BM715"/>
  <c r="BI715"/>
  <c r="BE715"/>
  <c r="BA715"/>
  <c r="AW715"/>
  <c r="AS715"/>
  <c r="BL715"/>
  <c r="BD715"/>
  <c r="AV715"/>
  <c r="BO715"/>
  <c r="BG715"/>
  <c r="AY715"/>
  <c r="AQ715"/>
  <c r="BC715"/>
  <c r="BH715"/>
  <c r="AR715"/>
  <c r="BK715"/>
  <c r="AU715"/>
  <c r="AZ715"/>
  <c r="BM690"/>
  <c r="BI690"/>
  <c r="BE690"/>
  <c r="BA690"/>
  <c r="AW690"/>
  <c r="AS690"/>
  <c r="BL690"/>
  <c r="BH690"/>
  <c r="BD690"/>
  <c r="AZ690"/>
  <c r="AV690"/>
  <c r="AR690"/>
  <c r="BK690"/>
  <c r="BC690"/>
  <c r="AU690"/>
  <c r="BN690"/>
  <c r="BF690"/>
  <c r="AX690"/>
  <c r="AP690"/>
  <c r="BB690"/>
  <c r="BG690"/>
  <c r="AQ690"/>
  <c r="BO690"/>
  <c r="BJ690"/>
  <c r="AT690"/>
  <c r="AY690"/>
  <c r="BO684"/>
  <c r="BK684"/>
  <c r="BG684"/>
  <c r="BC684"/>
  <c r="AY684"/>
  <c r="AU684"/>
  <c r="AQ684"/>
  <c r="BN684"/>
  <c r="BJ684"/>
  <c r="BF684"/>
  <c r="BB684"/>
  <c r="AX684"/>
  <c r="AT684"/>
  <c r="AP684"/>
  <c r="BM684"/>
  <c r="BE684"/>
  <c r="AW684"/>
  <c r="BH684"/>
  <c r="AZ684"/>
  <c r="AR684"/>
  <c r="BD684"/>
  <c r="BI684"/>
  <c r="AS684"/>
  <c r="BL684"/>
  <c r="BA684"/>
  <c r="AV684"/>
  <c r="BO797"/>
  <c r="BK797"/>
  <c r="BG797"/>
  <c r="BC797"/>
  <c r="AY797"/>
  <c r="AU797"/>
  <c r="AQ797"/>
  <c r="BN797"/>
  <c r="BJ797"/>
  <c r="BF797"/>
  <c r="BB797"/>
  <c r="AX797"/>
  <c r="AT797"/>
  <c r="AP797"/>
  <c r="BL797"/>
  <c r="BD797"/>
  <c r="AV797"/>
  <c r="BI797"/>
  <c r="BA797"/>
  <c r="AS797"/>
  <c r="BH797"/>
  <c r="AR797"/>
  <c r="BM797"/>
  <c r="AW797"/>
  <c r="BE797"/>
  <c r="AZ797"/>
  <c r="BO774"/>
  <c r="BK774"/>
  <c r="BG774"/>
  <c r="BC774"/>
  <c r="AY774"/>
  <c r="AU774"/>
  <c r="AQ774"/>
  <c r="BM774"/>
  <c r="BH774"/>
  <c r="BB774"/>
  <c r="AW774"/>
  <c r="AR774"/>
  <c r="BL774"/>
  <c r="BF774"/>
  <c r="BA774"/>
  <c r="AV774"/>
  <c r="AP774"/>
  <c r="BE774"/>
  <c r="AT774"/>
  <c r="BI774"/>
  <c r="AX774"/>
  <c r="BD774"/>
  <c r="BJ774"/>
  <c r="BN774"/>
  <c r="AZ774"/>
  <c r="AS774"/>
  <c r="BO652"/>
  <c r="BK652"/>
  <c r="BG652"/>
  <c r="BC652"/>
  <c r="AY652"/>
  <c r="AU652"/>
  <c r="AQ652"/>
  <c r="BN652"/>
  <c r="BJ652"/>
  <c r="BF652"/>
  <c r="BB652"/>
  <c r="AX652"/>
  <c r="AT652"/>
  <c r="AP652"/>
  <c r="BH652"/>
  <c r="AZ652"/>
  <c r="AR652"/>
  <c r="BI652"/>
  <c r="AW652"/>
  <c r="BL652"/>
  <c r="BA652"/>
  <c r="BE652"/>
  <c r="BD652"/>
  <c r="AS652"/>
  <c r="AV652"/>
  <c r="BM652"/>
  <c r="BN644"/>
  <c r="BJ644"/>
  <c r="BF644"/>
  <c r="BB644"/>
  <c r="AX644"/>
  <c r="AT644"/>
  <c r="AP644"/>
  <c r="BO644"/>
  <c r="BI644"/>
  <c r="BD644"/>
  <c r="AY644"/>
  <c r="AS644"/>
  <c r="BH644"/>
  <c r="BA644"/>
  <c r="AU644"/>
  <c r="BK644"/>
  <c r="BC644"/>
  <c r="AV644"/>
  <c r="BL644"/>
  <c r="AW644"/>
  <c r="BG644"/>
  <c r="AR644"/>
  <c r="AQ644"/>
  <c r="AZ644"/>
  <c r="BE644"/>
  <c r="BM644"/>
  <c r="BN739"/>
  <c r="BJ739"/>
  <c r="BF739"/>
  <c r="BB739"/>
  <c r="AX739"/>
  <c r="AT739"/>
  <c r="AP739"/>
  <c r="BM739"/>
  <c r="BI739"/>
  <c r="BE739"/>
  <c r="BA739"/>
  <c r="AW739"/>
  <c r="AS739"/>
  <c r="BH739"/>
  <c r="AZ739"/>
  <c r="AR739"/>
  <c r="BK739"/>
  <c r="BC739"/>
  <c r="AU739"/>
  <c r="BO739"/>
  <c r="AY739"/>
  <c r="BD739"/>
  <c r="BL739"/>
  <c r="BG739"/>
  <c r="AQ739"/>
  <c r="AV739"/>
  <c r="BL693"/>
  <c r="BH693"/>
  <c r="BD693"/>
  <c r="AZ693"/>
  <c r="AV693"/>
  <c r="AR693"/>
  <c r="BO693"/>
  <c r="BK693"/>
  <c r="BG693"/>
  <c r="BC693"/>
  <c r="AY693"/>
  <c r="AU693"/>
  <c r="AQ693"/>
  <c r="BM693"/>
  <c r="BE693"/>
  <c r="AW693"/>
  <c r="BN693"/>
  <c r="BF693"/>
  <c r="AX693"/>
  <c r="AP693"/>
  <c r="BI693"/>
  <c r="AS693"/>
  <c r="BJ693"/>
  <c r="AT693"/>
  <c r="BB693"/>
  <c r="BA693"/>
  <c r="BN663"/>
  <c r="BJ663"/>
  <c r="BF663"/>
  <c r="BB663"/>
  <c r="AX663"/>
  <c r="AT663"/>
  <c r="AP663"/>
  <c r="BM663"/>
  <c r="BI663"/>
  <c r="BE663"/>
  <c r="BA663"/>
  <c r="AW663"/>
  <c r="AS663"/>
  <c r="BL663"/>
  <c r="BD663"/>
  <c r="AV663"/>
  <c r="BG663"/>
  <c r="AU663"/>
  <c r="BH663"/>
  <c r="AY663"/>
  <c r="BO663"/>
  <c r="AR663"/>
  <c r="BK663"/>
  <c r="AQ663"/>
  <c r="AZ663"/>
  <c r="BC663"/>
  <c r="BO764"/>
  <c r="BK764"/>
  <c r="BG764"/>
  <c r="BC764"/>
  <c r="AY764"/>
  <c r="AU764"/>
  <c r="AQ764"/>
  <c r="BN764"/>
  <c r="BJ764"/>
  <c r="BF764"/>
  <c r="BB764"/>
  <c r="AX764"/>
  <c r="AT764"/>
  <c r="AP764"/>
  <c r="BM764"/>
  <c r="BE764"/>
  <c r="AW764"/>
  <c r="BH764"/>
  <c r="AZ764"/>
  <c r="AR764"/>
  <c r="BL764"/>
  <c r="AV764"/>
  <c r="BA764"/>
  <c r="AS764"/>
  <c r="BD764"/>
  <c r="BI764"/>
  <c r="BN755"/>
  <c r="BJ755"/>
  <c r="BF755"/>
  <c r="BB755"/>
  <c r="AX755"/>
  <c r="AT755"/>
  <c r="AP755"/>
  <c r="BM755"/>
  <c r="BI755"/>
  <c r="BE755"/>
  <c r="BA755"/>
  <c r="AW755"/>
  <c r="AS755"/>
  <c r="BH755"/>
  <c r="AZ755"/>
  <c r="AR755"/>
  <c r="BK755"/>
  <c r="BC755"/>
  <c r="AU755"/>
  <c r="BG755"/>
  <c r="AQ755"/>
  <c r="BL755"/>
  <c r="AV755"/>
  <c r="BD755"/>
  <c r="AY755"/>
  <c r="BO755"/>
  <c r="BM706"/>
  <c r="BI706"/>
  <c r="BE706"/>
  <c r="BA706"/>
  <c r="AW706"/>
  <c r="AS706"/>
  <c r="BL706"/>
  <c r="BH706"/>
  <c r="BD706"/>
  <c r="AZ706"/>
  <c r="AV706"/>
  <c r="AR706"/>
  <c r="BK706"/>
  <c r="BC706"/>
  <c r="AU706"/>
  <c r="BN706"/>
  <c r="BF706"/>
  <c r="AX706"/>
  <c r="AP706"/>
  <c r="BJ706"/>
  <c r="AT706"/>
  <c r="BO706"/>
  <c r="AY706"/>
  <c r="BG706"/>
  <c r="BB706"/>
  <c r="AQ706"/>
  <c r="BO700"/>
  <c r="BK700"/>
  <c r="BG700"/>
  <c r="BC700"/>
  <c r="AY700"/>
  <c r="AU700"/>
  <c r="AQ700"/>
  <c r="BN700"/>
  <c r="BJ700"/>
  <c r="BF700"/>
  <c r="BB700"/>
  <c r="AX700"/>
  <c r="AT700"/>
  <c r="AP700"/>
  <c r="BM700"/>
  <c r="BE700"/>
  <c r="AW700"/>
  <c r="BH700"/>
  <c r="AZ700"/>
  <c r="AR700"/>
  <c r="BL700"/>
  <c r="AV700"/>
  <c r="BA700"/>
  <c r="AS700"/>
  <c r="BI700"/>
  <c r="BD700"/>
  <c r="BN691"/>
  <c r="BJ691"/>
  <c r="BF691"/>
  <c r="BB691"/>
  <c r="AX691"/>
  <c r="AT691"/>
  <c r="AP691"/>
  <c r="BM691"/>
  <c r="BI691"/>
  <c r="BE691"/>
  <c r="BA691"/>
  <c r="AW691"/>
  <c r="AS691"/>
  <c r="BH691"/>
  <c r="AZ691"/>
  <c r="AR691"/>
  <c r="BK691"/>
  <c r="BC691"/>
  <c r="AU691"/>
  <c r="BG691"/>
  <c r="AQ691"/>
  <c r="BL691"/>
  <c r="AV691"/>
  <c r="BD691"/>
  <c r="AY691"/>
  <c r="BO691"/>
  <c r="BO793"/>
  <c r="BK793"/>
  <c r="BG793"/>
  <c r="BC793"/>
  <c r="AY793"/>
  <c r="AU793"/>
  <c r="AQ793"/>
  <c r="BN793"/>
  <c r="BJ793"/>
  <c r="BF793"/>
  <c r="BB793"/>
  <c r="AX793"/>
  <c r="AT793"/>
  <c r="AP793"/>
  <c r="BI793"/>
  <c r="BA793"/>
  <c r="AS793"/>
  <c r="BH793"/>
  <c r="AZ793"/>
  <c r="AR793"/>
  <c r="BL793"/>
  <c r="AV793"/>
  <c r="BM793"/>
  <c r="AW793"/>
  <c r="BD793"/>
  <c r="BE793"/>
  <c r="BO724"/>
  <c r="BK724"/>
  <c r="BG724"/>
  <c r="BC724"/>
  <c r="AY724"/>
  <c r="AU724"/>
  <c r="AQ724"/>
  <c r="BN724"/>
  <c r="BJ724"/>
  <c r="BF724"/>
  <c r="BB724"/>
  <c r="AX724"/>
  <c r="AT724"/>
  <c r="AP724"/>
  <c r="BI724"/>
  <c r="BA724"/>
  <c r="AS724"/>
  <c r="BL724"/>
  <c r="BD724"/>
  <c r="AV724"/>
  <c r="BH724"/>
  <c r="AR724"/>
  <c r="BM724"/>
  <c r="AW724"/>
  <c r="AZ724"/>
  <c r="BE724"/>
  <c r="BO688"/>
  <c r="BK688"/>
  <c r="BG688"/>
  <c r="BC688"/>
  <c r="AY688"/>
  <c r="AU688"/>
  <c r="AQ688"/>
  <c r="BN688"/>
  <c r="BJ688"/>
  <c r="BF688"/>
  <c r="BB688"/>
  <c r="AX688"/>
  <c r="AT688"/>
  <c r="AP688"/>
  <c r="BH688"/>
  <c r="AZ688"/>
  <c r="AR688"/>
  <c r="BI688"/>
  <c r="BA688"/>
  <c r="AS688"/>
  <c r="BL688"/>
  <c r="AV688"/>
  <c r="BM688"/>
  <c r="AW688"/>
  <c r="BD688"/>
  <c r="BE688"/>
  <c r="BM807"/>
  <c r="BI807"/>
  <c r="BE807"/>
  <c r="BA807"/>
  <c r="AW807"/>
  <c r="AS807"/>
  <c r="BL807"/>
  <c r="BH807"/>
  <c r="BD807"/>
  <c r="AZ807"/>
  <c r="AV807"/>
  <c r="AR807"/>
  <c r="BK807"/>
  <c r="BC807"/>
  <c r="AU807"/>
  <c r="BJ807"/>
  <c r="BB807"/>
  <c r="AT807"/>
  <c r="BN807"/>
  <c r="AX807"/>
  <c r="BN806"/>
  <c r="AX806"/>
  <c r="BO807"/>
  <c r="AY807"/>
  <c r="BG807"/>
  <c r="AW806"/>
  <c r="AP807"/>
  <c r="BF806"/>
  <c r="BF807"/>
  <c r="BM806"/>
  <c r="AP806"/>
  <c r="AQ807"/>
  <c r="BL642"/>
  <c r="BH642"/>
  <c r="BD642"/>
  <c r="BN642"/>
  <c r="BI642"/>
  <c r="BC642"/>
  <c r="AY642"/>
  <c r="AU642"/>
  <c r="AQ642"/>
  <c r="BM642"/>
  <c r="BF642"/>
  <c r="AZ642"/>
  <c r="AT642"/>
  <c r="BO642"/>
  <c r="BG642"/>
  <c r="BA642"/>
  <c r="AV642"/>
  <c r="AP642"/>
  <c r="BB642"/>
  <c r="AR642"/>
  <c r="BK642"/>
  <c r="AX642"/>
  <c r="BE642"/>
  <c r="BJ642"/>
  <c r="AS642"/>
  <c r="AW642"/>
  <c r="BJ641"/>
  <c r="BE641"/>
  <c r="BM832"/>
  <c r="BI832"/>
  <c r="BE832"/>
  <c r="BA832"/>
  <c r="AW832"/>
  <c r="AS832"/>
  <c r="BL832"/>
  <c r="BG832"/>
  <c r="BB832"/>
  <c r="AV832"/>
  <c r="AQ832"/>
  <c r="BK832"/>
  <c r="BF832"/>
  <c r="AZ832"/>
  <c r="AU832"/>
  <c r="AP832"/>
  <c r="BN832"/>
  <c r="BC832"/>
  <c r="AR832"/>
  <c r="BN831"/>
  <c r="BC831"/>
  <c r="AS831"/>
  <c r="BJ832"/>
  <c r="AY832"/>
  <c r="BO832"/>
  <c r="AT832"/>
  <c r="BO831"/>
  <c r="AT831"/>
  <c r="AX832"/>
  <c r="AX831"/>
  <c r="BI831"/>
  <c r="BH832"/>
  <c r="BD832"/>
  <c r="BE831"/>
  <c r="BN767"/>
  <c r="BJ767"/>
  <c r="BF767"/>
  <c r="BB767"/>
  <c r="AX767"/>
  <c r="AT767"/>
  <c r="AP767"/>
  <c r="BM767"/>
  <c r="BI767"/>
  <c r="BE767"/>
  <c r="BA767"/>
  <c r="AW767"/>
  <c r="AS767"/>
  <c r="BO767"/>
  <c r="BG767"/>
  <c r="AY767"/>
  <c r="AQ767"/>
  <c r="BH767"/>
  <c r="AZ767"/>
  <c r="AR767"/>
  <c r="BC767"/>
  <c r="BD767"/>
  <c r="BK767"/>
  <c r="AV767"/>
  <c r="AU767"/>
  <c r="BL767"/>
  <c r="BN719"/>
  <c r="BJ719"/>
  <c r="BF719"/>
  <c r="BB719"/>
  <c r="AX719"/>
  <c r="AT719"/>
  <c r="AP719"/>
  <c r="BM719"/>
  <c r="BI719"/>
  <c r="BE719"/>
  <c r="BA719"/>
  <c r="AW719"/>
  <c r="AS719"/>
  <c r="BO719"/>
  <c r="BG719"/>
  <c r="AY719"/>
  <c r="AQ719"/>
  <c r="BH719"/>
  <c r="AZ719"/>
  <c r="AR719"/>
  <c r="BK719"/>
  <c r="AU719"/>
  <c r="BL719"/>
  <c r="AV719"/>
  <c r="BC719"/>
  <c r="BD719"/>
  <c r="BM639"/>
  <c r="BI639"/>
  <c r="BE639"/>
  <c r="BA639"/>
  <c r="AW639"/>
  <c r="AS639"/>
  <c r="BN639"/>
  <c r="BJ639"/>
  <c r="BF639"/>
  <c r="BB639"/>
  <c r="AX639"/>
  <c r="AT639"/>
  <c r="AP639"/>
  <c r="BL639"/>
  <c r="BD639"/>
  <c r="AV639"/>
  <c r="BK639"/>
  <c r="BC639"/>
  <c r="AU639"/>
  <c r="BH639"/>
  <c r="AR639"/>
  <c r="BO639"/>
  <c r="AY639"/>
  <c r="AQ639"/>
  <c r="AZ639"/>
  <c r="BG639"/>
  <c r="BN640"/>
  <c r="BJ640"/>
  <c r="BF640"/>
  <c r="BB640"/>
  <c r="AX640"/>
  <c r="AT640"/>
  <c r="AP640"/>
  <c r="BO640"/>
  <c r="BK640"/>
  <c r="BG640"/>
  <c r="BC640"/>
  <c r="AY640"/>
  <c r="AU640"/>
  <c r="AQ640"/>
  <c r="BM640"/>
  <c r="BE640"/>
  <c r="AW640"/>
  <c r="BL640"/>
  <c r="BD640"/>
  <c r="AV640"/>
  <c r="BH640"/>
  <c r="AR640"/>
  <c r="BI640"/>
  <c r="AS640"/>
  <c r="BA640"/>
  <c r="AZ640"/>
  <c r="BN804"/>
  <c r="BJ804"/>
  <c r="BF804"/>
  <c r="BB804"/>
  <c r="AX804"/>
  <c r="AT804"/>
  <c r="AP804"/>
  <c r="BM804"/>
  <c r="BI804"/>
  <c r="BE804"/>
  <c r="BA804"/>
  <c r="AW804"/>
  <c r="AS804"/>
  <c r="BO804"/>
  <c r="BG804"/>
  <c r="AY804"/>
  <c r="AQ804"/>
  <c r="BL804"/>
  <c r="BD804"/>
  <c r="AV804"/>
  <c r="AZ804"/>
  <c r="BC804"/>
  <c r="BK804"/>
  <c r="AR804"/>
  <c r="BH804"/>
  <c r="AU804"/>
  <c r="BN788"/>
  <c r="BJ788"/>
  <c r="BF788"/>
  <c r="BB788"/>
  <c r="AX788"/>
  <c r="AT788"/>
  <c r="AP788"/>
  <c r="BM788"/>
  <c r="BI788"/>
  <c r="BE788"/>
  <c r="BA788"/>
  <c r="AW788"/>
  <c r="AS788"/>
  <c r="BO788"/>
  <c r="BG788"/>
  <c r="AY788"/>
  <c r="AQ788"/>
  <c r="BL788"/>
  <c r="BD788"/>
  <c r="AV788"/>
  <c r="BC788"/>
  <c r="BH788"/>
  <c r="AR788"/>
  <c r="BK788"/>
  <c r="AZ788"/>
  <c r="AU788"/>
  <c r="BL866"/>
  <c r="BH866"/>
  <c r="BD866"/>
  <c r="AZ866"/>
  <c r="AV866"/>
  <c r="AR866"/>
  <c r="BO866"/>
  <c r="BK866"/>
  <c r="BG866"/>
  <c r="BC866"/>
  <c r="AY866"/>
  <c r="AU866"/>
  <c r="AQ866"/>
  <c r="BM866"/>
  <c r="BE866"/>
  <c r="AW866"/>
  <c r="BJ866"/>
  <c r="BB866"/>
  <c r="AT866"/>
  <c r="BI866"/>
  <c r="AS866"/>
  <c r="BF866"/>
  <c r="AP866"/>
  <c r="BA866"/>
  <c r="BD865"/>
  <c r="BN866"/>
  <c r="AW865"/>
  <c r="AX866"/>
  <c r="AF69"/>
  <c r="AZ978"/>
  <c r="AF938"/>
  <c r="AT921"/>
  <c r="AS921"/>
  <c r="AV921"/>
  <c r="BL921"/>
  <c r="BC921"/>
  <c r="AF908"/>
  <c r="AX858"/>
  <c r="AY858"/>
  <c r="AF793"/>
  <c r="AF886"/>
  <c r="AF797"/>
  <c r="AF921"/>
  <c r="AF724"/>
  <c r="AF903"/>
  <c r="BI786"/>
  <c r="BC786"/>
  <c r="BH786"/>
  <c r="AF672"/>
  <c r="AX891"/>
  <c r="AR891"/>
  <c r="AY891"/>
  <c r="AF845"/>
  <c r="AF761"/>
  <c r="AF728"/>
  <c r="BB858"/>
  <c r="AW749"/>
  <c r="AY749"/>
  <c r="AF744"/>
  <c r="BI713"/>
  <c r="BC713"/>
  <c r="BI704"/>
  <c r="BF704"/>
  <c r="BK704"/>
  <c r="BM676"/>
  <c r="AV656"/>
  <c r="BB656"/>
  <c r="BG656"/>
  <c r="AF576"/>
  <c r="AF518"/>
  <c r="AF486"/>
  <c r="AF454"/>
  <c r="AF406"/>
  <c r="AF390"/>
  <c r="AF358"/>
  <c r="AF314"/>
  <c r="BN625"/>
  <c r="BH625"/>
  <c r="AF596"/>
  <c r="AF410"/>
  <c r="AF351"/>
  <c r="AF371"/>
  <c r="AF102"/>
  <c r="BJ850"/>
  <c r="AR850"/>
  <c r="BI850"/>
  <c r="AY850"/>
  <c r="BO850"/>
  <c r="AF609"/>
  <c r="AF569"/>
  <c r="BM629"/>
  <c r="AV629"/>
  <c r="AF366"/>
  <c r="AF117"/>
  <c r="AF604"/>
  <c r="AF6"/>
  <c r="AF73"/>
  <c r="AF315"/>
  <c r="BE982"/>
  <c r="AS998"/>
  <c r="BB998"/>
  <c r="AZ998"/>
  <c r="AQ998"/>
  <c r="BG998"/>
  <c r="AT982"/>
  <c r="AV982"/>
  <c r="BL982"/>
  <c r="AF978"/>
  <c r="BD978"/>
  <c r="BI978"/>
  <c r="BB978"/>
  <c r="AQ978"/>
  <c r="AF970"/>
  <c r="AF979"/>
  <c r="BE939"/>
  <c r="AP939"/>
  <c r="AQ939"/>
  <c r="BG939"/>
  <c r="AV939"/>
  <c r="AF916"/>
  <c r="BD959"/>
  <c r="AT959"/>
  <c r="BE959"/>
  <c r="BF959"/>
  <c r="BB959"/>
  <c r="AU959"/>
  <c r="BK959"/>
  <c r="AT932"/>
  <c r="BA932"/>
  <c r="BC932"/>
  <c r="AW932"/>
  <c r="AR932"/>
  <c r="AF957"/>
  <c r="AF954"/>
  <c r="AF917"/>
  <c r="BM921"/>
  <c r="AP921"/>
  <c r="AR921"/>
  <c r="BH921"/>
  <c r="AY921"/>
  <c r="BO921"/>
  <c r="BM887"/>
  <c r="BF887"/>
  <c r="BI887"/>
  <c r="BD887"/>
  <c r="AU887"/>
  <c r="BF874"/>
  <c r="BI874"/>
  <c r="BC874"/>
  <c r="AR874"/>
  <c r="BH874"/>
  <c r="AP858"/>
  <c r="AS858"/>
  <c r="AU858"/>
  <c r="BK858"/>
  <c r="AF858"/>
  <c r="AF857"/>
  <c r="AF809"/>
  <c r="AF902"/>
  <c r="AF813"/>
  <c r="AF830"/>
  <c r="AF740"/>
  <c r="AF676"/>
  <c r="AF881"/>
  <c r="AX786"/>
  <c r="BA786"/>
  <c r="AY786"/>
  <c r="BO786"/>
  <c r="AF752"/>
  <c r="AF688"/>
  <c r="BB874"/>
  <c r="BF891"/>
  <c r="BM891"/>
  <c r="BA891"/>
  <c r="BJ891"/>
  <c r="BD891"/>
  <c r="AU891"/>
  <c r="AW802"/>
  <c r="BF802"/>
  <c r="BI802"/>
  <c r="BC802"/>
  <c r="AR802"/>
  <c r="BH802"/>
  <c r="BJ765"/>
  <c r="AQ765"/>
  <c r="BG765"/>
  <c r="AV765"/>
  <c r="AF760"/>
  <c r="BB733"/>
  <c r="BI733"/>
  <c r="BC733"/>
  <c r="AR733"/>
  <c r="AP729"/>
  <c r="AQ729"/>
  <c r="BG729"/>
  <c r="AV729"/>
  <c r="BL729"/>
  <c r="AT701"/>
  <c r="BA701"/>
  <c r="AY701"/>
  <c r="BO701"/>
  <c r="AF700"/>
  <c r="AS669"/>
  <c r="AU669"/>
  <c r="BK669"/>
  <c r="AZ669"/>
  <c r="BF749"/>
  <c r="AS749"/>
  <c r="AU749"/>
  <c r="BK749"/>
  <c r="AZ749"/>
  <c r="AZ740"/>
  <c r="AS740"/>
  <c r="AT740"/>
  <c r="BJ740"/>
  <c r="AY740"/>
  <c r="BO740"/>
  <c r="BF685"/>
  <c r="AS685"/>
  <c r="AU685"/>
  <c r="BK685"/>
  <c r="AZ685"/>
  <c r="AZ676"/>
  <c r="AS676"/>
  <c r="AT676"/>
  <c r="BJ676"/>
  <c r="AY676"/>
  <c r="BO676"/>
  <c r="AF632"/>
  <c r="BM713"/>
  <c r="BA713"/>
  <c r="BF713"/>
  <c r="AY713"/>
  <c r="BO713"/>
  <c r="BD713"/>
  <c r="BA704"/>
  <c r="BH704"/>
  <c r="BB704"/>
  <c r="AQ704"/>
  <c r="BG704"/>
  <c r="AF553"/>
  <c r="AF280"/>
  <c r="AF839"/>
  <c r="AW708"/>
  <c r="AV708"/>
  <c r="BA708"/>
  <c r="AX708"/>
  <c r="BN708"/>
  <c r="BH656"/>
  <c r="BA656"/>
  <c r="AX656"/>
  <c r="BN656"/>
  <c r="AF628"/>
  <c r="AF620"/>
  <c r="AF548"/>
  <c r="AF544"/>
  <c r="AF528"/>
  <c r="AZ845"/>
  <c r="BG845"/>
  <c r="BH845"/>
  <c r="BD845"/>
  <c r="AT845"/>
  <c r="BJ845"/>
  <c r="BE745"/>
  <c r="BJ745"/>
  <c r="AP745"/>
  <c r="AQ745"/>
  <c r="BG745"/>
  <c r="AV745"/>
  <c r="AF581"/>
  <c r="BN749"/>
  <c r="AF771"/>
  <c r="AF712"/>
  <c r="AW692"/>
  <c r="AV692"/>
  <c r="BA692"/>
  <c r="AX692"/>
  <c r="BN692"/>
  <c r="BC692"/>
  <c r="BM641"/>
  <c r="BN641"/>
  <c r="AR641"/>
  <c r="BH641"/>
  <c r="AY641"/>
  <c r="BO641"/>
  <c r="AW625"/>
  <c r="BF625"/>
  <c r="BI625"/>
  <c r="BD625"/>
  <c r="AU625"/>
  <c r="AF510"/>
  <c r="AF506"/>
  <c r="AF382"/>
  <c r="AF378"/>
  <c r="AF625"/>
  <c r="AF447"/>
  <c r="AF74"/>
  <c r="BL850"/>
  <c r="AZ850"/>
  <c r="BF850"/>
  <c r="BH850"/>
  <c r="BD850"/>
  <c r="AU850"/>
  <c r="BK850"/>
  <c r="BJ827"/>
  <c r="BE827"/>
  <c r="AQ827"/>
  <c r="BM827"/>
  <c r="BI827"/>
  <c r="AF430"/>
  <c r="AF121"/>
  <c r="AF105"/>
  <c r="AF89"/>
  <c r="AF661"/>
  <c r="AW629"/>
  <c r="BI629"/>
  <c r="AR629"/>
  <c r="BH629"/>
  <c r="AY629"/>
  <c r="AF394"/>
  <c r="AF367"/>
  <c r="BB681"/>
  <c r="AT681"/>
  <c r="BI681"/>
  <c r="BN681"/>
  <c r="BC681"/>
  <c r="AR681"/>
  <c r="AF490"/>
  <c r="AG490" s="1"/>
  <c r="AF463"/>
  <c r="AF261"/>
  <c r="AF14"/>
  <c r="AF462"/>
  <c r="AF217"/>
  <c r="AF201"/>
  <c r="AF185"/>
  <c r="AF153"/>
  <c r="AF137"/>
  <c r="BL983"/>
  <c r="BH983"/>
  <c r="BD983"/>
  <c r="AZ983"/>
  <c r="AV983"/>
  <c r="AR983"/>
  <c r="BM983"/>
  <c r="BI983"/>
  <c r="BE983"/>
  <c r="BA983"/>
  <c r="AW983"/>
  <c r="AS983"/>
  <c r="BK983"/>
  <c r="BC983"/>
  <c r="AU983"/>
  <c r="BJ983"/>
  <c r="BB983"/>
  <c r="AT983"/>
  <c r="BO983"/>
  <c r="AY983"/>
  <c r="BF983"/>
  <c r="AP983"/>
  <c r="BG983"/>
  <c r="BM982"/>
  <c r="AX983"/>
  <c r="AX982"/>
  <c r="AW982"/>
  <c r="BN982"/>
  <c r="BN983"/>
  <c r="AQ983"/>
  <c r="BM968"/>
  <c r="BI968"/>
  <c r="BE968"/>
  <c r="BA968"/>
  <c r="AW968"/>
  <c r="AS968"/>
  <c r="BL968"/>
  <c r="BH968"/>
  <c r="BD968"/>
  <c r="AZ968"/>
  <c r="AV968"/>
  <c r="AR968"/>
  <c r="BO968"/>
  <c r="BG968"/>
  <c r="AY968"/>
  <c r="AQ968"/>
  <c r="BJ968"/>
  <c r="BB968"/>
  <c r="AT968"/>
  <c r="BF968"/>
  <c r="AP968"/>
  <c r="BC968"/>
  <c r="BN968"/>
  <c r="AU968"/>
  <c r="BK968"/>
  <c r="AX968"/>
  <c r="BL979"/>
  <c r="BM979"/>
  <c r="BI979"/>
  <c r="BO979"/>
  <c r="BH979"/>
  <c r="BD979"/>
  <c r="AZ979"/>
  <c r="AV979"/>
  <c r="AR979"/>
  <c r="BN979"/>
  <c r="BG979"/>
  <c r="BC979"/>
  <c r="AY979"/>
  <c r="AU979"/>
  <c r="AQ979"/>
  <c r="BE979"/>
  <c r="AW979"/>
  <c r="BF979"/>
  <c r="AX979"/>
  <c r="AP979"/>
  <c r="BB979"/>
  <c r="BA979"/>
  <c r="BJ979"/>
  <c r="AW978"/>
  <c r="BK979"/>
  <c r="BH978"/>
  <c r="AS979"/>
  <c r="AR978"/>
  <c r="BM978"/>
  <c r="AT979"/>
  <c r="BM952"/>
  <c r="BI952"/>
  <c r="BE952"/>
  <c r="BA952"/>
  <c r="AW952"/>
  <c r="AS952"/>
  <c r="BL952"/>
  <c r="BH952"/>
  <c r="BD952"/>
  <c r="AZ952"/>
  <c r="AV952"/>
  <c r="AR952"/>
  <c r="BN952"/>
  <c r="BF952"/>
  <c r="AX952"/>
  <c r="AP952"/>
  <c r="BO952"/>
  <c r="BG952"/>
  <c r="AY952"/>
  <c r="AQ952"/>
  <c r="BB952"/>
  <c r="BC952"/>
  <c r="BJ952"/>
  <c r="AU952"/>
  <c r="BK952"/>
  <c r="AT952"/>
  <c r="BL924"/>
  <c r="BH924"/>
  <c r="BD924"/>
  <c r="AZ924"/>
  <c r="AV924"/>
  <c r="AR924"/>
  <c r="BO924"/>
  <c r="BJ924"/>
  <c r="BE924"/>
  <c r="AY924"/>
  <c r="AT924"/>
  <c r="BK924"/>
  <c r="BF924"/>
  <c r="BA924"/>
  <c r="AU924"/>
  <c r="AP924"/>
  <c r="BN924"/>
  <c r="BC924"/>
  <c r="AS924"/>
  <c r="BG924"/>
  <c r="AW924"/>
  <c r="BM924"/>
  <c r="AQ924"/>
  <c r="BI924"/>
  <c r="BB924"/>
  <c r="AX924"/>
  <c r="BM933"/>
  <c r="BI933"/>
  <c r="BE933"/>
  <c r="BA933"/>
  <c r="AW933"/>
  <c r="AS933"/>
  <c r="BL933"/>
  <c r="BG933"/>
  <c r="BB933"/>
  <c r="AV933"/>
  <c r="AQ933"/>
  <c r="BN933"/>
  <c r="BH933"/>
  <c r="BC933"/>
  <c r="AX933"/>
  <c r="AR933"/>
  <c r="BK933"/>
  <c r="AZ933"/>
  <c r="AP933"/>
  <c r="BO933"/>
  <c r="BD933"/>
  <c r="AT933"/>
  <c r="AU933"/>
  <c r="BJ933"/>
  <c r="BF932"/>
  <c r="AY933"/>
  <c r="BF933"/>
  <c r="AY932"/>
  <c r="AU932"/>
  <c r="BM915"/>
  <c r="BI915"/>
  <c r="BE915"/>
  <c r="BA915"/>
  <c r="AW915"/>
  <c r="AS915"/>
  <c r="BN915"/>
  <c r="BJ915"/>
  <c r="BF915"/>
  <c r="BB915"/>
  <c r="AX915"/>
  <c r="AT915"/>
  <c r="AP915"/>
  <c r="BH915"/>
  <c r="AZ915"/>
  <c r="AR915"/>
  <c r="BK915"/>
  <c r="BC915"/>
  <c r="AU915"/>
  <c r="BD915"/>
  <c r="BO915"/>
  <c r="AY915"/>
  <c r="AQ915"/>
  <c r="BL915"/>
  <c r="AV915"/>
  <c r="BG915"/>
  <c r="BO883"/>
  <c r="BK883"/>
  <c r="BG883"/>
  <c r="BC883"/>
  <c r="AY883"/>
  <c r="AU883"/>
  <c r="AQ883"/>
  <c r="BL883"/>
  <c r="BH883"/>
  <c r="BD883"/>
  <c r="AZ883"/>
  <c r="AV883"/>
  <c r="AR883"/>
  <c r="BN883"/>
  <c r="BF883"/>
  <c r="AX883"/>
  <c r="AP883"/>
  <c r="BM883"/>
  <c r="BE883"/>
  <c r="AW883"/>
  <c r="BI883"/>
  <c r="AS883"/>
  <c r="BB883"/>
  <c r="BJ883"/>
  <c r="BA883"/>
  <c r="AT883"/>
  <c r="BM859"/>
  <c r="BI859"/>
  <c r="BE859"/>
  <c r="BA859"/>
  <c r="AW859"/>
  <c r="AS859"/>
  <c r="BL859"/>
  <c r="BH859"/>
  <c r="BD859"/>
  <c r="AZ859"/>
  <c r="AV859"/>
  <c r="AR859"/>
  <c r="BO859"/>
  <c r="BG859"/>
  <c r="AY859"/>
  <c r="AQ859"/>
  <c r="BN859"/>
  <c r="BF859"/>
  <c r="AX859"/>
  <c r="AP859"/>
  <c r="BK859"/>
  <c r="AU859"/>
  <c r="BJ859"/>
  <c r="AT859"/>
  <c r="AT858"/>
  <c r="AW858"/>
  <c r="BM858"/>
  <c r="BC859"/>
  <c r="BB859"/>
  <c r="BJ858"/>
  <c r="BN920"/>
  <c r="BJ920"/>
  <c r="BF920"/>
  <c r="BB920"/>
  <c r="AX920"/>
  <c r="AT920"/>
  <c r="AP920"/>
  <c r="BO920"/>
  <c r="BK920"/>
  <c r="BG920"/>
  <c r="BC920"/>
  <c r="AY920"/>
  <c r="AU920"/>
  <c r="AQ920"/>
  <c r="BL920"/>
  <c r="BD920"/>
  <c r="AV920"/>
  <c r="BM920"/>
  <c r="BE920"/>
  <c r="AW920"/>
  <c r="BH920"/>
  <c r="AR920"/>
  <c r="BA920"/>
  <c r="AZ920"/>
  <c r="AS920"/>
  <c r="BI920"/>
  <c r="BL892"/>
  <c r="BH892"/>
  <c r="BD892"/>
  <c r="AZ892"/>
  <c r="AV892"/>
  <c r="AR892"/>
  <c r="BM892"/>
  <c r="BI892"/>
  <c r="BE892"/>
  <c r="BA892"/>
  <c r="AW892"/>
  <c r="AS892"/>
  <c r="BJ892"/>
  <c r="BB892"/>
  <c r="AT892"/>
  <c r="BO892"/>
  <c r="BG892"/>
  <c r="AY892"/>
  <c r="AQ892"/>
  <c r="BF892"/>
  <c r="AP892"/>
  <c r="BC892"/>
  <c r="AX892"/>
  <c r="AU892"/>
  <c r="BK892"/>
  <c r="BN892"/>
  <c r="BM783"/>
  <c r="BI783"/>
  <c r="BE783"/>
  <c r="BA783"/>
  <c r="AW783"/>
  <c r="AS783"/>
  <c r="BL783"/>
  <c r="BH783"/>
  <c r="BD783"/>
  <c r="AZ783"/>
  <c r="AV783"/>
  <c r="AR783"/>
  <c r="BO783"/>
  <c r="BG783"/>
  <c r="AY783"/>
  <c r="AQ783"/>
  <c r="BN783"/>
  <c r="BF783"/>
  <c r="AX783"/>
  <c r="AP783"/>
  <c r="BJ783"/>
  <c r="AT783"/>
  <c r="BK783"/>
  <c r="AU783"/>
  <c r="BB783"/>
  <c r="BC783"/>
  <c r="BO873"/>
  <c r="BK873"/>
  <c r="BG873"/>
  <c r="BC873"/>
  <c r="AY873"/>
  <c r="AU873"/>
  <c r="AQ873"/>
  <c r="BN873"/>
  <c r="BJ873"/>
  <c r="BF873"/>
  <c r="BB873"/>
  <c r="AX873"/>
  <c r="AT873"/>
  <c r="AP873"/>
  <c r="BM873"/>
  <c r="BE873"/>
  <c r="AW873"/>
  <c r="BL873"/>
  <c r="BD873"/>
  <c r="AV873"/>
  <c r="AZ873"/>
  <c r="BI873"/>
  <c r="AS873"/>
  <c r="AR873"/>
  <c r="BA873"/>
  <c r="BH873"/>
  <c r="BM787"/>
  <c r="BI787"/>
  <c r="BE787"/>
  <c r="BA787"/>
  <c r="AW787"/>
  <c r="AS787"/>
  <c r="BL787"/>
  <c r="BH787"/>
  <c r="BD787"/>
  <c r="AZ787"/>
  <c r="AV787"/>
  <c r="AR787"/>
  <c r="BJ787"/>
  <c r="BB787"/>
  <c r="AT787"/>
  <c r="BO787"/>
  <c r="BG787"/>
  <c r="AY787"/>
  <c r="AQ787"/>
  <c r="BK787"/>
  <c r="AU787"/>
  <c r="BB786"/>
  <c r="BN787"/>
  <c r="AX787"/>
  <c r="BF787"/>
  <c r="AT786"/>
  <c r="AW786"/>
  <c r="BC787"/>
  <c r="BM786"/>
  <c r="BJ786"/>
  <c r="AP787"/>
  <c r="BO838"/>
  <c r="BK838"/>
  <c r="BG838"/>
  <c r="BC838"/>
  <c r="AY838"/>
  <c r="AU838"/>
  <c r="AQ838"/>
  <c r="BM838"/>
  <c r="BH838"/>
  <c r="BB838"/>
  <c r="AW838"/>
  <c r="AR838"/>
  <c r="BL838"/>
  <c r="BF838"/>
  <c r="BA838"/>
  <c r="AV838"/>
  <c r="AP838"/>
  <c r="BJ838"/>
  <c r="AZ838"/>
  <c r="BI838"/>
  <c r="AX838"/>
  <c r="BE838"/>
  <c r="BN838"/>
  <c r="AS838"/>
  <c r="AT838"/>
  <c r="BD838"/>
  <c r="BO789"/>
  <c r="BK789"/>
  <c r="BG789"/>
  <c r="BC789"/>
  <c r="AY789"/>
  <c r="AU789"/>
  <c r="AQ789"/>
  <c r="BN789"/>
  <c r="BJ789"/>
  <c r="BF789"/>
  <c r="BB789"/>
  <c r="AX789"/>
  <c r="AT789"/>
  <c r="AP789"/>
  <c r="BH789"/>
  <c r="AZ789"/>
  <c r="AR789"/>
  <c r="BM789"/>
  <c r="BE789"/>
  <c r="AW789"/>
  <c r="BD789"/>
  <c r="BI789"/>
  <c r="AS789"/>
  <c r="AV789"/>
  <c r="BL789"/>
  <c r="BA789"/>
  <c r="BN898"/>
  <c r="BJ898"/>
  <c r="BF898"/>
  <c r="BB898"/>
  <c r="AX898"/>
  <c r="AT898"/>
  <c r="AP898"/>
  <c r="BO898"/>
  <c r="BK898"/>
  <c r="BG898"/>
  <c r="BC898"/>
  <c r="AY898"/>
  <c r="AU898"/>
  <c r="AQ898"/>
  <c r="BL898"/>
  <c r="BD898"/>
  <c r="AV898"/>
  <c r="BI898"/>
  <c r="BA898"/>
  <c r="AS898"/>
  <c r="BH898"/>
  <c r="AR898"/>
  <c r="BE898"/>
  <c r="AZ898"/>
  <c r="AW898"/>
  <c r="BM898"/>
  <c r="BN837"/>
  <c r="BJ837"/>
  <c r="BF837"/>
  <c r="BB837"/>
  <c r="AX837"/>
  <c r="AT837"/>
  <c r="AP837"/>
  <c r="BL837"/>
  <c r="BG837"/>
  <c r="BA837"/>
  <c r="AV837"/>
  <c r="AQ837"/>
  <c r="BK837"/>
  <c r="BE837"/>
  <c r="AZ837"/>
  <c r="AU837"/>
  <c r="BH837"/>
  <c r="AW837"/>
  <c r="BO837"/>
  <c r="BD837"/>
  <c r="AS837"/>
  <c r="BM837"/>
  <c r="AR837"/>
  <c r="AY837"/>
  <c r="BC837"/>
  <c r="BI837"/>
  <c r="BM811"/>
  <c r="BI811"/>
  <c r="BE811"/>
  <c r="BA811"/>
  <c r="AW811"/>
  <c r="AS811"/>
  <c r="BL811"/>
  <c r="BH811"/>
  <c r="BD811"/>
  <c r="AZ811"/>
  <c r="AV811"/>
  <c r="AR811"/>
  <c r="BN811"/>
  <c r="BF811"/>
  <c r="AX811"/>
  <c r="AP811"/>
  <c r="BK811"/>
  <c r="BC811"/>
  <c r="AU811"/>
  <c r="BO811"/>
  <c r="AY811"/>
  <c r="BB811"/>
  <c r="BJ811"/>
  <c r="AQ811"/>
  <c r="BG811"/>
  <c r="AT811"/>
  <c r="BM772"/>
  <c r="BI772"/>
  <c r="BE772"/>
  <c r="BA772"/>
  <c r="AW772"/>
  <c r="AS772"/>
  <c r="BK772"/>
  <c r="BF772"/>
  <c r="AZ772"/>
  <c r="AU772"/>
  <c r="AP772"/>
  <c r="BO772"/>
  <c r="BJ772"/>
  <c r="BD772"/>
  <c r="AY772"/>
  <c r="AT772"/>
  <c r="BG772"/>
  <c r="AV772"/>
  <c r="BH772"/>
  <c r="AX772"/>
  <c r="BC772"/>
  <c r="BL772"/>
  <c r="AQ772"/>
  <c r="AR772"/>
  <c r="BB772"/>
  <c r="BN772"/>
  <c r="BM726"/>
  <c r="BI726"/>
  <c r="BE726"/>
  <c r="BA726"/>
  <c r="AW726"/>
  <c r="AS726"/>
  <c r="BL726"/>
  <c r="BH726"/>
  <c r="BD726"/>
  <c r="AZ726"/>
  <c r="AV726"/>
  <c r="AR726"/>
  <c r="BN726"/>
  <c r="BF726"/>
  <c r="AX726"/>
  <c r="AP726"/>
  <c r="BO726"/>
  <c r="BG726"/>
  <c r="AY726"/>
  <c r="AQ726"/>
  <c r="BC726"/>
  <c r="BJ726"/>
  <c r="AT726"/>
  <c r="AU726"/>
  <c r="BB726"/>
  <c r="BK726"/>
  <c r="BN796"/>
  <c r="BJ796"/>
  <c r="BF796"/>
  <c r="BB796"/>
  <c r="AX796"/>
  <c r="AT796"/>
  <c r="AP796"/>
  <c r="BM796"/>
  <c r="BI796"/>
  <c r="BE796"/>
  <c r="BA796"/>
  <c r="AW796"/>
  <c r="AS796"/>
  <c r="BK796"/>
  <c r="BC796"/>
  <c r="AU796"/>
  <c r="BH796"/>
  <c r="AZ796"/>
  <c r="AR796"/>
  <c r="BG796"/>
  <c r="AQ796"/>
  <c r="BL796"/>
  <c r="AV796"/>
  <c r="BD796"/>
  <c r="BO796"/>
  <c r="AY796"/>
  <c r="BO770"/>
  <c r="BK770"/>
  <c r="BG770"/>
  <c r="BC770"/>
  <c r="AY770"/>
  <c r="AU770"/>
  <c r="AQ770"/>
  <c r="BN770"/>
  <c r="BI770"/>
  <c r="BD770"/>
  <c r="AX770"/>
  <c r="AS770"/>
  <c r="BM770"/>
  <c r="BH770"/>
  <c r="BB770"/>
  <c r="AW770"/>
  <c r="AR770"/>
  <c r="BF770"/>
  <c r="AV770"/>
  <c r="BJ770"/>
  <c r="AZ770"/>
  <c r="BA770"/>
  <c r="BE770"/>
  <c r="AT770"/>
  <c r="AP770"/>
  <c r="BL770"/>
  <c r="BL689"/>
  <c r="BH689"/>
  <c r="BD689"/>
  <c r="AZ689"/>
  <c r="AV689"/>
  <c r="AR689"/>
  <c r="BO689"/>
  <c r="BK689"/>
  <c r="BG689"/>
  <c r="BC689"/>
  <c r="AY689"/>
  <c r="AU689"/>
  <c r="AQ689"/>
  <c r="BJ689"/>
  <c r="BB689"/>
  <c r="AT689"/>
  <c r="BM689"/>
  <c r="BE689"/>
  <c r="AW689"/>
  <c r="BI689"/>
  <c r="AS689"/>
  <c r="BN689"/>
  <c r="AX689"/>
  <c r="BF689"/>
  <c r="BA689"/>
  <c r="AP689"/>
  <c r="BM897"/>
  <c r="BI897"/>
  <c r="BE897"/>
  <c r="BA897"/>
  <c r="AW897"/>
  <c r="AS897"/>
  <c r="BN897"/>
  <c r="BJ897"/>
  <c r="BF897"/>
  <c r="BB897"/>
  <c r="AX897"/>
  <c r="AT897"/>
  <c r="AP897"/>
  <c r="BK897"/>
  <c r="BC897"/>
  <c r="AU897"/>
  <c r="BH897"/>
  <c r="AZ897"/>
  <c r="AR897"/>
  <c r="BG897"/>
  <c r="AQ897"/>
  <c r="BD897"/>
  <c r="AY897"/>
  <c r="AV897"/>
  <c r="BL897"/>
  <c r="BO897"/>
  <c r="BM852"/>
  <c r="BI852"/>
  <c r="BE852"/>
  <c r="BA852"/>
  <c r="AW852"/>
  <c r="AS852"/>
  <c r="BK852"/>
  <c r="BF852"/>
  <c r="AZ852"/>
  <c r="AU852"/>
  <c r="AP852"/>
  <c r="BO852"/>
  <c r="BJ852"/>
  <c r="BD852"/>
  <c r="AY852"/>
  <c r="AT852"/>
  <c r="BG852"/>
  <c r="AV852"/>
  <c r="BN852"/>
  <c r="BC852"/>
  <c r="AR852"/>
  <c r="BL852"/>
  <c r="AQ852"/>
  <c r="AX852"/>
  <c r="BH852"/>
  <c r="BB852"/>
  <c r="BL814"/>
  <c r="BH814"/>
  <c r="BD814"/>
  <c r="AZ814"/>
  <c r="AV814"/>
  <c r="AR814"/>
  <c r="BO814"/>
  <c r="BK814"/>
  <c r="BG814"/>
  <c r="BC814"/>
  <c r="AY814"/>
  <c r="AU814"/>
  <c r="AQ814"/>
  <c r="BN814"/>
  <c r="BF814"/>
  <c r="AX814"/>
  <c r="AP814"/>
  <c r="BM814"/>
  <c r="BE814"/>
  <c r="AW814"/>
  <c r="BB814"/>
  <c r="BI814"/>
  <c r="AS814"/>
  <c r="BJ814"/>
  <c r="BA814"/>
  <c r="AT814"/>
  <c r="BN769"/>
  <c r="BJ769"/>
  <c r="BF769"/>
  <c r="BB769"/>
  <c r="AX769"/>
  <c r="AT769"/>
  <c r="AP769"/>
  <c r="BM769"/>
  <c r="BH769"/>
  <c r="BC769"/>
  <c r="AW769"/>
  <c r="AR769"/>
  <c r="BL769"/>
  <c r="BG769"/>
  <c r="BA769"/>
  <c r="AV769"/>
  <c r="AQ769"/>
  <c r="BK769"/>
  <c r="AZ769"/>
  <c r="BO769"/>
  <c r="BD769"/>
  <c r="AS769"/>
  <c r="AY769"/>
  <c r="BE769"/>
  <c r="AU769"/>
  <c r="BI769"/>
  <c r="BN707"/>
  <c r="BJ707"/>
  <c r="BF707"/>
  <c r="BB707"/>
  <c r="AX707"/>
  <c r="AT707"/>
  <c r="AP707"/>
  <c r="BM707"/>
  <c r="BI707"/>
  <c r="BE707"/>
  <c r="BA707"/>
  <c r="AW707"/>
  <c r="AS707"/>
  <c r="BH707"/>
  <c r="AZ707"/>
  <c r="AR707"/>
  <c r="BK707"/>
  <c r="BC707"/>
  <c r="AU707"/>
  <c r="BO707"/>
  <c r="AY707"/>
  <c r="BD707"/>
  <c r="AV707"/>
  <c r="AQ707"/>
  <c r="BL707"/>
  <c r="BG707"/>
  <c r="BL657"/>
  <c r="BH657"/>
  <c r="BD657"/>
  <c r="AZ657"/>
  <c r="AV657"/>
  <c r="AR657"/>
  <c r="BO657"/>
  <c r="BK657"/>
  <c r="BG657"/>
  <c r="BC657"/>
  <c r="AY657"/>
  <c r="AU657"/>
  <c r="AQ657"/>
  <c r="BM657"/>
  <c r="BE657"/>
  <c r="AW657"/>
  <c r="BJ657"/>
  <c r="BA657"/>
  <c r="AP657"/>
  <c r="BN657"/>
  <c r="BB657"/>
  <c r="AS657"/>
  <c r="BI657"/>
  <c r="BF657"/>
  <c r="AT657"/>
  <c r="AR656"/>
  <c r="BL656"/>
  <c r="BM656"/>
  <c r="AX657"/>
  <c r="BO664"/>
  <c r="BK664"/>
  <c r="BG664"/>
  <c r="BC664"/>
  <c r="AY664"/>
  <c r="AU664"/>
  <c r="AQ664"/>
  <c r="BN664"/>
  <c r="BJ664"/>
  <c r="BF664"/>
  <c r="BB664"/>
  <c r="AX664"/>
  <c r="AT664"/>
  <c r="AP664"/>
  <c r="BM664"/>
  <c r="BE664"/>
  <c r="AW664"/>
  <c r="BI664"/>
  <c r="AZ664"/>
  <c r="BL664"/>
  <c r="BA664"/>
  <c r="AR664"/>
  <c r="BH664"/>
  <c r="BD664"/>
  <c r="AS664"/>
  <c r="AV664"/>
  <c r="BL638"/>
  <c r="BH638"/>
  <c r="BD638"/>
  <c r="AZ638"/>
  <c r="AV638"/>
  <c r="AR638"/>
  <c r="BM638"/>
  <c r="BI638"/>
  <c r="BE638"/>
  <c r="BA638"/>
  <c r="AW638"/>
  <c r="AS638"/>
  <c r="BN638"/>
  <c r="BF638"/>
  <c r="AX638"/>
  <c r="AP638"/>
  <c r="BK638"/>
  <c r="BC638"/>
  <c r="AU638"/>
  <c r="BO638"/>
  <c r="AY638"/>
  <c r="BB638"/>
  <c r="AT638"/>
  <c r="BG638"/>
  <c r="BJ638"/>
  <c r="AQ638"/>
  <c r="BL741"/>
  <c r="BH741"/>
  <c r="BD741"/>
  <c r="AZ741"/>
  <c r="AV741"/>
  <c r="AR741"/>
  <c r="BO741"/>
  <c r="BK741"/>
  <c r="BG741"/>
  <c r="BC741"/>
  <c r="AY741"/>
  <c r="AU741"/>
  <c r="AQ741"/>
  <c r="BM741"/>
  <c r="BE741"/>
  <c r="AW741"/>
  <c r="BN741"/>
  <c r="BF741"/>
  <c r="AX741"/>
  <c r="AP741"/>
  <c r="BA741"/>
  <c r="BB741"/>
  <c r="AT741"/>
  <c r="AS741"/>
  <c r="BI741"/>
  <c r="BJ741"/>
  <c r="AW740"/>
  <c r="BH740"/>
  <c r="BM734"/>
  <c r="BI734"/>
  <c r="BE734"/>
  <c r="BA734"/>
  <c r="AW734"/>
  <c r="AS734"/>
  <c r="BL734"/>
  <c r="BH734"/>
  <c r="BD734"/>
  <c r="AZ734"/>
  <c r="AV734"/>
  <c r="AR734"/>
  <c r="BJ734"/>
  <c r="BB734"/>
  <c r="AT734"/>
  <c r="BK734"/>
  <c r="BC734"/>
  <c r="AU734"/>
  <c r="BN734"/>
  <c r="AX734"/>
  <c r="BN733"/>
  <c r="AX733"/>
  <c r="BO734"/>
  <c r="AY734"/>
  <c r="AQ734"/>
  <c r="BM733"/>
  <c r="AP734"/>
  <c r="BF733"/>
  <c r="BF734"/>
  <c r="AP733"/>
  <c r="BG734"/>
  <c r="AW733"/>
  <c r="BL626"/>
  <c r="BH626"/>
  <c r="BD626"/>
  <c r="AZ626"/>
  <c r="AV626"/>
  <c r="AR626"/>
  <c r="BM626"/>
  <c r="BI626"/>
  <c r="BE626"/>
  <c r="BA626"/>
  <c r="AW626"/>
  <c r="AS626"/>
  <c r="BO626"/>
  <c r="BG626"/>
  <c r="AY626"/>
  <c r="AQ626"/>
  <c r="BN626"/>
  <c r="BF626"/>
  <c r="AX626"/>
  <c r="AP626"/>
  <c r="BC626"/>
  <c r="BJ626"/>
  <c r="AT626"/>
  <c r="BK626"/>
  <c r="BB626"/>
  <c r="BE625"/>
  <c r="AU626"/>
  <c r="BJ625"/>
  <c r="BM631"/>
  <c r="BI631"/>
  <c r="BE631"/>
  <c r="BA631"/>
  <c r="AW631"/>
  <c r="AS631"/>
  <c r="BN631"/>
  <c r="BJ631"/>
  <c r="BF631"/>
  <c r="BB631"/>
  <c r="AX631"/>
  <c r="AT631"/>
  <c r="AP631"/>
  <c r="BH631"/>
  <c r="AZ631"/>
  <c r="AR631"/>
  <c r="BO631"/>
  <c r="BG631"/>
  <c r="AY631"/>
  <c r="AQ631"/>
  <c r="BL631"/>
  <c r="AV631"/>
  <c r="BC631"/>
  <c r="AU631"/>
  <c r="BD631"/>
  <c r="BK631"/>
  <c r="BN703"/>
  <c r="BJ703"/>
  <c r="BF703"/>
  <c r="BB703"/>
  <c r="AX703"/>
  <c r="AT703"/>
  <c r="AP703"/>
  <c r="BM703"/>
  <c r="BI703"/>
  <c r="BE703"/>
  <c r="BA703"/>
  <c r="AW703"/>
  <c r="AS703"/>
  <c r="BO703"/>
  <c r="BG703"/>
  <c r="AY703"/>
  <c r="AQ703"/>
  <c r="BH703"/>
  <c r="AZ703"/>
  <c r="AR703"/>
  <c r="BC703"/>
  <c r="BD703"/>
  <c r="BK703"/>
  <c r="AV703"/>
  <c r="BL703"/>
  <c r="AU703"/>
  <c r="BN624"/>
  <c r="BJ624"/>
  <c r="BF624"/>
  <c r="BB624"/>
  <c r="AX624"/>
  <c r="AT624"/>
  <c r="AP624"/>
  <c r="BO624"/>
  <c r="BK624"/>
  <c r="BG624"/>
  <c r="BC624"/>
  <c r="AY624"/>
  <c r="AU624"/>
  <c r="AQ624"/>
  <c r="BM624"/>
  <c r="BE624"/>
  <c r="AW624"/>
  <c r="BL624"/>
  <c r="BD624"/>
  <c r="AV624"/>
  <c r="BH624"/>
  <c r="AR624"/>
  <c r="BI624"/>
  <c r="AS624"/>
  <c r="BA624"/>
  <c r="AZ624"/>
  <c r="BM738"/>
  <c r="BI738"/>
  <c r="BE738"/>
  <c r="BA738"/>
  <c r="AW738"/>
  <c r="AS738"/>
  <c r="BL738"/>
  <c r="BH738"/>
  <c r="BD738"/>
  <c r="AZ738"/>
  <c r="AV738"/>
  <c r="AR738"/>
  <c r="BK738"/>
  <c r="BC738"/>
  <c r="AU738"/>
  <c r="BN738"/>
  <c r="BF738"/>
  <c r="AX738"/>
  <c r="AP738"/>
  <c r="BJ738"/>
  <c r="AT738"/>
  <c r="BO738"/>
  <c r="AY738"/>
  <c r="AQ738"/>
  <c r="BG738"/>
  <c r="BB738"/>
  <c r="BL709"/>
  <c r="BH709"/>
  <c r="BD709"/>
  <c r="AZ709"/>
  <c r="AV709"/>
  <c r="AR709"/>
  <c r="BO709"/>
  <c r="BK709"/>
  <c r="BG709"/>
  <c r="BC709"/>
  <c r="AY709"/>
  <c r="AU709"/>
  <c r="AQ709"/>
  <c r="BM709"/>
  <c r="BE709"/>
  <c r="AW709"/>
  <c r="BN709"/>
  <c r="BF709"/>
  <c r="AX709"/>
  <c r="AP709"/>
  <c r="BA709"/>
  <c r="BB709"/>
  <c r="BJ709"/>
  <c r="BI709"/>
  <c r="AS709"/>
  <c r="AT709"/>
  <c r="BM708"/>
  <c r="BM702"/>
  <c r="BI702"/>
  <c r="BE702"/>
  <c r="BA702"/>
  <c r="AW702"/>
  <c r="AS702"/>
  <c r="BL702"/>
  <c r="BH702"/>
  <c r="BD702"/>
  <c r="AZ702"/>
  <c r="AV702"/>
  <c r="AR702"/>
  <c r="BJ702"/>
  <c r="BB702"/>
  <c r="AT702"/>
  <c r="BK702"/>
  <c r="BC702"/>
  <c r="AU702"/>
  <c r="BN702"/>
  <c r="AX702"/>
  <c r="BN701"/>
  <c r="AX701"/>
  <c r="BO702"/>
  <c r="AY702"/>
  <c r="BG702"/>
  <c r="AW701"/>
  <c r="BF702"/>
  <c r="AP701"/>
  <c r="AP702"/>
  <c r="BF701"/>
  <c r="AQ702"/>
  <c r="BM701"/>
  <c r="BL630"/>
  <c r="BH630"/>
  <c r="BD630"/>
  <c r="AZ630"/>
  <c r="AV630"/>
  <c r="AR630"/>
  <c r="BM630"/>
  <c r="BI630"/>
  <c r="BE630"/>
  <c r="BA630"/>
  <c r="AW630"/>
  <c r="AS630"/>
  <c r="BJ630"/>
  <c r="BB630"/>
  <c r="AT630"/>
  <c r="BO630"/>
  <c r="BG630"/>
  <c r="AY630"/>
  <c r="AQ630"/>
  <c r="BC630"/>
  <c r="BF630"/>
  <c r="AP630"/>
  <c r="AX630"/>
  <c r="BK630"/>
  <c r="AU630"/>
  <c r="AP629"/>
  <c r="BN630"/>
  <c r="BN632"/>
  <c r="BJ632"/>
  <c r="BF632"/>
  <c r="BB632"/>
  <c r="AX632"/>
  <c r="AT632"/>
  <c r="AP632"/>
  <c r="BO632"/>
  <c r="BK632"/>
  <c r="BG632"/>
  <c r="BC632"/>
  <c r="AY632"/>
  <c r="AU632"/>
  <c r="AQ632"/>
  <c r="BI632"/>
  <c r="BA632"/>
  <c r="AS632"/>
  <c r="BH632"/>
  <c r="AZ632"/>
  <c r="AR632"/>
  <c r="BD632"/>
  <c r="BE632"/>
  <c r="BM632"/>
  <c r="AV632"/>
  <c r="BL632"/>
  <c r="AW632"/>
  <c r="BM766"/>
  <c r="BI766"/>
  <c r="BE766"/>
  <c r="BA766"/>
  <c r="AW766"/>
  <c r="AS766"/>
  <c r="BL766"/>
  <c r="BH766"/>
  <c r="BD766"/>
  <c r="AZ766"/>
  <c r="AV766"/>
  <c r="AR766"/>
  <c r="BJ766"/>
  <c r="BB766"/>
  <c r="AT766"/>
  <c r="BK766"/>
  <c r="BC766"/>
  <c r="AU766"/>
  <c r="BN766"/>
  <c r="AX766"/>
  <c r="BN765"/>
  <c r="AX765"/>
  <c r="BO766"/>
  <c r="AY766"/>
  <c r="BG766"/>
  <c r="AW765"/>
  <c r="BF766"/>
  <c r="AP765"/>
  <c r="AP766"/>
  <c r="BF765"/>
  <c r="AQ766"/>
  <c r="BM765"/>
  <c r="BN636"/>
  <c r="BJ636"/>
  <c r="BF636"/>
  <c r="BB636"/>
  <c r="AX636"/>
  <c r="AT636"/>
  <c r="AP636"/>
  <c r="BO636"/>
  <c r="BK636"/>
  <c r="BG636"/>
  <c r="BC636"/>
  <c r="AY636"/>
  <c r="AU636"/>
  <c r="AQ636"/>
  <c r="BL636"/>
  <c r="BD636"/>
  <c r="AV636"/>
  <c r="BI636"/>
  <c r="BA636"/>
  <c r="AS636"/>
  <c r="BE636"/>
  <c r="BH636"/>
  <c r="AR636"/>
  <c r="AZ636"/>
  <c r="BM636"/>
  <c r="AW636"/>
  <c r="BM1000"/>
  <c r="BI1000"/>
  <c r="BE1000"/>
  <c r="BA1000"/>
  <c r="AW1000"/>
  <c r="AS1000"/>
  <c r="BN1000"/>
  <c r="BJ1000"/>
  <c r="BF1000"/>
  <c r="BB1000"/>
  <c r="AX1000"/>
  <c r="AT1000"/>
  <c r="AP1000"/>
  <c r="BK1000"/>
  <c r="BC1000"/>
  <c r="AU1000"/>
  <c r="BH1000"/>
  <c r="AZ1000"/>
  <c r="AR1000"/>
  <c r="BL1000"/>
  <c r="AV1000"/>
  <c r="BO1000"/>
  <c r="AY1000"/>
  <c r="BG1000"/>
  <c r="AQ1000"/>
  <c r="BD1000"/>
  <c r="BM961"/>
  <c r="BI961"/>
  <c r="BE961"/>
  <c r="BA961"/>
  <c r="AW961"/>
  <c r="AS961"/>
  <c r="BO961"/>
  <c r="BJ961"/>
  <c r="BD961"/>
  <c r="AY961"/>
  <c r="AT961"/>
  <c r="BK961"/>
  <c r="BC961"/>
  <c r="AV961"/>
  <c r="AP961"/>
  <c r="BH961"/>
  <c r="BB961"/>
  <c r="AU961"/>
  <c r="BF961"/>
  <c r="AQ961"/>
  <c r="BG961"/>
  <c r="AR961"/>
  <c r="AX961"/>
  <c r="AZ961"/>
  <c r="BN961"/>
  <c r="BL961"/>
  <c r="BM976"/>
  <c r="BI976"/>
  <c r="BE976"/>
  <c r="BA976"/>
  <c r="AW976"/>
  <c r="AS976"/>
  <c r="BL976"/>
  <c r="BH976"/>
  <c r="BD976"/>
  <c r="AZ976"/>
  <c r="AV976"/>
  <c r="AR976"/>
  <c r="BK976"/>
  <c r="BC976"/>
  <c r="AU976"/>
  <c r="BN976"/>
  <c r="BF976"/>
  <c r="AX976"/>
  <c r="AP976"/>
  <c r="BO976"/>
  <c r="AY976"/>
  <c r="BJ976"/>
  <c r="AT976"/>
  <c r="BG976"/>
  <c r="AQ976"/>
  <c r="BB976"/>
  <c r="BN973"/>
  <c r="BJ973"/>
  <c r="BF973"/>
  <c r="BB973"/>
  <c r="AX973"/>
  <c r="AT973"/>
  <c r="AP973"/>
  <c r="BM973"/>
  <c r="BI973"/>
  <c r="BE973"/>
  <c r="BA973"/>
  <c r="AW973"/>
  <c r="AS973"/>
  <c r="BO973"/>
  <c r="BG973"/>
  <c r="AY973"/>
  <c r="AQ973"/>
  <c r="BH973"/>
  <c r="AZ973"/>
  <c r="AR973"/>
  <c r="BD973"/>
  <c r="BC973"/>
  <c r="BL973"/>
  <c r="AU973"/>
  <c r="AV973"/>
  <c r="BK973"/>
  <c r="BM972"/>
  <c r="BI972"/>
  <c r="BE972"/>
  <c r="BA972"/>
  <c r="AW972"/>
  <c r="AS972"/>
  <c r="BL972"/>
  <c r="BH972"/>
  <c r="BD972"/>
  <c r="AZ972"/>
  <c r="AV972"/>
  <c r="AR972"/>
  <c r="BJ972"/>
  <c r="BB972"/>
  <c r="AT972"/>
  <c r="BK972"/>
  <c r="BC972"/>
  <c r="AU972"/>
  <c r="BO972"/>
  <c r="AY972"/>
  <c r="BN972"/>
  <c r="AX972"/>
  <c r="AP972"/>
  <c r="BF971"/>
  <c r="AQ972"/>
  <c r="BM971"/>
  <c r="BF972"/>
  <c r="AP971"/>
  <c r="BG972"/>
  <c r="AW971"/>
  <c r="BM940"/>
  <c r="BI940"/>
  <c r="BE940"/>
  <c r="BA940"/>
  <c r="AW940"/>
  <c r="AS940"/>
  <c r="BL940"/>
  <c r="BH940"/>
  <c r="BD940"/>
  <c r="AZ940"/>
  <c r="AV940"/>
  <c r="AR940"/>
  <c r="BO940"/>
  <c r="BG940"/>
  <c r="AY940"/>
  <c r="AQ940"/>
  <c r="BJ940"/>
  <c r="BB940"/>
  <c r="AT940"/>
  <c r="BF940"/>
  <c r="AP940"/>
  <c r="BK940"/>
  <c r="AU940"/>
  <c r="BC940"/>
  <c r="AW939"/>
  <c r="AX940"/>
  <c r="BN940"/>
  <c r="BM939"/>
  <c r="BB939"/>
  <c r="BO994"/>
  <c r="BK994"/>
  <c r="BG994"/>
  <c r="BC994"/>
  <c r="AY994"/>
  <c r="AU994"/>
  <c r="AQ994"/>
  <c r="BL994"/>
  <c r="BH994"/>
  <c r="BD994"/>
  <c r="AZ994"/>
  <c r="AV994"/>
  <c r="AR994"/>
  <c r="BN994"/>
  <c r="BF994"/>
  <c r="AX994"/>
  <c r="AP994"/>
  <c r="BM994"/>
  <c r="BE994"/>
  <c r="AW994"/>
  <c r="BB994"/>
  <c r="BI994"/>
  <c r="AS994"/>
  <c r="BJ994"/>
  <c r="BA994"/>
  <c r="AT994"/>
  <c r="BN993"/>
  <c r="BJ993"/>
  <c r="BF993"/>
  <c r="BB993"/>
  <c r="AX993"/>
  <c r="AT993"/>
  <c r="AP993"/>
  <c r="BO993"/>
  <c r="BK993"/>
  <c r="BG993"/>
  <c r="BC993"/>
  <c r="AY993"/>
  <c r="AU993"/>
  <c r="AQ993"/>
  <c r="BL993"/>
  <c r="BD993"/>
  <c r="AV993"/>
  <c r="BI993"/>
  <c r="BA993"/>
  <c r="AS993"/>
  <c r="BE993"/>
  <c r="BH993"/>
  <c r="AR993"/>
  <c r="AZ993"/>
  <c r="AW993"/>
  <c r="BM993"/>
  <c r="BN955"/>
  <c r="BJ955"/>
  <c r="BF955"/>
  <c r="BB955"/>
  <c r="AX955"/>
  <c r="AT955"/>
  <c r="AP955"/>
  <c r="BM955"/>
  <c r="BH955"/>
  <c r="BC955"/>
  <c r="AW955"/>
  <c r="AR955"/>
  <c r="BL955"/>
  <c r="BG955"/>
  <c r="BA955"/>
  <c r="AV955"/>
  <c r="AQ955"/>
  <c r="BK955"/>
  <c r="AZ955"/>
  <c r="BO955"/>
  <c r="BD955"/>
  <c r="AS955"/>
  <c r="AY955"/>
  <c r="BE955"/>
  <c r="BI955"/>
  <c r="AU955"/>
  <c r="BM948"/>
  <c r="BI948"/>
  <c r="BE948"/>
  <c r="BA948"/>
  <c r="AW948"/>
  <c r="AS948"/>
  <c r="BL948"/>
  <c r="BH948"/>
  <c r="BD948"/>
  <c r="AZ948"/>
  <c r="AV948"/>
  <c r="AR948"/>
  <c r="BK948"/>
  <c r="BC948"/>
  <c r="AU948"/>
  <c r="BN948"/>
  <c r="BF948"/>
  <c r="AX948"/>
  <c r="AP948"/>
  <c r="BO948"/>
  <c r="AY948"/>
  <c r="BB948"/>
  <c r="AQ948"/>
  <c r="BJ948"/>
  <c r="BG948"/>
  <c r="AT948"/>
  <c r="BN941"/>
  <c r="BJ941"/>
  <c r="BF941"/>
  <c r="BB941"/>
  <c r="AX941"/>
  <c r="AT941"/>
  <c r="AP941"/>
  <c r="BM941"/>
  <c r="BI941"/>
  <c r="BE941"/>
  <c r="BA941"/>
  <c r="AW941"/>
  <c r="AS941"/>
  <c r="BL941"/>
  <c r="BD941"/>
  <c r="AV941"/>
  <c r="BO941"/>
  <c r="BG941"/>
  <c r="AY941"/>
  <c r="AQ941"/>
  <c r="AZ941"/>
  <c r="BC941"/>
  <c r="AU941"/>
  <c r="AR941"/>
  <c r="BH941"/>
  <c r="BK941"/>
  <c r="BL951"/>
  <c r="BH951"/>
  <c r="BD951"/>
  <c r="AZ951"/>
  <c r="AV951"/>
  <c r="AR951"/>
  <c r="BO951"/>
  <c r="BK951"/>
  <c r="BG951"/>
  <c r="BC951"/>
  <c r="AY951"/>
  <c r="AU951"/>
  <c r="AQ951"/>
  <c r="BM951"/>
  <c r="BE951"/>
  <c r="AW951"/>
  <c r="BN951"/>
  <c r="BF951"/>
  <c r="AX951"/>
  <c r="AP951"/>
  <c r="BB951"/>
  <c r="BI951"/>
  <c r="AS951"/>
  <c r="BJ951"/>
  <c r="BA951"/>
  <c r="AT951"/>
  <c r="BO938"/>
  <c r="BK938"/>
  <c r="BG938"/>
  <c r="BC938"/>
  <c r="AY938"/>
  <c r="AU938"/>
  <c r="AQ938"/>
  <c r="BN938"/>
  <c r="BJ938"/>
  <c r="BF938"/>
  <c r="BB938"/>
  <c r="AX938"/>
  <c r="AT938"/>
  <c r="AP938"/>
  <c r="BL938"/>
  <c r="BD938"/>
  <c r="AV938"/>
  <c r="BM938"/>
  <c r="BE938"/>
  <c r="AW938"/>
  <c r="AZ938"/>
  <c r="BA938"/>
  <c r="AR938"/>
  <c r="BI938"/>
  <c r="BH938"/>
  <c r="AS938"/>
  <c r="BO963"/>
  <c r="BK963"/>
  <c r="BG963"/>
  <c r="BC963"/>
  <c r="AY963"/>
  <c r="AU963"/>
  <c r="AQ963"/>
  <c r="BL963"/>
  <c r="BF963"/>
  <c r="BA963"/>
  <c r="AV963"/>
  <c r="AP963"/>
  <c r="BI963"/>
  <c r="BB963"/>
  <c r="AT963"/>
  <c r="BN963"/>
  <c r="BH963"/>
  <c r="AZ963"/>
  <c r="AS963"/>
  <c r="BD963"/>
  <c r="BE963"/>
  <c r="AR963"/>
  <c r="BM963"/>
  <c r="AW963"/>
  <c r="BJ963"/>
  <c r="AX963"/>
  <c r="BM923"/>
  <c r="BI923"/>
  <c r="BE923"/>
  <c r="BA923"/>
  <c r="AW923"/>
  <c r="AS923"/>
  <c r="BN923"/>
  <c r="BJ923"/>
  <c r="BF923"/>
  <c r="BB923"/>
  <c r="AX923"/>
  <c r="AT923"/>
  <c r="AP923"/>
  <c r="BL923"/>
  <c r="BD923"/>
  <c r="AV923"/>
  <c r="BO923"/>
  <c r="BG923"/>
  <c r="AY923"/>
  <c r="AQ923"/>
  <c r="BC923"/>
  <c r="AZ923"/>
  <c r="AR923"/>
  <c r="BK923"/>
  <c r="AU923"/>
  <c r="BH923"/>
  <c r="BL888"/>
  <c r="BH888"/>
  <c r="BD888"/>
  <c r="AZ888"/>
  <c r="AV888"/>
  <c r="AR888"/>
  <c r="BM888"/>
  <c r="BI888"/>
  <c r="BE888"/>
  <c r="BA888"/>
  <c r="AW888"/>
  <c r="AS888"/>
  <c r="BO888"/>
  <c r="BG888"/>
  <c r="AY888"/>
  <c r="AQ888"/>
  <c r="BN888"/>
  <c r="BF888"/>
  <c r="AX888"/>
  <c r="AP888"/>
  <c r="BJ888"/>
  <c r="AT888"/>
  <c r="BC888"/>
  <c r="BK888"/>
  <c r="BB888"/>
  <c r="AT887"/>
  <c r="BE887"/>
  <c r="AU888"/>
  <c r="BN841"/>
  <c r="BJ841"/>
  <c r="BF841"/>
  <c r="BB841"/>
  <c r="AX841"/>
  <c r="AT841"/>
  <c r="AP841"/>
  <c r="BK841"/>
  <c r="BE841"/>
  <c r="AZ841"/>
  <c r="AU841"/>
  <c r="BO841"/>
  <c r="BI841"/>
  <c r="BD841"/>
  <c r="AY841"/>
  <c r="AS841"/>
  <c r="BL841"/>
  <c r="BA841"/>
  <c r="AQ841"/>
  <c r="BH841"/>
  <c r="AW841"/>
  <c r="BG841"/>
  <c r="BM841"/>
  <c r="AR841"/>
  <c r="AV841"/>
  <c r="BC841"/>
  <c r="BO970"/>
  <c r="BK970"/>
  <c r="BG970"/>
  <c r="BC970"/>
  <c r="AY970"/>
  <c r="AU970"/>
  <c r="AQ970"/>
  <c r="BN970"/>
  <c r="BJ970"/>
  <c r="BF970"/>
  <c r="BB970"/>
  <c r="AX970"/>
  <c r="AT970"/>
  <c r="AP970"/>
  <c r="BM970"/>
  <c r="BE970"/>
  <c r="AW970"/>
  <c r="BH970"/>
  <c r="AZ970"/>
  <c r="AR970"/>
  <c r="BA970"/>
  <c r="BL970"/>
  <c r="AV970"/>
  <c r="BD970"/>
  <c r="BI970"/>
  <c r="AS970"/>
  <c r="BM910"/>
  <c r="BI910"/>
  <c r="BE910"/>
  <c r="BA910"/>
  <c r="AW910"/>
  <c r="AS910"/>
  <c r="BO910"/>
  <c r="BJ910"/>
  <c r="BD910"/>
  <c r="AY910"/>
  <c r="AT910"/>
  <c r="BK910"/>
  <c r="BF910"/>
  <c r="AZ910"/>
  <c r="AU910"/>
  <c r="AP910"/>
  <c r="BN910"/>
  <c r="BC910"/>
  <c r="AR910"/>
  <c r="BM909"/>
  <c r="BB909"/>
  <c r="AQ909"/>
  <c r="BL910"/>
  <c r="BB910"/>
  <c r="AQ910"/>
  <c r="BI909"/>
  <c r="AX909"/>
  <c r="BH910"/>
  <c r="BG909"/>
  <c r="BG910"/>
  <c r="BC909"/>
  <c r="BN909"/>
  <c r="AX910"/>
  <c r="AS909"/>
  <c r="AW909"/>
  <c r="AV910"/>
  <c r="BN886"/>
  <c r="BJ886"/>
  <c r="BF886"/>
  <c r="BB886"/>
  <c r="AX886"/>
  <c r="AT886"/>
  <c r="AP886"/>
  <c r="BO886"/>
  <c r="BK886"/>
  <c r="BG886"/>
  <c r="BC886"/>
  <c r="AY886"/>
  <c r="AU886"/>
  <c r="AQ886"/>
  <c r="BM886"/>
  <c r="BE886"/>
  <c r="AW886"/>
  <c r="BL886"/>
  <c r="BD886"/>
  <c r="AV886"/>
  <c r="BI886"/>
  <c r="AS886"/>
  <c r="BH886"/>
  <c r="AR886"/>
  <c r="BA886"/>
  <c r="AZ886"/>
  <c r="BN882"/>
  <c r="BO882"/>
  <c r="BK882"/>
  <c r="BG882"/>
  <c r="BC882"/>
  <c r="AY882"/>
  <c r="AU882"/>
  <c r="AQ882"/>
  <c r="BL882"/>
  <c r="BF882"/>
  <c r="BA882"/>
  <c r="AV882"/>
  <c r="AP882"/>
  <c r="BJ882"/>
  <c r="BE882"/>
  <c r="AZ882"/>
  <c r="AT882"/>
  <c r="BI882"/>
  <c r="AX882"/>
  <c r="BH882"/>
  <c r="AW882"/>
  <c r="BD882"/>
  <c r="BB882"/>
  <c r="AS882"/>
  <c r="BM882"/>
  <c r="AR882"/>
  <c r="BL819"/>
  <c r="BH819"/>
  <c r="BD819"/>
  <c r="AZ819"/>
  <c r="AV819"/>
  <c r="AR819"/>
  <c r="BK819"/>
  <c r="BF819"/>
  <c r="BA819"/>
  <c r="AU819"/>
  <c r="AP819"/>
  <c r="BO819"/>
  <c r="BJ819"/>
  <c r="BE819"/>
  <c r="AY819"/>
  <c r="AT819"/>
  <c r="BN819"/>
  <c r="BC819"/>
  <c r="AS819"/>
  <c r="BM819"/>
  <c r="BB819"/>
  <c r="AQ819"/>
  <c r="BI819"/>
  <c r="AW819"/>
  <c r="BG819"/>
  <c r="AX819"/>
  <c r="BM944"/>
  <c r="BI944"/>
  <c r="BE944"/>
  <c r="BA944"/>
  <c r="AW944"/>
  <c r="AS944"/>
  <c r="BL944"/>
  <c r="BH944"/>
  <c r="BD944"/>
  <c r="AZ944"/>
  <c r="AV944"/>
  <c r="AR944"/>
  <c r="BJ944"/>
  <c r="BB944"/>
  <c r="AT944"/>
  <c r="BK944"/>
  <c r="BC944"/>
  <c r="AU944"/>
  <c r="BO944"/>
  <c r="AY944"/>
  <c r="BF944"/>
  <c r="AP944"/>
  <c r="AQ944"/>
  <c r="AW943"/>
  <c r="BN944"/>
  <c r="BN943"/>
  <c r="BG944"/>
  <c r="BM943"/>
  <c r="AX944"/>
  <c r="AX943"/>
  <c r="BM901"/>
  <c r="BI901"/>
  <c r="BE901"/>
  <c r="BA901"/>
  <c r="AW901"/>
  <c r="AS901"/>
  <c r="BN901"/>
  <c r="BJ901"/>
  <c r="BF901"/>
  <c r="BB901"/>
  <c r="AX901"/>
  <c r="AT901"/>
  <c r="AP901"/>
  <c r="BL901"/>
  <c r="BD901"/>
  <c r="AV901"/>
  <c r="BK901"/>
  <c r="BC901"/>
  <c r="AU901"/>
  <c r="BO901"/>
  <c r="AY901"/>
  <c r="BH901"/>
  <c r="AR901"/>
  <c r="AQ901"/>
  <c r="BG901"/>
  <c r="AZ901"/>
  <c r="BL913"/>
  <c r="BH913"/>
  <c r="BD913"/>
  <c r="AZ913"/>
  <c r="AV913"/>
  <c r="AR913"/>
  <c r="BN913"/>
  <c r="BI913"/>
  <c r="BC913"/>
  <c r="AX913"/>
  <c r="AS913"/>
  <c r="BO913"/>
  <c r="BJ913"/>
  <c r="BE913"/>
  <c r="AY913"/>
  <c r="AT913"/>
  <c r="BK913"/>
  <c r="BA913"/>
  <c r="AP913"/>
  <c r="BG913"/>
  <c r="AW913"/>
  <c r="BM913"/>
  <c r="AQ913"/>
  <c r="BF913"/>
  <c r="BB913"/>
  <c r="AU913"/>
  <c r="BM815"/>
  <c r="BI815"/>
  <c r="BE815"/>
  <c r="BA815"/>
  <c r="AW815"/>
  <c r="AS815"/>
  <c r="BL815"/>
  <c r="BH815"/>
  <c r="BD815"/>
  <c r="AZ815"/>
  <c r="AV815"/>
  <c r="AR815"/>
  <c r="BO815"/>
  <c r="BG815"/>
  <c r="AY815"/>
  <c r="AQ815"/>
  <c r="BN815"/>
  <c r="BF815"/>
  <c r="AX815"/>
  <c r="AP815"/>
  <c r="BB815"/>
  <c r="BC815"/>
  <c r="AU815"/>
  <c r="BJ815"/>
  <c r="BK815"/>
  <c r="AT815"/>
  <c r="BN800"/>
  <c r="BJ800"/>
  <c r="BF800"/>
  <c r="BB800"/>
  <c r="AX800"/>
  <c r="AT800"/>
  <c r="AP800"/>
  <c r="BM800"/>
  <c r="BI800"/>
  <c r="BE800"/>
  <c r="BA800"/>
  <c r="AW800"/>
  <c r="AS800"/>
  <c r="BL800"/>
  <c r="BD800"/>
  <c r="AV800"/>
  <c r="BK800"/>
  <c r="BC800"/>
  <c r="AU800"/>
  <c r="BH800"/>
  <c r="AR800"/>
  <c r="BO800"/>
  <c r="AY800"/>
  <c r="AQ800"/>
  <c r="AZ800"/>
  <c r="BG800"/>
  <c r="BL771"/>
  <c r="BH771"/>
  <c r="BD771"/>
  <c r="AZ771"/>
  <c r="AV771"/>
  <c r="AR771"/>
  <c r="BK771"/>
  <c r="BF771"/>
  <c r="BA771"/>
  <c r="AU771"/>
  <c r="AP771"/>
  <c r="BO771"/>
  <c r="BJ771"/>
  <c r="BE771"/>
  <c r="AY771"/>
  <c r="AT771"/>
  <c r="BN771"/>
  <c r="BC771"/>
  <c r="AS771"/>
  <c r="BG771"/>
  <c r="AW771"/>
  <c r="BI771"/>
  <c r="BM771"/>
  <c r="AQ771"/>
  <c r="BB771"/>
  <c r="AX771"/>
  <c r="BO826"/>
  <c r="BK826"/>
  <c r="BG826"/>
  <c r="BC826"/>
  <c r="AY826"/>
  <c r="AU826"/>
  <c r="AQ826"/>
  <c r="BL826"/>
  <c r="BF826"/>
  <c r="BA826"/>
  <c r="AV826"/>
  <c r="AP826"/>
  <c r="BJ826"/>
  <c r="BE826"/>
  <c r="AZ826"/>
  <c r="AT826"/>
  <c r="BM826"/>
  <c r="BB826"/>
  <c r="AR826"/>
  <c r="BI826"/>
  <c r="AX826"/>
  <c r="BN826"/>
  <c r="AS826"/>
  <c r="AW826"/>
  <c r="BD826"/>
  <c r="BH826"/>
  <c r="BO899"/>
  <c r="BK899"/>
  <c r="BG899"/>
  <c r="BC899"/>
  <c r="AY899"/>
  <c r="AU899"/>
  <c r="AQ899"/>
  <c r="BL899"/>
  <c r="BH899"/>
  <c r="BD899"/>
  <c r="AZ899"/>
  <c r="AV899"/>
  <c r="AR899"/>
  <c r="BN899"/>
  <c r="BF899"/>
  <c r="AX899"/>
  <c r="AP899"/>
  <c r="BM899"/>
  <c r="BE899"/>
  <c r="AW899"/>
  <c r="BI899"/>
  <c r="AS899"/>
  <c r="BB899"/>
  <c r="BJ899"/>
  <c r="BA899"/>
  <c r="AT899"/>
  <c r="BO895"/>
  <c r="BK895"/>
  <c r="BG895"/>
  <c r="BC895"/>
  <c r="AY895"/>
  <c r="AU895"/>
  <c r="AQ895"/>
  <c r="BL895"/>
  <c r="BH895"/>
  <c r="BD895"/>
  <c r="AZ895"/>
  <c r="AV895"/>
  <c r="AR895"/>
  <c r="BM895"/>
  <c r="BE895"/>
  <c r="AW895"/>
  <c r="BJ895"/>
  <c r="BB895"/>
  <c r="AT895"/>
  <c r="BF895"/>
  <c r="AP895"/>
  <c r="BA895"/>
  <c r="BN895"/>
  <c r="BI895"/>
  <c r="AX895"/>
  <c r="AS895"/>
  <c r="BN856"/>
  <c r="BJ856"/>
  <c r="BF856"/>
  <c r="BB856"/>
  <c r="AX856"/>
  <c r="AT856"/>
  <c r="AP856"/>
  <c r="BM856"/>
  <c r="BI856"/>
  <c r="BE856"/>
  <c r="BA856"/>
  <c r="AW856"/>
  <c r="AS856"/>
  <c r="BL856"/>
  <c r="BD856"/>
  <c r="AV856"/>
  <c r="BK856"/>
  <c r="BC856"/>
  <c r="AU856"/>
  <c r="AZ856"/>
  <c r="BO856"/>
  <c r="AY856"/>
  <c r="AQ856"/>
  <c r="AR856"/>
  <c r="BG856"/>
  <c r="BH856"/>
  <c r="BN849"/>
  <c r="BJ849"/>
  <c r="BF849"/>
  <c r="BB849"/>
  <c r="AX849"/>
  <c r="AT849"/>
  <c r="AP849"/>
  <c r="BM849"/>
  <c r="BH849"/>
  <c r="BC849"/>
  <c r="AW849"/>
  <c r="AR849"/>
  <c r="BL849"/>
  <c r="BG849"/>
  <c r="BA849"/>
  <c r="AV849"/>
  <c r="AQ849"/>
  <c r="BK849"/>
  <c r="AZ849"/>
  <c r="BI849"/>
  <c r="AY849"/>
  <c r="BE849"/>
  <c r="BO849"/>
  <c r="AS849"/>
  <c r="AU849"/>
  <c r="BD849"/>
  <c r="BM795"/>
  <c r="BI795"/>
  <c r="BE795"/>
  <c r="BA795"/>
  <c r="AW795"/>
  <c r="AS795"/>
  <c r="BL795"/>
  <c r="BH795"/>
  <c r="BD795"/>
  <c r="AZ795"/>
  <c r="AV795"/>
  <c r="AR795"/>
  <c r="BN795"/>
  <c r="BF795"/>
  <c r="AX795"/>
  <c r="AP795"/>
  <c r="BK795"/>
  <c r="BC795"/>
  <c r="AU795"/>
  <c r="BB795"/>
  <c r="BG795"/>
  <c r="AQ795"/>
  <c r="BO795"/>
  <c r="AT795"/>
  <c r="AY795"/>
  <c r="BJ795"/>
  <c r="BM746"/>
  <c r="BI746"/>
  <c r="BE746"/>
  <c r="BA746"/>
  <c r="AW746"/>
  <c r="AS746"/>
  <c r="BL746"/>
  <c r="BH746"/>
  <c r="BD746"/>
  <c r="AZ746"/>
  <c r="AV746"/>
  <c r="AR746"/>
  <c r="BO746"/>
  <c r="BG746"/>
  <c r="AY746"/>
  <c r="AQ746"/>
  <c r="BJ746"/>
  <c r="BB746"/>
  <c r="AT746"/>
  <c r="BK746"/>
  <c r="AU746"/>
  <c r="BN746"/>
  <c r="AX746"/>
  <c r="BC746"/>
  <c r="AP746"/>
  <c r="BF746"/>
  <c r="BB745"/>
  <c r="BM682"/>
  <c r="BI682"/>
  <c r="BE682"/>
  <c r="BA682"/>
  <c r="AW682"/>
  <c r="AS682"/>
  <c r="BL682"/>
  <c r="BH682"/>
  <c r="BD682"/>
  <c r="AZ682"/>
  <c r="AV682"/>
  <c r="AR682"/>
  <c r="BO682"/>
  <c r="BG682"/>
  <c r="AY682"/>
  <c r="AQ682"/>
  <c r="BJ682"/>
  <c r="BB682"/>
  <c r="AT682"/>
  <c r="BK682"/>
  <c r="AU682"/>
  <c r="BN682"/>
  <c r="AX682"/>
  <c r="BC682"/>
  <c r="AP682"/>
  <c r="BF682"/>
  <c r="BL905"/>
  <c r="BH905"/>
  <c r="BD905"/>
  <c r="AZ905"/>
  <c r="AV905"/>
  <c r="AR905"/>
  <c r="BK905"/>
  <c r="BF905"/>
  <c r="BA905"/>
  <c r="AU905"/>
  <c r="AP905"/>
  <c r="BM905"/>
  <c r="BG905"/>
  <c r="BB905"/>
  <c r="AW905"/>
  <c r="AQ905"/>
  <c r="BO905"/>
  <c r="BE905"/>
  <c r="AT905"/>
  <c r="BN905"/>
  <c r="BC905"/>
  <c r="AS905"/>
  <c r="AY905"/>
  <c r="AX905"/>
  <c r="BI905"/>
  <c r="BJ905"/>
  <c r="BL794"/>
  <c r="BH794"/>
  <c r="BD794"/>
  <c r="AZ794"/>
  <c r="AV794"/>
  <c r="AR794"/>
  <c r="BO794"/>
  <c r="BK794"/>
  <c r="BG794"/>
  <c r="BC794"/>
  <c r="AY794"/>
  <c r="AU794"/>
  <c r="AQ794"/>
  <c r="BM794"/>
  <c r="BE794"/>
  <c r="AW794"/>
  <c r="BJ794"/>
  <c r="BB794"/>
  <c r="AT794"/>
  <c r="BI794"/>
  <c r="AS794"/>
  <c r="BN794"/>
  <c r="AX794"/>
  <c r="AP794"/>
  <c r="BF794"/>
  <c r="BA794"/>
  <c r="BM758"/>
  <c r="BI758"/>
  <c r="BE758"/>
  <c r="BA758"/>
  <c r="AW758"/>
  <c r="AS758"/>
  <c r="BL758"/>
  <c r="BH758"/>
  <c r="BD758"/>
  <c r="AZ758"/>
  <c r="AV758"/>
  <c r="AR758"/>
  <c r="BN758"/>
  <c r="BF758"/>
  <c r="AX758"/>
  <c r="AP758"/>
  <c r="BO758"/>
  <c r="BG758"/>
  <c r="AY758"/>
  <c r="AQ758"/>
  <c r="BC758"/>
  <c r="BJ758"/>
  <c r="AT758"/>
  <c r="BK758"/>
  <c r="BB758"/>
  <c r="AU758"/>
  <c r="BM694"/>
  <c r="BI694"/>
  <c r="BE694"/>
  <c r="BA694"/>
  <c r="AW694"/>
  <c r="AS694"/>
  <c r="BL694"/>
  <c r="BH694"/>
  <c r="BD694"/>
  <c r="AZ694"/>
  <c r="AV694"/>
  <c r="AR694"/>
  <c r="BN694"/>
  <c r="BF694"/>
  <c r="AX694"/>
  <c r="AP694"/>
  <c r="BO694"/>
  <c r="BG694"/>
  <c r="AY694"/>
  <c r="AQ694"/>
  <c r="BC694"/>
  <c r="BJ694"/>
  <c r="AT694"/>
  <c r="BK694"/>
  <c r="BB694"/>
  <c r="AU694"/>
  <c r="BN894"/>
  <c r="BJ894"/>
  <c r="BF894"/>
  <c r="BB894"/>
  <c r="AX894"/>
  <c r="AT894"/>
  <c r="AP894"/>
  <c r="BO894"/>
  <c r="BK894"/>
  <c r="BG894"/>
  <c r="BC894"/>
  <c r="AY894"/>
  <c r="AU894"/>
  <c r="AQ894"/>
  <c r="BI894"/>
  <c r="BA894"/>
  <c r="AS894"/>
  <c r="BH894"/>
  <c r="AZ894"/>
  <c r="AR894"/>
  <c r="BE894"/>
  <c r="BD894"/>
  <c r="BM894"/>
  <c r="BL894"/>
  <c r="AW894"/>
  <c r="AV894"/>
  <c r="BM848"/>
  <c r="BI848"/>
  <c r="BE848"/>
  <c r="BA848"/>
  <c r="AW848"/>
  <c r="AS848"/>
  <c r="BL848"/>
  <c r="BG848"/>
  <c r="BB848"/>
  <c r="AV848"/>
  <c r="AQ848"/>
  <c r="BK848"/>
  <c r="BF848"/>
  <c r="AZ848"/>
  <c r="AU848"/>
  <c r="AP848"/>
  <c r="BH848"/>
  <c r="AX848"/>
  <c r="BO848"/>
  <c r="BD848"/>
  <c r="AT848"/>
  <c r="BN848"/>
  <c r="AR848"/>
  <c r="AY848"/>
  <c r="BJ848"/>
  <c r="AY847"/>
  <c r="BC847"/>
  <c r="BC848"/>
  <c r="BN759"/>
  <c r="BJ759"/>
  <c r="BF759"/>
  <c r="BB759"/>
  <c r="AX759"/>
  <c r="AT759"/>
  <c r="AP759"/>
  <c r="BM759"/>
  <c r="BI759"/>
  <c r="BE759"/>
  <c r="BA759"/>
  <c r="AW759"/>
  <c r="AS759"/>
  <c r="BK759"/>
  <c r="BC759"/>
  <c r="AU759"/>
  <c r="BL759"/>
  <c r="BD759"/>
  <c r="AV759"/>
  <c r="BO759"/>
  <c r="AY759"/>
  <c r="AZ759"/>
  <c r="BG759"/>
  <c r="AR759"/>
  <c r="AQ759"/>
  <c r="BH759"/>
  <c r="BO728"/>
  <c r="BK728"/>
  <c r="BG728"/>
  <c r="BC728"/>
  <c r="AY728"/>
  <c r="AU728"/>
  <c r="AQ728"/>
  <c r="BN728"/>
  <c r="BJ728"/>
  <c r="BF728"/>
  <c r="BB728"/>
  <c r="AX728"/>
  <c r="AT728"/>
  <c r="AP728"/>
  <c r="BL728"/>
  <c r="BD728"/>
  <c r="AV728"/>
  <c r="BM728"/>
  <c r="BE728"/>
  <c r="AW728"/>
  <c r="BI728"/>
  <c r="AS728"/>
  <c r="AZ728"/>
  <c r="AR728"/>
  <c r="BA728"/>
  <c r="BH728"/>
  <c r="BL721"/>
  <c r="BH721"/>
  <c r="BD721"/>
  <c r="AZ721"/>
  <c r="AV721"/>
  <c r="AR721"/>
  <c r="BO721"/>
  <c r="BK721"/>
  <c r="BG721"/>
  <c r="BC721"/>
  <c r="AY721"/>
  <c r="AU721"/>
  <c r="AQ721"/>
  <c r="BJ721"/>
  <c r="BB721"/>
  <c r="AT721"/>
  <c r="BM721"/>
  <c r="BE721"/>
  <c r="AW721"/>
  <c r="BI721"/>
  <c r="AS721"/>
  <c r="BN721"/>
  <c r="AX721"/>
  <c r="BA721"/>
  <c r="AP721"/>
  <c r="BF721"/>
  <c r="BN695"/>
  <c r="BJ695"/>
  <c r="BF695"/>
  <c r="BB695"/>
  <c r="AX695"/>
  <c r="AT695"/>
  <c r="AP695"/>
  <c r="BM695"/>
  <c r="BI695"/>
  <c r="BE695"/>
  <c r="BA695"/>
  <c r="AW695"/>
  <c r="AS695"/>
  <c r="BK695"/>
  <c r="BC695"/>
  <c r="AU695"/>
  <c r="BL695"/>
  <c r="BD695"/>
  <c r="AV695"/>
  <c r="BO695"/>
  <c r="AY695"/>
  <c r="AZ695"/>
  <c r="BG695"/>
  <c r="AR695"/>
  <c r="AQ695"/>
  <c r="BH695"/>
  <c r="BN667"/>
  <c r="BJ667"/>
  <c r="BF667"/>
  <c r="BB667"/>
  <c r="AX667"/>
  <c r="AT667"/>
  <c r="AP667"/>
  <c r="BM667"/>
  <c r="BI667"/>
  <c r="BE667"/>
  <c r="BA667"/>
  <c r="AW667"/>
  <c r="AS667"/>
  <c r="BL667"/>
  <c r="BD667"/>
  <c r="AV667"/>
  <c r="BO667"/>
  <c r="BG667"/>
  <c r="AY667"/>
  <c r="AQ667"/>
  <c r="BK667"/>
  <c r="AU667"/>
  <c r="AZ667"/>
  <c r="BH667"/>
  <c r="AR667"/>
  <c r="BC667"/>
  <c r="BO645"/>
  <c r="BK645"/>
  <c r="BG645"/>
  <c r="BC645"/>
  <c r="AY645"/>
  <c r="AU645"/>
  <c r="AQ645"/>
  <c r="BJ645"/>
  <c r="BE645"/>
  <c r="AZ645"/>
  <c r="AT645"/>
  <c r="BL645"/>
  <c r="BD645"/>
  <c r="AW645"/>
  <c r="AP645"/>
  <c r="BM645"/>
  <c r="BF645"/>
  <c r="AX645"/>
  <c r="AR645"/>
  <c r="BH645"/>
  <c r="AS645"/>
  <c r="BB645"/>
  <c r="AV645"/>
  <c r="BA645"/>
  <c r="BN645"/>
  <c r="BI645"/>
  <c r="BM828"/>
  <c r="BI828"/>
  <c r="BE828"/>
  <c r="BA828"/>
  <c r="AW828"/>
  <c r="AS828"/>
  <c r="BN828"/>
  <c r="BH828"/>
  <c r="BC828"/>
  <c r="AX828"/>
  <c r="AR828"/>
  <c r="BL828"/>
  <c r="BG828"/>
  <c r="BB828"/>
  <c r="AV828"/>
  <c r="AQ828"/>
  <c r="BF828"/>
  <c r="AU828"/>
  <c r="BO828"/>
  <c r="BD828"/>
  <c r="AT828"/>
  <c r="AZ828"/>
  <c r="BJ828"/>
  <c r="BK828"/>
  <c r="AY828"/>
  <c r="AP828"/>
  <c r="BN817"/>
  <c r="BJ817"/>
  <c r="BF817"/>
  <c r="BB817"/>
  <c r="AX817"/>
  <c r="AT817"/>
  <c r="AP817"/>
  <c r="BM817"/>
  <c r="BH817"/>
  <c r="BC817"/>
  <c r="AW817"/>
  <c r="AR817"/>
  <c r="BL817"/>
  <c r="BG817"/>
  <c r="BA817"/>
  <c r="AV817"/>
  <c r="AQ817"/>
  <c r="BK817"/>
  <c r="AZ817"/>
  <c r="BI817"/>
  <c r="AY817"/>
  <c r="BO817"/>
  <c r="AS817"/>
  <c r="AU817"/>
  <c r="BE817"/>
  <c r="BD817"/>
  <c r="BN808"/>
  <c r="BJ808"/>
  <c r="BF808"/>
  <c r="BB808"/>
  <c r="AX808"/>
  <c r="AT808"/>
  <c r="AP808"/>
  <c r="BM808"/>
  <c r="BI808"/>
  <c r="BE808"/>
  <c r="BA808"/>
  <c r="AW808"/>
  <c r="AS808"/>
  <c r="BH808"/>
  <c r="AZ808"/>
  <c r="AR808"/>
  <c r="BO808"/>
  <c r="BG808"/>
  <c r="AY808"/>
  <c r="AQ808"/>
  <c r="BC808"/>
  <c r="BD808"/>
  <c r="BK808"/>
  <c r="BL808"/>
  <c r="AV808"/>
  <c r="AU808"/>
  <c r="BM779"/>
  <c r="BI779"/>
  <c r="BE779"/>
  <c r="BA779"/>
  <c r="AW779"/>
  <c r="AS779"/>
  <c r="BL779"/>
  <c r="BH779"/>
  <c r="BD779"/>
  <c r="AZ779"/>
  <c r="AV779"/>
  <c r="AR779"/>
  <c r="BN779"/>
  <c r="BF779"/>
  <c r="AX779"/>
  <c r="AP779"/>
  <c r="BK779"/>
  <c r="BC779"/>
  <c r="AU779"/>
  <c r="BG779"/>
  <c r="AQ779"/>
  <c r="BN778"/>
  <c r="AX778"/>
  <c r="BJ779"/>
  <c r="AT779"/>
  <c r="BA778"/>
  <c r="AY779"/>
  <c r="AP778"/>
  <c r="BB779"/>
  <c r="AS778"/>
  <c r="BI778"/>
  <c r="BF778"/>
  <c r="BO779"/>
  <c r="BM776"/>
  <c r="BI776"/>
  <c r="BE776"/>
  <c r="BA776"/>
  <c r="AW776"/>
  <c r="AS776"/>
  <c r="BO776"/>
  <c r="BJ776"/>
  <c r="BD776"/>
  <c r="AY776"/>
  <c r="AT776"/>
  <c r="BN776"/>
  <c r="BH776"/>
  <c r="BC776"/>
  <c r="AX776"/>
  <c r="AR776"/>
  <c r="BL776"/>
  <c r="BB776"/>
  <c r="AQ776"/>
  <c r="BF776"/>
  <c r="AU776"/>
  <c r="AZ776"/>
  <c r="BG776"/>
  <c r="AP776"/>
  <c r="AV776"/>
  <c r="BK776"/>
  <c r="BL725"/>
  <c r="BH725"/>
  <c r="BD725"/>
  <c r="AZ725"/>
  <c r="AV725"/>
  <c r="AR725"/>
  <c r="BO725"/>
  <c r="BK725"/>
  <c r="BG725"/>
  <c r="BC725"/>
  <c r="AY725"/>
  <c r="AU725"/>
  <c r="AQ725"/>
  <c r="BM725"/>
  <c r="BE725"/>
  <c r="AW725"/>
  <c r="BN725"/>
  <c r="BF725"/>
  <c r="AX725"/>
  <c r="AP725"/>
  <c r="BI725"/>
  <c r="AS725"/>
  <c r="BJ725"/>
  <c r="AT725"/>
  <c r="BA725"/>
  <c r="BB725"/>
  <c r="BM686"/>
  <c r="BI686"/>
  <c r="BE686"/>
  <c r="BA686"/>
  <c r="AW686"/>
  <c r="AS686"/>
  <c r="BL686"/>
  <c r="BH686"/>
  <c r="BD686"/>
  <c r="AZ686"/>
  <c r="AV686"/>
  <c r="AR686"/>
  <c r="BJ686"/>
  <c r="BB686"/>
  <c r="AT686"/>
  <c r="BK686"/>
  <c r="BC686"/>
  <c r="AU686"/>
  <c r="BF686"/>
  <c r="AP686"/>
  <c r="BG686"/>
  <c r="AQ686"/>
  <c r="BO686"/>
  <c r="BN686"/>
  <c r="AX685"/>
  <c r="AY686"/>
  <c r="BE685"/>
  <c r="AX686"/>
  <c r="BO822"/>
  <c r="BK822"/>
  <c r="BG822"/>
  <c r="BC822"/>
  <c r="AY822"/>
  <c r="AU822"/>
  <c r="AQ822"/>
  <c r="BM822"/>
  <c r="BH822"/>
  <c r="BB822"/>
  <c r="AW822"/>
  <c r="AR822"/>
  <c r="BL822"/>
  <c r="BF822"/>
  <c r="BA822"/>
  <c r="AV822"/>
  <c r="AP822"/>
  <c r="BE822"/>
  <c r="AT822"/>
  <c r="BN822"/>
  <c r="BD822"/>
  <c r="AS822"/>
  <c r="BJ822"/>
  <c r="AX822"/>
  <c r="BI822"/>
  <c r="AZ822"/>
  <c r="BO668"/>
  <c r="BK668"/>
  <c r="BG668"/>
  <c r="BC668"/>
  <c r="AY668"/>
  <c r="AU668"/>
  <c r="AQ668"/>
  <c r="BN668"/>
  <c r="BJ668"/>
  <c r="BF668"/>
  <c r="BB668"/>
  <c r="AX668"/>
  <c r="AT668"/>
  <c r="AP668"/>
  <c r="BM668"/>
  <c r="BE668"/>
  <c r="AW668"/>
  <c r="BH668"/>
  <c r="AZ668"/>
  <c r="AR668"/>
  <c r="BL668"/>
  <c r="AV668"/>
  <c r="BA668"/>
  <c r="BI668"/>
  <c r="BD668"/>
  <c r="AS668"/>
  <c r="BO834"/>
  <c r="BK834"/>
  <c r="BG834"/>
  <c r="BC834"/>
  <c r="AY834"/>
  <c r="AU834"/>
  <c r="AQ834"/>
  <c r="BN834"/>
  <c r="BI834"/>
  <c r="BD834"/>
  <c r="AX834"/>
  <c r="AS834"/>
  <c r="BM834"/>
  <c r="BH834"/>
  <c r="BB834"/>
  <c r="AW834"/>
  <c r="AR834"/>
  <c r="BL834"/>
  <c r="BA834"/>
  <c r="AP834"/>
  <c r="BJ834"/>
  <c r="AZ834"/>
  <c r="AV834"/>
  <c r="BE834"/>
  <c r="AT834"/>
  <c r="BF834"/>
  <c r="BK833"/>
  <c r="BN655"/>
  <c r="BJ655"/>
  <c r="BF655"/>
  <c r="BB655"/>
  <c r="AX655"/>
  <c r="AT655"/>
  <c r="AP655"/>
  <c r="BM655"/>
  <c r="BI655"/>
  <c r="BE655"/>
  <c r="BA655"/>
  <c r="AW655"/>
  <c r="AS655"/>
  <c r="BH655"/>
  <c r="AZ655"/>
  <c r="AR655"/>
  <c r="BK655"/>
  <c r="AY655"/>
  <c r="BL655"/>
  <c r="BC655"/>
  <c r="AQ655"/>
  <c r="AV655"/>
  <c r="BO655"/>
  <c r="AU655"/>
  <c r="BG655"/>
  <c r="BD655"/>
  <c r="BL649"/>
  <c r="BO649"/>
  <c r="BK649"/>
  <c r="BG649"/>
  <c r="BC649"/>
  <c r="AY649"/>
  <c r="AU649"/>
  <c r="AQ649"/>
  <c r="BI649"/>
  <c r="BD649"/>
  <c r="AX649"/>
  <c r="AS649"/>
  <c r="BN649"/>
  <c r="BF649"/>
  <c r="AZ649"/>
  <c r="AR649"/>
  <c r="BH649"/>
  <c r="BA649"/>
  <c r="AT649"/>
  <c r="BM649"/>
  <c r="AW649"/>
  <c r="BJ649"/>
  <c r="AV649"/>
  <c r="BE649"/>
  <c r="AP649"/>
  <c r="BB649"/>
  <c r="BM929"/>
  <c r="BI929"/>
  <c r="BE929"/>
  <c r="BA929"/>
  <c r="AW929"/>
  <c r="AS929"/>
  <c r="BN929"/>
  <c r="BH929"/>
  <c r="BC929"/>
  <c r="AX929"/>
  <c r="AR929"/>
  <c r="BO929"/>
  <c r="BJ929"/>
  <c r="BD929"/>
  <c r="AY929"/>
  <c r="AT929"/>
  <c r="BL929"/>
  <c r="BB929"/>
  <c r="AQ929"/>
  <c r="BF929"/>
  <c r="AU929"/>
  <c r="AV929"/>
  <c r="BK929"/>
  <c r="AP929"/>
  <c r="BG929"/>
  <c r="AZ929"/>
  <c r="BM844"/>
  <c r="BI844"/>
  <c r="BE844"/>
  <c r="BA844"/>
  <c r="AW844"/>
  <c r="AS844"/>
  <c r="BN844"/>
  <c r="BH844"/>
  <c r="BC844"/>
  <c r="AX844"/>
  <c r="AR844"/>
  <c r="BL844"/>
  <c r="BG844"/>
  <c r="BB844"/>
  <c r="AV844"/>
  <c r="AQ844"/>
  <c r="BK844"/>
  <c r="AZ844"/>
  <c r="AP844"/>
  <c r="BJ844"/>
  <c r="AY844"/>
  <c r="BF844"/>
  <c r="BO844"/>
  <c r="AT844"/>
  <c r="BD844"/>
  <c r="AU843"/>
  <c r="BE843"/>
  <c r="AU844"/>
  <c r="BO712"/>
  <c r="BK712"/>
  <c r="BG712"/>
  <c r="BC712"/>
  <c r="AY712"/>
  <c r="AU712"/>
  <c r="AQ712"/>
  <c r="BN712"/>
  <c r="BJ712"/>
  <c r="BF712"/>
  <c r="BB712"/>
  <c r="AX712"/>
  <c r="AT712"/>
  <c r="AP712"/>
  <c r="BL712"/>
  <c r="BD712"/>
  <c r="AV712"/>
  <c r="BM712"/>
  <c r="BE712"/>
  <c r="AW712"/>
  <c r="BA712"/>
  <c r="BH712"/>
  <c r="AR712"/>
  <c r="BI712"/>
  <c r="AZ712"/>
  <c r="AS712"/>
  <c r="BN780"/>
  <c r="BJ780"/>
  <c r="BF780"/>
  <c r="BB780"/>
  <c r="AX780"/>
  <c r="AT780"/>
  <c r="AP780"/>
  <c r="BM780"/>
  <c r="BI780"/>
  <c r="BE780"/>
  <c r="BA780"/>
  <c r="AW780"/>
  <c r="AS780"/>
  <c r="BK780"/>
  <c r="BC780"/>
  <c r="AU780"/>
  <c r="BH780"/>
  <c r="AZ780"/>
  <c r="AR780"/>
  <c r="BL780"/>
  <c r="AV780"/>
  <c r="BO780"/>
  <c r="AY780"/>
  <c r="AQ780"/>
  <c r="BG780"/>
  <c r="BD780"/>
  <c r="BL737"/>
  <c r="BH737"/>
  <c r="BD737"/>
  <c r="AZ737"/>
  <c r="AV737"/>
  <c r="AR737"/>
  <c r="BO737"/>
  <c r="BK737"/>
  <c r="BG737"/>
  <c r="BC737"/>
  <c r="AY737"/>
  <c r="AU737"/>
  <c r="AQ737"/>
  <c r="BJ737"/>
  <c r="BB737"/>
  <c r="AT737"/>
  <c r="BM737"/>
  <c r="BE737"/>
  <c r="AW737"/>
  <c r="BA737"/>
  <c r="BF737"/>
  <c r="AP737"/>
  <c r="AS737"/>
  <c r="BN737"/>
  <c r="BI737"/>
  <c r="AX737"/>
  <c r="AW736"/>
  <c r="BL673"/>
  <c r="BH673"/>
  <c r="BD673"/>
  <c r="AZ673"/>
  <c r="AV673"/>
  <c r="AR673"/>
  <c r="BO673"/>
  <c r="BK673"/>
  <c r="BG673"/>
  <c r="BC673"/>
  <c r="AY673"/>
  <c r="AU673"/>
  <c r="AQ673"/>
  <c r="BJ673"/>
  <c r="BB673"/>
  <c r="AT673"/>
  <c r="BM673"/>
  <c r="BE673"/>
  <c r="AW673"/>
  <c r="BA673"/>
  <c r="BF673"/>
  <c r="AP673"/>
  <c r="AS673"/>
  <c r="BN673"/>
  <c r="AX673"/>
  <c r="BI673"/>
  <c r="BO732"/>
  <c r="BK732"/>
  <c r="BG732"/>
  <c r="BC732"/>
  <c r="AY732"/>
  <c r="AU732"/>
  <c r="AQ732"/>
  <c r="BN732"/>
  <c r="BJ732"/>
  <c r="BF732"/>
  <c r="BB732"/>
  <c r="AX732"/>
  <c r="AT732"/>
  <c r="AP732"/>
  <c r="BM732"/>
  <c r="BE732"/>
  <c r="AW732"/>
  <c r="BH732"/>
  <c r="AZ732"/>
  <c r="AR732"/>
  <c r="BL732"/>
  <c r="AV732"/>
  <c r="BA732"/>
  <c r="BI732"/>
  <c r="BD732"/>
  <c r="AS732"/>
  <c r="BO720"/>
  <c r="BK720"/>
  <c r="BG720"/>
  <c r="BC720"/>
  <c r="AY720"/>
  <c r="AU720"/>
  <c r="AQ720"/>
  <c r="BN720"/>
  <c r="BJ720"/>
  <c r="BF720"/>
  <c r="BB720"/>
  <c r="AX720"/>
  <c r="AT720"/>
  <c r="AP720"/>
  <c r="BH720"/>
  <c r="AZ720"/>
  <c r="AR720"/>
  <c r="BI720"/>
  <c r="BA720"/>
  <c r="AS720"/>
  <c r="BL720"/>
  <c r="AV720"/>
  <c r="BM720"/>
  <c r="AW720"/>
  <c r="BE720"/>
  <c r="BD720"/>
  <c r="BO637"/>
  <c r="BK637"/>
  <c r="BG637"/>
  <c r="BC637"/>
  <c r="AY637"/>
  <c r="AU637"/>
  <c r="AQ637"/>
  <c r="BL637"/>
  <c r="BH637"/>
  <c r="BD637"/>
  <c r="AZ637"/>
  <c r="AV637"/>
  <c r="AR637"/>
  <c r="BN637"/>
  <c r="BF637"/>
  <c r="AX637"/>
  <c r="AP637"/>
  <c r="BM637"/>
  <c r="BE637"/>
  <c r="AW637"/>
  <c r="BB637"/>
  <c r="BI637"/>
  <c r="AS637"/>
  <c r="BJ637"/>
  <c r="AT637"/>
  <c r="BA637"/>
  <c r="BM635"/>
  <c r="BI635"/>
  <c r="BE635"/>
  <c r="BA635"/>
  <c r="AW635"/>
  <c r="AS635"/>
  <c r="BN635"/>
  <c r="BJ635"/>
  <c r="BF635"/>
  <c r="BB635"/>
  <c r="AX635"/>
  <c r="AT635"/>
  <c r="AP635"/>
  <c r="BK635"/>
  <c r="BC635"/>
  <c r="AU635"/>
  <c r="BH635"/>
  <c r="AZ635"/>
  <c r="AR635"/>
  <c r="BD635"/>
  <c r="BG635"/>
  <c r="AQ635"/>
  <c r="AY635"/>
  <c r="BL635"/>
  <c r="BO635"/>
  <c r="AV635"/>
  <c r="BO869"/>
  <c r="BK869"/>
  <c r="BG869"/>
  <c r="BC869"/>
  <c r="AY869"/>
  <c r="AU869"/>
  <c r="AQ869"/>
  <c r="BN869"/>
  <c r="BJ869"/>
  <c r="BF869"/>
  <c r="BB869"/>
  <c r="AX869"/>
  <c r="AT869"/>
  <c r="AP869"/>
  <c r="BL869"/>
  <c r="BD869"/>
  <c r="AV869"/>
  <c r="BI869"/>
  <c r="BA869"/>
  <c r="AS869"/>
  <c r="BM869"/>
  <c r="AW869"/>
  <c r="BH869"/>
  <c r="AR869"/>
  <c r="BE869"/>
  <c r="AZ869"/>
  <c r="BN651"/>
  <c r="BJ651"/>
  <c r="BF651"/>
  <c r="BB651"/>
  <c r="AX651"/>
  <c r="AT651"/>
  <c r="AP651"/>
  <c r="BM651"/>
  <c r="BI651"/>
  <c r="BE651"/>
  <c r="BA651"/>
  <c r="AW651"/>
  <c r="AS651"/>
  <c r="BO651"/>
  <c r="BG651"/>
  <c r="AY651"/>
  <c r="AQ651"/>
  <c r="BK651"/>
  <c r="AZ651"/>
  <c r="BL651"/>
  <c r="BC651"/>
  <c r="AR651"/>
  <c r="BD651"/>
  <c r="AV651"/>
  <c r="AU651"/>
  <c r="BH651"/>
  <c r="BM643"/>
  <c r="BI643"/>
  <c r="BE643"/>
  <c r="BA643"/>
  <c r="AW643"/>
  <c r="AS643"/>
  <c r="BN643"/>
  <c r="BH643"/>
  <c r="BC643"/>
  <c r="AX643"/>
  <c r="AR643"/>
  <c r="BL643"/>
  <c r="BF643"/>
  <c r="AY643"/>
  <c r="AQ643"/>
  <c r="BO643"/>
  <c r="BG643"/>
  <c r="AZ643"/>
  <c r="AT643"/>
  <c r="BD643"/>
  <c r="AP643"/>
  <c r="BB643"/>
  <c r="AV643"/>
  <c r="BJ643"/>
  <c r="BK643"/>
  <c r="AU643"/>
  <c r="AF169"/>
  <c r="BF982"/>
  <c r="AX921"/>
  <c r="AF869"/>
  <c r="BA858"/>
  <c r="BO858"/>
  <c r="BD858"/>
  <c r="BF786"/>
  <c r="AR786"/>
  <c r="AF782"/>
  <c r="AF736"/>
  <c r="AP891"/>
  <c r="BI891"/>
  <c r="BH891"/>
  <c r="BO891"/>
  <c r="AF741"/>
  <c r="AF677"/>
  <c r="AF789"/>
  <c r="AF668"/>
  <c r="AF814"/>
  <c r="AT749"/>
  <c r="BA749"/>
  <c r="BO749"/>
  <c r="BD749"/>
  <c r="AF680"/>
  <c r="AT713"/>
  <c r="BN713"/>
  <c r="AR713"/>
  <c r="BH713"/>
  <c r="BE704"/>
  <c r="AP704"/>
  <c r="AU704"/>
  <c r="AF770"/>
  <c r="AZ656"/>
  <c r="BI656"/>
  <c r="AQ656"/>
  <c r="AF525"/>
  <c r="AF502"/>
  <c r="AF470"/>
  <c r="AF438"/>
  <c r="AF422"/>
  <c r="AF374"/>
  <c r="AF342"/>
  <c r="AF294"/>
  <c r="AF330"/>
  <c r="BM625"/>
  <c r="AR625"/>
  <c r="AY625"/>
  <c r="BO625"/>
  <c r="AF414"/>
  <c r="AF286"/>
  <c r="AF835"/>
  <c r="AF479"/>
  <c r="AF499"/>
  <c r="AT850"/>
  <c r="BM850"/>
  <c r="AF613"/>
  <c r="AF565"/>
  <c r="AF960"/>
  <c r="BE629"/>
  <c r="AT629"/>
  <c r="BL629"/>
  <c r="BC629"/>
  <c r="AF495"/>
  <c r="AF283"/>
  <c r="AF85"/>
  <c r="AF564"/>
  <c r="AC3"/>
  <c r="AC4" s="1"/>
  <c r="AC5" s="1"/>
  <c r="AC6" s="1"/>
  <c r="AC7" s="1"/>
  <c r="AC8" s="1"/>
  <c r="AC9" s="1"/>
  <c r="AC10" s="1"/>
  <c r="AC11" s="1"/>
  <c r="AC12" s="1"/>
  <c r="AC13" s="1"/>
  <c r="AC14" s="1"/>
  <c r="AC15" s="1"/>
  <c r="AC16" s="1"/>
  <c r="AC17" s="1"/>
  <c r="AC18" s="1"/>
  <c r="AC19" s="1"/>
  <c r="AC20" s="1"/>
  <c r="AC21" s="1"/>
  <c r="AC22" s="1"/>
  <c r="AC23" s="1"/>
  <c r="AC24" s="1"/>
  <c r="AC25" s="1"/>
  <c r="AC26" s="1"/>
  <c r="AC27" s="1"/>
  <c r="AC28" s="1"/>
  <c r="AC29" s="1"/>
  <c r="AC30" s="1"/>
  <c r="AC31" s="1"/>
  <c r="AC32" s="1"/>
  <c r="AC33" s="1"/>
  <c r="AC34" s="1"/>
  <c r="AC35" s="1"/>
  <c r="AC36" s="1"/>
  <c r="AC37" s="1"/>
  <c r="AC38" s="1"/>
  <c r="AC39" s="1"/>
  <c r="AC40" s="1"/>
  <c r="AC41" s="1"/>
  <c r="AC42" s="1"/>
  <c r="AC43" s="1"/>
  <c r="AC44" s="1"/>
  <c r="AC45" s="1"/>
  <c r="AC46" s="1"/>
  <c r="AC47" s="1"/>
  <c r="AC48" s="1"/>
  <c r="AC49" s="1"/>
  <c r="AC50" s="1"/>
  <c r="AC51" s="1"/>
  <c r="AC52" s="1"/>
  <c r="AC53" s="1"/>
  <c r="AC54" s="1"/>
  <c r="AC55" s="1"/>
  <c r="AC56" s="1"/>
  <c r="AC57" s="1"/>
  <c r="AC58" s="1"/>
  <c r="AC59" s="1"/>
  <c r="AC60" s="1"/>
  <c r="AC61" s="1"/>
  <c r="AC62" s="1"/>
  <c r="AC63" s="1"/>
  <c r="AC64" s="1"/>
  <c r="AC65" s="1"/>
  <c r="AC66" s="1"/>
  <c r="AC67" s="1"/>
  <c r="AC68" s="1"/>
  <c r="AC69" s="1"/>
  <c r="AC70" s="1"/>
  <c r="AC71" s="1"/>
  <c r="AC72" s="1"/>
  <c r="AC73" s="1"/>
  <c r="AC74" s="1"/>
  <c r="AC75" s="1"/>
  <c r="AC76" s="1"/>
  <c r="AC77" s="1"/>
  <c r="AC78" s="1"/>
  <c r="AC79" s="1"/>
  <c r="AC80" s="1"/>
  <c r="AC81" s="1"/>
  <c r="AC82" s="1"/>
  <c r="AC83" s="1"/>
  <c r="AC84" s="1"/>
  <c r="AC85" s="1"/>
  <c r="AC86" s="1"/>
  <c r="AC87" s="1"/>
  <c r="AC88" s="1"/>
  <c r="AC89" s="1"/>
  <c r="AC90" s="1"/>
  <c r="AC91" s="1"/>
  <c r="AC92" s="1"/>
  <c r="AC93" s="1"/>
  <c r="AC94" s="1"/>
  <c r="AC95" s="1"/>
  <c r="AC96" s="1"/>
  <c r="AC97" s="1"/>
  <c r="AC98" s="1"/>
  <c r="AC99" s="1"/>
  <c r="AC100" s="1"/>
  <c r="AC101" s="1"/>
  <c r="AC102" s="1"/>
  <c r="AC103" s="1"/>
  <c r="AC104" s="1"/>
  <c r="AC105" s="1"/>
  <c r="AC106" s="1"/>
  <c r="AC107" s="1"/>
  <c r="AC108" s="1"/>
  <c r="AC109" s="1"/>
  <c r="AC110" s="1"/>
  <c r="AC111" s="1"/>
  <c r="AC112" s="1"/>
  <c r="AC113" s="1"/>
  <c r="AC114" s="1"/>
  <c r="AC115" s="1"/>
  <c r="AC116" s="1"/>
  <c r="AC117" s="1"/>
  <c r="AC118" s="1"/>
  <c r="AC119" s="1"/>
  <c r="AC120" s="1"/>
  <c r="AC121" s="1"/>
  <c r="AC122" s="1"/>
  <c r="AC123" s="1"/>
  <c r="AC124" s="1"/>
  <c r="AC125" s="1"/>
  <c r="AC126" s="1"/>
  <c r="AC127" s="1"/>
  <c r="AC128" s="1"/>
  <c r="AC129" s="1"/>
  <c r="AC130" s="1"/>
  <c r="AC131" s="1"/>
  <c r="AC132" s="1"/>
  <c r="AC133" s="1"/>
  <c r="AC134" s="1"/>
  <c r="AC135" s="1"/>
  <c r="AC136" s="1"/>
  <c r="AC137" s="1"/>
  <c r="AC138" s="1"/>
  <c r="AC139" s="1"/>
  <c r="AC140" s="1"/>
  <c r="AC141" s="1"/>
  <c r="AC142" s="1"/>
  <c r="AC143" s="1"/>
  <c r="AC144" s="1"/>
  <c r="AC145" s="1"/>
  <c r="AC146" s="1"/>
  <c r="AC147" s="1"/>
  <c r="AC148" s="1"/>
  <c r="AC149" s="1"/>
  <c r="AC150" s="1"/>
  <c r="AC151" s="1"/>
  <c r="AC152" s="1"/>
  <c r="AC153" s="1"/>
  <c r="AC154" s="1"/>
  <c r="AC155" s="1"/>
  <c r="AC156" s="1"/>
  <c r="AC157" s="1"/>
  <c r="AC158" s="1"/>
  <c r="AC159" s="1"/>
  <c r="AC160" s="1"/>
  <c r="AC161" s="1"/>
  <c r="AC162" s="1"/>
  <c r="AC163" s="1"/>
  <c r="AC164" s="1"/>
  <c r="AC165" s="1"/>
  <c r="AC166" s="1"/>
  <c r="AC167" s="1"/>
  <c r="AC168" s="1"/>
  <c r="AC169" s="1"/>
  <c r="AC170" s="1"/>
  <c r="AC171" s="1"/>
  <c r="AC172" s="1"/>
  <c r="AC173" s="1"/>
  <c r="AC174" s="1"/>
  <c r="AC175" s="1"/>
  <c r="AC176" s="1"/>
  <c r="AC177" s="1"/>
  <c r="AC178" s="1"/>
  <c r="AC179" s="1"/>
  <c r="AC180" s="1"/>
  <c r="AC181" s="1"/>
  <c r="AC182" s="1"/>
  <c r="AC183" s="1"/>
  <c r="AC184" s="1"/>
  <c r="AC185" s="1"/>
  <c r="AC186" s="1"/>
  <c r="AC187" s="1"/>
  <c r="AC188" s="1"/>
  <c r="AC189" s="1"/>
  <c r="AC190" s="1"/>
  <c r="AC191" s="1"/>
  <c r="AC192" s="1"/>
  <c r="AC193" s="1"/>
  <c r="AC194" s="1"/>
  <c r="AC195" s="1"/>
  <c r="AC196" s="1"/>
  <c r="AC197" s="1"/>
  <c r="AC198" s="1"/>
  <c r="AC199" s="1"/>
  <c r="AC200" s="1"/>
  <c r="AC201" s="1"/>
  <c r="AC202" s="1"/>
  <c r="AC203" s="1"/>
  <c r="AC204" s="1"/>
  <c r="AC205" s="1"/>
  <c r="AC206" s="1"/>
  <c r="AC207" s="1"/>
  <c r="AC208" s="1"/>
  <c r="AC209" s="1"/>
  <c r="AC210" s="1"/>
  <c r="AC211" s="1"/>
  <c r="AC212" s="1"/>
  <c r="AC213" s="1"/>
  <c r="AC214" s="1"/>
  <c r="AC215" s="1"/>
  <c r="AC216" s="1"/>
  <c r="AC217" s="1"/>
  <c r="AC218" s="1"/>
  <c r="AC219" s="1"/>
  <c r="AC220" s="1"/>
  <c r="AC221" s="1"/>
  <c r="AC222" s="1"/>
  <c r="AC223" s="1"/>
  <c r="AC224" s="1"/>
  <c r="AC225" s="1"/>
  <c r="AC226" s="1"/>
  <c r="AC227" s="1"/>
  <c r="AC228" s="1"/>
  <c r="AC229" s="1"/>
  <c r="AC230" s="1"/>
  <c r="AC231" s="1"/>
  <c r="AC232" s="1"/>
  <c r="AC233" s="1"/>
  <c r="AC234" s="1"/>
  <c r="AC235" s="1"/>
  <c r="AC236" s="1"/>
  <c r="AC237" s="1"/>
  <c r="AC238" s="1"/>
  <c r="AC239" s="1"/>
  <c r="AC240" s="1"/>
  <c r="AC241" s="1"/>
  <c r="AC242" s="1"/>
  <c r="AC243" s="1"/>
  <c r="AC244" s="1"/>
  <c r="AC245" s="1"/>
  <c r="AC246" s="1"/>
  <c r="AC247" s="1"/>
  <c r="AC248" s="1"/>
  <c r="AC249" s="1"/>
  <c r="AC250" s="1"/>
  <c r="AC251" s="1"/>
  <c r="AC252" s="1"/>
  <c r="AC253" s="1"/>
  <c r="AC254" s="1"/>
  <c r="AC255" s="1"/>
  <c r="AC256" s="1"/>
  <c r="AC257" s="1"/>
  <c r="AC258" s="1"/>
  <c r="AC259" s="1"/>
  <c r="AC260" s="1"/>
  <c r="AC261" s="1"/>
  <c r="AC262" s="1"/>
  <c r="AC263" s="1"/>
  <c r="AC264" s="1"/>
  <c r="AC265" s="1"/>
  <c r="AC266" s="1"/>
  <c r="AC267" s="1"/>
  <c r="AC268" s="1"/>
  <c r="AC269" s="1"/>
  <c r="AC270" s="1"/>
  <c r="AC271" s="1"/>
  <c r="AC272" s="1"/>
  <c r="AC273" s="1"/>
  <c r="AC274" s="1"/>
  <c r="AC275" s="1"/>
  <c r="AC276" s="1"/>
  <c r="AC277" s="1"/>
  <c r="AC278" s="1"/>
  <c r="AC279" s="1"/>
  <c r="AC280" s="1"/>
  <c r="AC281" s="1"/>
  <c r="AC282" s="1"/>
  <c r="AC283" s="1"/>
  <c r="AC284" s="1"/>
  <c r="AC285" s="1"/>
  <c r="AC286" s="1"/>
  <c r="AC287" s="1"/>
  <c r="AC288" s="1"/>
  <c r="AC289" s="1"/>
  <c r="AC290" s="1"/>
  <c r="AC291" s="1"/>
  <c r="AC292" s="1"/>
  <c r="AC293" s="1"/>
  <c r="AC294" s="1"/>
  <c r="AC295" s="1"/>
  <c r="AC296" s="1"/>
  <c r="AC297" s="1"/>
  <c r="AC298" s="1"/>
  <c r="AC299" s="1"/>
  <c r="AC300" s="1"/>
  <c r="AC301" s="1"/>
  <c r="AC302" s="1"/>
  <c r="AC303" s="1"/>
  <c r="AC304" s="1"/>
  <c r="AC305" s="1"/>
  <c r="AC306" s="1"/>
  <c r="AC307" s="1"/>
  <c r="AC308" s="1"/>
  <c r="AC309" s="1"/>
  <c r="AC310" s="1"/>
  <c r="AC311" s="1"/>
  <c r="AC312" s="1"/>
  <c r="AC313" s="1"/>
  <c r="AC314" s="1"/>
  <c r="AC315" s="1"/>
  <c r="AC316" s="1"/>
  <c r="AC317" s="1"/>
  <c r="AC318" s="1"/>
  <c r="AC319" s="1"/>
  <c r="AC320" s="1"/>
  <c r="AC321" s="1"/>
  <c r="AC322" s="1"/>
  <c r="AC323" s="1"/>
  <c r="AC324" s="1"/>
  <c r="AC325" s="1"/>
  <c r="AC326" s="1"/>
  <c r="AC327" s="1"/>
  <c r="AC328" s="1"/>
  <c r="AC329" s="1"/>
  <c r="AC330" s="1"/>
  <c r="AC331" s="1"/>
  <c r="AC332" s="1"/>
  <c r="AC333" s="1"/>
  <c r="AC334" s="1"/>
  <c r="AC335" s="1"/>
  <c r="AC336" s="1"/>
  <c r="AC337" s="1"/>
  <c r="AC338" s="1"/>
  <c r="AC339" s="1"/>
  <c r="AC340" s="1"/>
  <c r="AC341" s="1"/>
  <c r="AC342" s="1"/>
  <c r="AC343" s="1"/>
  <c r="AC344" s="1"/>
  <c r="AC345" s="1"/>
  <c r="AC346" s="1"/>
  <c r="AC347" s="1"/>
  <c r="AC348" s="1"/>
  <c r="AC349" s="1"/>
  <c r="AC350" s="1"/>
  <c r="AC351" s="1"/>
  <c r="AC352" s="1"/>
  <c r="AC353" s="1"/>
  <c r="AC354" s="1"/>
  <c r="AC355" s="1"/>
  <c r="AC356" s="1"/>
  <c r="AC357" s="1"/>
  <c r="AC358" s="1"/>
  <c r="AC359" s="1"/>
  <c r="AC360" s="1"/>
  <c r="AC361" s="1"/>
  <c r="AC362" s="1"/>
  <c r="AC363" s="1"/>
  <c r="AC364" s="1"/>
  <c r="AC365" s="1"/>
  <c r="AC366" s="1"/>
  <c r="AC367" s="1"/>
  <c r="AC368" s="1"/>
  <c r="AC369" s="1"/>
  <c r="AC370" s="1"/>
  <c r="AC371" s="1"/>
  <c r="AC372" s="1"/>
  <c r="AC373" s="1"/>
  <c r="AC374" s="1"/>
  <c r="AC375" s="1"/>
  <c r="AC376" s="1"/>
  <c r="AC377" s="1"/>
  <c r="AC378" s="1"/>
  <c r="AC379" s="1"/>
  <c r="AC380" s="1"/>
  <c r="AC381" s="1"/>
  <c r="AC382" s="1"/>
  <c r="AC383" s="1"/>
  <c r="AC384" s="1"/>
  <c r="AC385" s="1"/>
  <c r="AC386" s="1"/>
  <c r="AC387" s="1"/>
  <c r="AC388" s="1"/>
  <c r="AC389" s="1"/>
  <c r="AC390" s="1"/>
  <c r="AC391" s="1"/>
  <c r="AC392" s="1"/>
  <c r="AC393" s="1"/>
  <c r="AC394" s="1"/>
  <c r="AC395" s="1"/>
  <c r="AC396" s="1"/>
  <c r="AC397" s="1"/>
  <c r="AC398" s="1"/>
  <c r="AC399" s="1"/>
  <c r="AC400" s="1"/>
  <c r="AC401" s="1"/>
  <c r="AC402" s="1"/>
  <c r="AC403" s="1"/>
  <c r="AC404" s="1"/>
  <c r="AC405" s="1"/>
  <c r="AC406" s="1"/>
  <c r="AC407" s="1"/>
  <c r="AC408" s="1"/>
  <c r="AC409" s="1"/>
  <c r="AC410" s="1"/>
  <c r="AC411" s="1"/>
  <c r="AC412" s="1"/>
  <c r="AC413" s="1"/>
  <c r="AC414" s="1"/>
  <c r="AC415" s="1"/>
  <c r="AC416" s="1"/>
  <c r="AC417" s="1"/>
  <c r="AC418" s="1"/>
  <c r="AC419" s="1"/>
  <c r="AC420" s="1"/>
  <c r="AC421" s="1"/>
  <c r="AC422" s="1"/>
  <c r="AC423" s="1"/>
  <c r="AC424" s="1"/>
  <c r="AC425" s="1"/>
  <c r="AC426" s="1"/>
  <c r="AC427" s="1"/>
  <c r="AC428" s="1"/>
  <c r="AC429" s="1"/>
  <c r="AC430" s="1"/>
  <c r="AC431" s="1"/>
  <c r="AC432" s="1"/>
  <c r="AC433" s="1"/>
  <c r="AC434" s="1"/>
  <c r="AC435" s="1"/>
  <c r="AC436" s="1"/>
  <c r="AC437" s="1"/>
  <c r="AC438" s="1"/>
  <c r="AC439" s="1"/>
  <c r="AC440" s="1"/>
  <c r="AC441" s="1"/>
  <c r="AC442" s="1"/>
  <c r="AC443" s="1"/>
  <c r="AC444" s="1"/>
  <c r="AC445" s="1"/>
  <c r="AC446" s="1"/>
  <c r="AC447" s="1"/>
  <c r="AC448" s="1"/>
  <c r="AC449" s="1"/>
  <c r="AC450" s="1"/>
  <c r="AC451" s="1"/>
  <c r="AC452" s="1"/>
  <c r="AC453" s="1"/>
  <c r="AC454" s="1"/>
  <c r="AC455" s="1"/>
  <c r="AC456" s="1"/>
  <c r="AC457" s="1"/>
  <c r="AC458" s="1"/>
  <c r="AC459" s="1"/>
  <c r="AC460" s="1"/>
  <c r="AC461" s="1"/>
  <c r="AC462" s="1"/>
  <c r="AC463" s="1"/>
  <c r="AC464" s="1"/>
  <c r="AC465" s="1"/>
  <c r="AC466" s="1"/>
  <c r="AC467" s="1"/>
  <c r="AC468" s="1"/>
  <c r="AC469" s="1"/>
  <c r="AC470" s="1"/>
  <c r="AC471" s="1"/>
  <c r="AC472" s="1"/>
  <c r="AC473" s="1"/>
  <c r="AC474" s="1"/>
  <c r="AC475" s="1"/>
  <c r="AC476" s="1"/>
  <c r="AC477" s="1"/>
  <c r="AC478" s="1"/>
  <c r="AC479" s="1"/>
  <c r="AC480" s="1"/>
  <c r="AC481" s="1"/>
  <c r="AC482" s="1"/>
  <c r="AC483" s="1"/>
  <c r="AC484" s="1"/>
  <c r="AC485" s="1"/>
  <c r="AC486" s="1"/>
  <c r="AC487" s="1"/>
  <c r="AC488" s="1"/>
  <c r="AC489" s="1"/>
  <c r="AC490" s="1"/>
  <c r="AC491" s="1"/>
  <c r="AC492" s="1"/>
  <c r="AC493" s="1"/>
  <c r="AC494" s="1"/>
  <c r="AC495" s="1"/>
  <c r="AC496" s="1"/>
  <c r="AC497" s="1"/>
  <c r="AC498" s="1"/>
  <c r="AC499" s="1"/>
  <c r="AC500" s="1"/>
  <c r="AC501" s="1"/>
  <c r="AC502" s="1"/>
  <c r="AC503" s="1"/>
  <c r="AC504" s="1"/>
  <c r="AC505" s="1"/>
  <c r="AC506" s="1"/>
  <c r="AC507" s="1"/>
  <c r="AC508" s="1"/>
  <c r="AC509" s="1"/>
  <c r="AC510" s="1"/>
  <c r="AC511" s="1"/>
  <c r="AC512" s="1"/>
  <c r="AC513" s="1"/>
  <c r="AC514" s="1"/>
  <c r="AC515" s="1"/>
  <c r="AC516" s="1"/>
  <c r="AC517" s="1"/>
  <c r="AC518" s="1"/>
  <c r="AC519" s="1"/>
  <c r="AC520" s="1"/>
  <c r="AC521" s="1"/>
  <c r="AC522" s="1"/>
  <c r="AC523" s="1"/>
  <c r="AC524" s="1"/>
  <c r="AC525" s="1"/>
  <c r="AC526" s="1"/>
  <c r="AC527" s="1"/>
  <c r="AC528" s="1"/>
  <c r="AC529" s="1"/>
  <c r="AC530" s="1"/>
  <c r="AC531" s="1"/>
  <c r="AC532" s="1"/>
  <c r="AC533" s="1"/>
  <c r="AC534" s="1"/>
  <c r="AC535" s="1"/>
  <c r="AC536" s="1"/>
  <c r="AC537" s="1"/>
  <c r="AC538" s="1"/>
  <c r="AC539" s="1"/>
  <c r="AC540" s="1"/>
  <c r="AC541" s="1"/>
  <c r="AC542" s="1"/>
  <c r="AC543" s="1"/>
  <c r="AC544" s="1"/>
  <c r="AC545" s="1"/>
  <c r="AC546" s="1"/>
  <c r="AC547" s="1"/>
  <c r="AC548" s="1"/>
  <c r="AC549" s="1"/>
  <c r="AC550" s="1"/>
  <c r="AC551" s="1"/>
  <c r="AC552" s="1"/>
  <c r="AC553" s="1"/>
  <c r="AC554" s="1"/>
  <c r="AC555" s="1"/>
  <c r="AC556" s="1"/>
  <c r="AC557" s="1"/>
  <c r="AC558" s="1"/>
  <c r="AC559" s="1"/>
  <c r="AC560" s="1"/>
  <c r="AC561" s="1"/>
  <c r="AC562" s="1"/>
  <c r="AC563" s="1"/>
  <c r="AC564" s="1"/>
  <c r="AC565" s="1"/>
  <c r="AC566" s="1"/>
  <c r="AC567" s="1"/>
  <c r="AC568" s="1"/>
  <c r="AC569" s="1"/>
  <c r="AC570" s="1"/>
  <c r="AC571" s="1"/>
  <c r="AC572" s="1"/>
  <c r="AC573" s="1"/>
  <c r="AC574" s="1"/>
  <c r="AC575" s="1"/>
  <c r="AC576" s="1"/>
  <c r="AC577" s="1"/>
  <c r="AC578" s="1"/>
  <c r="AC579" s="1"/>
  <c r="AC580" s="1"/>
  <c r="AC581" s="1"/>
  <c r="AC582" s="1"/>
  <c r="AC583" s="1"/>
  <c r="AC584" s="1"/>
  <c r="AC585" s="1"/>
  <c r="AC586" s="1"/>
  <c r="AC587" s="1"/>
  <c r="AC588" s="1"/>
  <c r="AC589" s="1"/>
  <c r="AC590" s="1"/>
  <c r="AC591" s="1"/>
  <c r="AC592" s="1"/>
  <c r="AC593" s="1"/>
  <c r="AC594" s="1"/>
  <c r="AC595" s="1"/>
  <c r="AC596" s="1"/>
  <c r="AC597" s="1"/>
  <c r="AC598" s="1"/>
  <c r="AC599" s="1"/>
  <c r="AC600" s="1"/>
  <c r="AC601" s="1"/>
  <c r="AC602" s="1"/>
  <c r="AC603" s="1"/>
  <c r="AC604" s="1"/>
  <c r="AC605" s="1"/>
  <c r="AC606" s="1"/>
  <c r="AC607" s="1"/>
  <c r="AC608" s="1"/>
  <c r="AC609" s="1"/>
  <c r="AC610" s="1"/>
  <c r="AC611" s="1"/>
  <c r="AC612" s="1"/>
  <c r="AC613" s="1"/>
  <c r="AC614" s="1"/>
  <c r="AC615" s="1"/>
  <c r="AC616" s="1"/>
  <c r="AC617" s="1"/>
  <c r="AC618" s="1"/>
  <c r="AC619" s="1"/>
  <c r="AC620" s="1"/>
  <c r="AC621" s="1"/>
  <c r="AC622" s="1"/>
  <c r="AC623" s="1"/>
  <c r="AC624" s="1"/>
  <c r="AC625" s="1"/>
  <c r="AC626" s="1"/>
  <c r="AC627" s="1"/>
  <c r="AC628" s="1"/>
  <c r="AC629" s="1"/>
  <c r="AC630" s="1"/>
  <c r="AC631" s="1"/>
  <c r="AC632" s="1"/>
  <c r="AC633" s="1"/>
  <c r="AC634" s="1"/>
  <c r="AC635" s="1"/>
  <c r="AC636" s="1"/>
  <c r="AC637" s="1"/>
  <c r="AC638" s="1"/>
  <c r="AC639" s="1"/>
  <c r="AC640" s="1"/>
  <c r="AC641" s="1"/>
  <c r="AC642" s="1"/>
  <c r="AC643" s="1"/>
  <c r="AC644" s="1"/>
  <c r="AC645" s="1"/>
  <c r="AC646" s="1"/>
  <c r="AC647" s="1"/>
  <c r="AC648" s="1"/>
  <c r="AC649" s="1"/>
  <c r="AC650" s="1"/>
  <c r="AC651" s="1"/>
  <c r="AC652" s="1"/>
  <c r="AC653" s="1"/>
  <c r="AC654" s="1"/>
  <c r="AC655" s="1"/>
  <c r="AC656" s="1"/>
  <c r="AC657" s="1"/>
  <c r="AC658" s="1"/>
  <c r="AC659" s="1"/>
  <c r="AC660" s="1"/>
  <c r="AC661" s="1"/>
  <c r="AC662" s="1"/>
  <c r="AC663" s="1"/>
  <c r="AC664" s="1"/>
  <c r="AC665" s="1"/>
  <c r="AC666" s="1"/>
  <c r="AC667" s="1"/>
  <c r="AC668" s="1"/>
  <c r="AC669" s="1"/>
  <c r="AC670" s="1"/>
  <c r="AC671" s="1"/>
  <c r="AC672" s="1"/>
  <c r="AC673" s="1"/>
  <c r="AC674" s="1"/>
  <c r="AC675" s="1"/>
  <c r="AC676" s="1"/>
  <c r="AC677" s="1"/>
  <c r="AC678" s="1"/>
  <c r="AC679" s="1"/>
  <c r="AC680" s="1"/>
  <c r="AC681" s="1"/>
  <c r="AC682" s="1"/>
  <c r="AC683" s="1"/>
  <c r="AC684" s="1"/>
  <c r="AC685" s="1"/>
  <c r="AC686" s="1"/>
  <c r="AC687" s="1"/>
  <c r="AC688" s="1"/>
  <c r="AC689" s="1"/>
  <c r="AC690" s="1"/>
  <c r="AC691" s="1"/>
  <c r="AC692" s="1"/>
  <c r="AC693" s="1"/>
  <c r="AC694" s="1"/>
  <c r="AC695" s="1"/>
  <c r="AC696" s="1"/>
  <c r="AC697" s="1"/>
  <c r="AC698" s="1"/>
  <c r="AC699" s="1"/>
  <c r="AC700" s="1"/>
  <c r="AC701" s="1"/>
  <c r="AC702" s="1"/>
  <c r="AC703" s="1"/>
  <c r="AC704" s="1"/>
  <c r="AC705" s="1"/>
  <c r="AC706" s="1"/>
  <c r="AC707" s="1"/>
  <c r="AC708" s="1"/>
  <c r="AC709" s="1"/>
  <c r="AC710" s="1"/>
  <c r="AC711" s="1"/>
  <c r="AC712" s="1"/>
  <c r="AC713" s="1"/>
  <c r="AC714" s="1"/>
  <c r="AC715" s="1"/>
  <c r="AC716" s="1"/>
  <c r="AC717" s="1"/>
  <c r="AC718" s="1"/>
  <c r="AC719" s="1"/>
  <c r="AC720" s="1"/>
  <c r="AC721" s="1"/>
  <c r="AC722" s="1"/>
  <c r="AC723" s="1"/>
  <c r="AC724" s="1"/>
  <c r="AC725" s="1"/>
  <c r="AC726" s="1"/>
  <c r="AC727" s="1"/>
  <c r="AC728" s="1"/>
  <c r="AC729" s="1"/>
  <c r="AC730" s="1"/>
  <c r="AC731" s="1"/>
  <c r="AC732" s="1"/>
  <c r="AC733" s="1"/>
  <c r="AC734" s="1"/>
  <c r="AC735" s="1"/>
  <c r="AC736" s="1"/>
  <c r="AC737" s="1"/>
  <c r="AC738" s="1"/>
  <c r="AC739" s="1"/>
  <c r="AC740" s="1"/>
  <c r="AC741" s="1"/>
  <c r="AC742" s="1"/>
  <c r="AC743" s="1"/>
  <c r="AC744" s="1"/>
  <c r="AC745" s="1"/>
  <c r="AC746" s="1"/>
  <c r="AC747" s="1"/>
  <c r="AC748" s="1"/>
  <c r="AC749" s="1"/>
  <c r="AC750" s="1"/>
  <c r="AC751" s="1"/>
  <c r="AC752" s="1"/>
  <c r="AC753" s="1"/>
  <c r="AC754" s="1"/>
  <c r="AC755" s="1"/>
  <c r="AC756" s="1"/>
  <c r="AC757" s="1"/>
  <c r="AC758" s="1"/>
  <c r="AC759" s="1"/>
  <c r="AC760" s="1"/>
  <c r="AC761" s="1"/>
  <c r="AC762" s="1"/>
  <c r="AC763" s="1"/>
  <c r="AC764" s="1"/>
  <c r="AC765" s="1"/>
  <c r="AC766" s="1"/>
  <c r="AC767" s="1"/>
  <c r="AC768" s="1"/>
  <c r="AC769" s="1"/>
  <c r="AC770" s="1"/>
  <c r="AC771" s="1"/>
  <c r="AC772" s="1"/>
  <c r="AC773" s="1"/>
  <c r="AC774" s="1"/>
  <c r="AC775" s="1"/>
  <c r="AC776" s="1"/>
  <c r="AC777" s="1"/>
  <c r="AC778" s="1"/>
  <c r="AC779" s="1"/>
  <c r="AC780" s="1"/>
  <c r="AC781" s="1"/>
  <c r="AC782" s="1"/>
  <c r="AC783" s="1"/>
  <c r="AC784" s="1"/>
  <c r="AC785" s="1"/>
  <c r="AC786" s="1"/>
  <c r="AC787" s="1"/>
  <c r="AC788" s="1"/>
  <c r="AC789" s="1"/>
  <c r="AC790" s="1"/>
  <c r="AC791" s="1"/>
  <c r="AC792" s="1"/>
  <c r="AC793" s="1"/>
  <c r="AC794" s="1"/>
  <c r="AC795" s="1"/>
  <c r="AC796" s="1"/>
  <c r="AC797" s="1"/>
  <c r="AC798" s="1"/>
  <c r="AC799" s="1"/>
  <c r="AC800" s="1"/>
  <c r="AC801" s="1"/>
  <c r="AC802" s="1"/>
  <c r="AC803" s="1"/>
  <c r="AC804" s="1"/>
  <c r="AC805" s="1"/>
  <c r="AC806" s="1"/>
  <c r="AC807" s="1"/>
  <c r="AC808" s="1"/>
  <c r="AC809" s="1"/>
  <c r="AC810" s="1"/>
  <c r="AC811" s="1"/>
  <c r="AC812" s="1"/>
  <c r="AC813" s="1"/>
  <c r="AC814" s="1"/>
  <c r="AC815" s="1"/>
  <c r="AC816" s="1"/>
  <c r="AC817" s="1"/>
  <c r="AC818" s="1"/>
  <c r="AC819" s="1"/>
  <c r="AC820" s="1"/>
  <c r="AC821" s="1"/>
  <c r="AC822" s="1"/>
  <c r="AC823" s="1"/>
  <c r="AC824" s="1"/>
  <c r="AC825" s="1"/>
  <c r="AC826" s="1"/>
  <c r="AC827" s="1"/>
  <c r="AC828" s="1"/>
  <c r="AC829" s="1"/>
  <c r="AC830" s="1"/>
  <c r="AC831" s="1"/>
  <c r="AC832" s="1"/>
  <c r="AC833" s="1"/>
  <c r="AC834" s="1"/>
  <c r="AC835" s="1"/>
  <c r="AC836" s="1"/>
  <c r="AC837" s="1"/>
  <c r="AC838" s="1"/>
  <c r="AC839" s="1"/>
  <c r="AC840" s="1"/>
  <c r="AC841" s="1"/>
  <c r="AC842" s="1"/>
  <c r="AC843" s="1"/>
  <c r="AC844" s="1"/>
  <c r="AC845" s="1"/>
  <c r="AC846" s="1"/>
  <c r="AC847" s="1"/>
  <c r="AC848" s="1"/>
  <c r="AC849" s="1"/>
  <c r="AC850" s="1"/>
  <c r="AC851" s="1"/>
  <c r="AC852" s="1"/>
  <c r="AC853" s="1"/>
  <c r="AC854" s="1"/>
  <c r="AC855" s="1"/>
  <c r="AC856" s="1"/>
  <c r="AC857" s="1"/>
  <c r="AC858" s="1"/>
  <c r="AC859" s="1"/>
  <c r="AC860" s="1"/>
  <c r="AC861" s="1"/>
  <c r="AC862" s="1"/>
  <c r="AC863" s="1"/>
  <c r="AC864" s="1"/>
  <c r="AC865" s="1"/>
  <c r="AC866" s="1"/>
  <c r="AC867" s="1"/>
  <c r="AC868" s="1"/>
  <c r="AC869" s="1"/>
  <c r="AC870" s="1"/>
  <c r="AC871" s="1"/>
  <c r="AC872" s="1"/>
  <c r="AC873" s="1"/>
  <c r="AC874" s="1"/>
  <c r="AC875" s="1"/>
  <c r="AC876" s="1"/>
  <c r="AC877" s="1"/>
  <c r="AC878" s="1"/>
  <c r="AC879" s="1"/>
  <c r="AC880" s="1"/>
  <c r="AC881" s="1"/>
  <c r="AC882" s="1"/>
  <c r="AC883" s="1"/>
  <c r="AC884" s="1"/>
  <c r="AC885" s="1"/>
  <c r="AC886" s="1"/>
  <c r="AC887" s="1"/>
  <c r="AC888" s="1"/>
  <c r="AC889" s="1"/>
  <c r="AC890" s="1"/>
  <c r="AC891" s="1"/>
  <c r="AC892" s="1"/>
  <c r="AC893" s="1"/>
  <c r="AC894" s="1"/>
  <c r="AC895" s="1"/>
  <c r="AC896" s="1"/>
  <c r="AC897" s="1"/>
  <c r="AC898" s="1"/>
  <c r="AC899" s="1"/>
  <c r="AC900" s="1"/>
  <c r="AC901" s="1"/>
  <c r="AC902" s="1"/>
  <c r="AC903" s="1"/>
  <c r="AC904" s="1"/>
  <c r="AC905" s="1"/>
  <c r="AC906" s="1"/>
  <c r="AC907" s="1"/>
  <c r="AC908" s="1"/>
  <c r="AC909" s="1"/>
  <c r="AC910" s="1"/>
  <c r="AC911" s="1"/>
  <c r="AC912" s="1"/>
  <c r="AC913" s="1"/>
  <c r="AC914" s="1"/>
  <c r="AC915" s="1"/>
  <c r="AC916" s="1"/>
  <c r="AC917" s="1"/>
  <c r="AC918" s="1"/>
  <c r="AC919" s="1"/>
  <c r="AC920" s="1"/>
  <c r="AC921" s="1"/>
  <c r="AC922" s="1"/>
  <c r="AC923" s="1"/>
  <c r="AC924" s="1"/>
  <c r="AC925" s="1"/>
  <c r="AC926" s="1"/>
  <c r="AC927" s="1"/>
  <c r="AC928" s="1"/>
  <c r="AC929" s="1"/>
  <c r="AC930" s="1"/>
  <c r="AC931" s="1"/>
  <c r="AC932" s="1"/>
  <c r="AC933" s="1"/>
  <c r="AC934" s="1"/>
  <c r="AC935" s="1"/>
  <c r="AC936" s="1"/>
  <c r="AC937" s="1"/>
  <c r="AC938" s="1"/>
  <c r="AC939" s="1"/>
  <c r="AC940" s="1"/>
  <c r="AC941" s="1"/>
  <c r="AC942" s="1"/>
  <c r="AC943" s="1"/>
  <c r="AC944" s="1"/>
  <c r="AC945" s="1"/>
  <c r="AC946" s="1"/>
  <c r="AC947" s="1"/>
  <c r="AC948" s="1"/>
  <c r="AC949" s="1"/>
  <c r="AC950" s="1"/>
  <c r="AC951" s="1"/>
  <c r="AC952" s="1"/>
  <c r="AC953" s="1"/>
  <c r="AC954" s="1"/>
  <c r="AC955" s="1"/>
  <c r="AC956" s="1"/>
  <c r="AC957" s="1"/>
  <c r="AC958" s="1"/>
  <c r="AC959" s="1"/>
  <c r="AC960" s="1"/>
  <c r="AC961" s="1"/>
  <c r="AC962" s="1"/>
  <c r="AC963" s="1"/>
  <c r="AC964" s="1"/>
  <c r="AC965" s="1"/>
  <c r="AC966" s="1"/>
  <c r="AC967" s="1"/>
  <c r="AC968" s="1"/>
  <c r="AC969" s="1"/>
  <c r="AC970" s="1"/>
  <c r="AC971" s="1"/>
  <c r="AC972" s="1"/>
  <c r="AC973" s="1"/>
  <c r="AC974" s="1"/>
  <c r="AC975" s="1"/>
  <c r="AC976" s="1"/>
  <c r="AC977" s="1"/>
  <c r="AC978" s="1"/>
  <c r="AC979" s="1"/>
  <c r="AC980" s="1"/>
  <c r="AC981" s="1"/>
  <c r="AC982" s="1"/>
  <c r="AC983" s="1"/>
  <c r="AC984" s="1"/>
  <c r="AC985" s="1"/>
  <c r="AC986" s="1"/>
  <c r="AC987" s="1"/>
  <c r="AC988" s="1"/>
  <c r="AC989" s="1"/>
  <c r="AC990" s="1"/>
  <c r="AC991" s="1"/>
  <c r="AC992" s="1"/>
  <c r="AC993" s="1"/>
  <c r="AC994" s="1"/>
  <c r="AC995" s="1"/>
  <c r="AC996" s="1"/>
  <c r="AC997" s="1"/>
  <c r="AC998" s="1"/>
  <c r="AC999" s="1"/>
  <c r="AC1000" s="1"/>
  <c r="AF713"/>
  <c r="AF101"/>
  <c r="AF637"/>
  <c r="AT998"/>
  <c r="AV998"/>
  <c r="BL998"/>
  <c r="BC998"/>
  <c r="BI982"/>
  <c r="AR982"/>
  <c r="BH982"/>
  <c r="AY982"/>
  <c r="BO982"/>
  <c r="AP982"/>
  <c r="AF986"/>
  <c r="AF974"/>
  <c r="BE978"/>
  <c r="AF997"/>
  <c r="AV978"/>
  <c r="BA978"/>
  <c r="AX978"/>
  <c r="BN978"/>
  <c r="BC978"/>
  <c r="AF927"/>
  <c r="AF966"/>
  <c r="AF950"/>
  <c r="BF998"/>
  <c r="AF994"/>
  <c r="AF942"/>
  <c r="BI939"/>
  <c r="BN939"/>
  <c r="BC939"/>
  <c r="AR939"/>
  <c r="BH939"/>
  <c r="AF935"/>
  <c r="AT939"/>
  <c r="AF930"/>
  <c r="BJ959"/>
  <c r="AX959"/>
  <c r="AZ959"/>
  <c r="AW959"/>
  <c r="AQ959"/>
  <c r="BG959"/>
  <c r="AF934"/>
  <c r="AP932"/>
  <c r="AX932"/>
  <c r="AQ932"/>
  <c r="BM932"/>
  <c r="BD932"/>
  <c r="AF894"/>
  <c r="BJ939"/>
  <c r="AF924"/>
  <c r="AW921"/>
  <c r="BI921"/>
  <c r="BN921"/>
  <c r="BD921"/>
  <c r="AU921"/>
  <c r="BK921"/>
  <c r="AF865"/>
  <c r="AF847"/>
  <c r="AF920"/>
  <c r="AF890"/>
  <c r="AW887"/>
  <c r="AX887"/>
  <c r="BA887"/>
  <c r="AZ887"/>
  <c r="AQ887"/>
  <c r="BG887"/>
  <c r="AX874"/>
  <c r="BA874"/>
  <c r="AY874"/>
  <c r="BO874"/>
  <c r="BD874"/>
  <c r="BN858"/>
  <c r="AQ858"/>
  <c r="BG858"/>
  <c r="AV858"/>
  <c r="BL858"/>
  <c r="AF841"/>
  <c r="AF887"/>
  <c r="AF805"/>
  <c r="AF756"/>
  <c r="AF692"/>
  <c r="BE786"/>
  <c r="AF877"/>
  <c r="AF818"/>
  <c r="AP786"/>
  <c r="AS786"/>
  <c r="AU786"/>
  <c r="BK786"/>
  <c r="AZ786"/>
  <c r="AF786"/>
  <c r="AF704"/>
  <c r="BJ887"/>
  <c r="AW891"/>
  <c r="AS891"/>
  <c r="BB891"/>
  <c r="AZ891"/>
  <c r="AQ891"/>
  <c r="BG891"/>
  <c r="AF883"/>
  <c r="BB802"/>
  <c r="AX802"/>
  <c r="BA802"/>
  <c r="AY802"/>
  <c r="BO802"/>
  <c r="BD802"/>
  <c r="AF798"/>
  <c r="AF709"/>
  <c r="AF664"/>
  <c r="BE733"/>
  <c r="BE669"/>
  <c r="BB765"/>
  <c r="BI765"/>
  <c r="BC765"/>
  <c r="AR765"/>
  <c r="BH765"/>
  <c r="AT733"/>
  <c r="BA733"/>
  <c r="AY733"/>
  <c r="BO733"/>
  <c r="BD733"/>
  <c r="AF732"/>
  <c r="BI729"/>
  <c r="BN729"/>
  <c r="BC729"/>
  <c r="AR729"/>
  <c r="BH729"/>
  <c r="AS701"/>
  <c r="AU701"/>
  <c r="BK701"/>
  <c r="AZ701"/>
  <c r="AF697"/>
  <c r="BJ669"/>
  <c r="AQ669"/>
  <c r="BG669"/>
  <c r="AV669"/>
  <c r="BL669"/>
  <c r="AF648"/>
  <c r="AR676"/>
  <c r="AF899"/>
  <c r="AP749"/>
  <c r="BJ749"/>
  <c r="AQ749"/>
  <c r="BG749"/>
  <c r="AV749"/>
  <c r="BL749"/>
  <c r="BE740"/>
  <c r="BL740"/>
  <c r="AP740"/>
  <c r="BF740"/>
  <c r="AU740"/>
  <c r="BK740"/>
  <c r="AF716"/>
  <c r="AP685"/>
  <c r="BJ685"/>
  <c r="AQ685"/>
  <c r="BG685"/>
  <c r="AV685"/>
  <c r="BL685"/>
  <c r="BE676"/>
  <c r="BL676"/>
  <c r="AP676"/>
  <c r="BF676"/>
  <c r="AU676"/>
  <c r="BK676"/>
  <c r="AF612"/>
  <c r="AF529"/>
  <c r="AF520"/>
  <c r="AF745"/>
  <c r="AW713"/>
  <c r="AS713"/>
  <c r="AX713"/>
  <c r="AU713"/>
  <c r="BK713"/>
  <c r="AZ713"/>
  <c r="AS704"/>
  <c r="AZ704"/>
  <c r="AX704"/>
  <c r="BN704"/>
  <c r="BC704"/>
  <c r="AF681"/>
  <c r="AF636"/>
  <c r="BI833"/>
  <c r="AZ708"/>
  <c r="AS708"/>
  <c r="AT708"/>
  <c r="BJ708"/>
  <c r="AY708"/>
  <c r="BO708"/>
  <c r="AW656"/>
  <c r="AS656"/>
  <c r="AT656"/>
  <c r="BJ656"/>
  <c r="AY656"/>
  <c r="BO656"/>
  <c r="BA845"/>
  <c r="AV845"/>
  <c r="BC845"/>
  <c r="AY845"/>
  <c r="AP845"/>
  <c r="BF845"/>
  <c r="AT745"/>
  <c r="BI745"/>
  <c r="BN745"/>
  <c r="BC745"/>
  <c r="AR745"/>
  <c r="BH745"/>
  <c r="AF549"/>
  <c r="AF290"/>
  <c r="AF725"/>
  <c r="BE692"/>
  <c r="BH692"/>
  <c r="AS692"/>
  <c r="AT692"/>
  <c r="BJ692"/>
  <c r="AY692"/>
  <c r="BO692"/>
  <c r="AW641"/>
  <c r="BF641"/>
  <c r="BI641"/>
  <c r="BD641"/>
  <c r="AU641"/>
  <c r="BK641"/>
  <c r="BB625"/>
  <c r="AX625"/>
  <c r="BA625"/>
  <c r="AZ625"/>
  <c r="AQ625"/>
  <c r="BG625"/>
  <c r="AF533"/>
  <c r="AF478"/>
  <c r="AF474"/>
  <c r="AF350"/>
  <c r="AF346"/>
  <c r="AF684"/>
  <c r="AF592"/>
  <c r="AF415"/>
  <c r="AF287"/>
  <c r="AF264"/>
  <c r="AF254"/>
  <c r="AF238"/>
  <c r="AF222"/>
  <c r="AF206"/>
  <c r="AF190"/>
  <c r="AF174"/>
  <c r="AF158"/>
  <c r="AF142"/>
  <c r="AF126"/>
  <c r="AF110"/>
  <c r="AF94"/>
  <c r="AT625"/>
  <c r="BA850"/>
  <c r="AV850"/>
  <c r="BB850"/>
  <c r="AX850"/>
  <c r="AQ850"/>
  <c r="BG850"/>
  <c r="BK827"/>
  <c r="AT827"/>
  <c r="BF827"/>
  <c r="BG827"/>
  <c r="BC827"/>
  <c r="AV827"/>
  <c r="BL827"/>
  <c r="AF458"/>
  <c r="AF431"/>
  <c r="AF302"/>
  <c r="BF629"/>
  <c r="BN629"/>
  <c r="BA629"/>
  <c r="BJ629"/>
  <c r="BD629"/>
  <c r="AU629"/>
  <c r="BK629"/>
  <c r="AF109"/>
  <c r="BM681"/>
  <c r="BA681"/>
  <c r="BF681"/>
  <c r="AY681"/>
  <c r="BO681"/>
  <c r="BD681"/>
  <c r="AF249"/>
  <c r="AF233"/>
  <c r="AF53"/>
  <c r="AF12"/>
  <c r="AF398"/>
  <c r="AF318"/>
  <c r="AF298"/>
  <c r="AF274"/>
  <c r="AF77"/>
  <c r="AF57"/>
  <c r="AF41"/>
  <c r="AF157"/>
  <c r="AF125"/>
  <c r="AF93"/>
  <c r="AF640"/>
  <c r="AF608"/>
  <c r="AF560"/>
  <c r="AF326"/>
  <c r="AF276"/>
  <c r="AG267" l="1"/>
  <c r="AG477"/>
  <c r="AG458"/>
  <c r="AG169"/>
  <c r="AG451"/>
  <c r="AH452" s="1"/>
  <c r="AG476"/>
  <c r="AG382"/>
  <c r="AG220"/>
  <c r="AG82"/>
  <c r="AG83" s="1"/>
  <c r="AG68"/>
  <c r="AG69" s="1"/>
  <c r="AG615"/>
  <c r="AG89"/>
  <c r="AG329"/>
  <c r="AG330" s="1"/>
  <c r="AG376"/>
  <c r="AG337"/>
  <c r="AG616"/>
  <c r="AG556"/>
  <c r="AG473"/>
  <c r="AG27"/>
  <c r="AH28" s="1"/>
  <c r="AG39"/>
  <c r="AG293"/>
  <c r="AG294" s="1"/>
  <c r="AH211"/>
  <c r="AH212" s="1"/>
  <c r="AX2"/>
  <c r="AQ2"/>
  <c r="AG187"/>
  <c r="AG188" s="1"/>
  <c r="AG189" s="1"/>
  <c r="AG190" s="1"/>
  <c r="AH191" s="1"/>
  <c r="AG231"/>
  <c r="AH232" s="1"/>
  <c r="AZ2"/>
  <c r="AO4"/>
  <c r="AY3" s="1"/>
  <c r="AG430"/>
  <c r="AG431" s="1"/>
  <c r="AG117"/>
  <c r="AG518"/>
  <c r="AH519" s="1"/>
  <c r="AW2"/>
  <c r="AV2"/>
  <c r="AG386"/>
  <c r="AG514"/>
  <c r="AG426"/>
  <c r="AH427" s="1"/>
  <c r="BI2"/>
  <c r="AG61"/>
  <c r="AR2"/>
  <c r="AG492"/>
  <c r="AG148"/>
  <c r="AG149" s="1"/>
  <c r="AG150" s="1"/>
  <c r="AG568"/>
  <c r="AH569" s="1"/>
  <c r="AG119"/>
  <c r="AG120" s="1"/>
  <c r="AG73"/>
  <c r="BK2"/>
  <c r="BC2"/>
  <c r="AG115"/>
  <c r="AG369"/>
  <c r="AG370" s="1"/>
  <c r="AG563"/>
  <c r="AH564" s="1"/>
  <c r="AG81"/>
  <c r="AP2"/>
  <c r="AG216"/>
  <c r="AG217" s="1"/>
  <c r="AH218" s="1"/>
  <c r="AG574"/>
  <c r="BM2"/>
  <c r="BL2"/>
  <c r="BH2"/>
  <c r="AY2"/>
  <c r="AG302"/>
  <c r="AG241"/>
  <c r="BJ2"/>
  <c r="BN2"/>
  <c r="AS2"/>
  <c r="BF2"/>
  <c r="AT2"/>
  <c r="AG47"/>
  <c r="AG173"/>
  <c r="AG174" s="1"/>
  <c r="AG297"/>
  <c r="AU2"/>
  <c r="AG380"/>
  <c r="AG381" s="1"/>
  <c r="AG25"/>
  <c r="AG26" s="1"/>
  <c r="AG555"/>
  <c r="AG135"/>
  <c r="AG165"/>
  <c r="AG166" s="1"/>
  <c r="AH167" s="1"/>
  <c r="AH168" s="1"/>
  <c r="AH169" s="1"/>
  <c r="AH170" s="1"/>
  <c r="AG562"/>
  <c r="AG356"/>
  <c r="AG28"/>
  <c r="AH29" s="1"/>
  <c r="AG497"/>
  <c r="AV3"/>
  <c r="AG124"/>
  <c r="AG350"/>
  <c r="AG309"/>
  <c r="AH310" s="1"/>
  <c r="AH311" s="1"/>
  <c r="AH563"/>
  <c r="AG485"/>
  <c r="AG446"/>
  <c r="AH447" s="1"/>
  <c r="AG499"/>
  <c r="AH500" s="1"/>
  <c r="AG371"/>
  <c r="AG242"/>
  <c r="AG192"/>
  <c r="AG56"/>
  <c r="AH57" s="1"/>
  <c r="AG427"/>
  <c r="AG428" s="1"/>
  <c r="AH429" s="1"/>
  <c r="AG505"/>
  <c r="AG184"/>
  <c r="AH185" s="1"/>
  <c r="AG542"/>
  <c r="AG393"/>
  <c r="AG64"/>
  <c r="AH65" s="1"/>
  <c r="AG478"/>
  <c r="AH479" s="1"/>
  <c r="AG564"/>
  <c r="AG65"/>
  <c r="AG66" s="1"/>
  <c r="AG67" s="1"/>
  <c r="AG146"/>
  <c r="AG400"/>
  <c r="AG8"/>
  <c r="AG9" s="1"/>
  <c r="AG10" s="1"/>
  <c r="AG296"/>
  <c r="AH297" s="1"/>
  <c r="AH298" s="1"/>
  <c r="AG392"/>
  <c r="AG472"/>
  <c r="AH473" s="1"/>
  <c r="AG325"/>
  <c r="AG63"/>
  <c r="AG108"/>
  <c r="AG109" s="1"/>
  <c r="AG110" s="1"/>
  <c r="AG587"/>
  <c r="AG588" s="1"/>
  <c r="AH589" s="1"/>
  <c r="I4"/>
  <c r="BK3"/>
  <c r="AQ3"/>
  <c r="BD3"/>
  <c r="BO3"/>
  <c r="AX3"/>
  <c r="BF3"/>
  <c r="AU3"/>
  <c r="AW3"/>
  <c r="BB3"/>
  <c r="AS3"/>
  <c r="BM3"/>
  <c r="AT3"/>
  <c r="AR3"/>
  <c r="BE3"/>
  <c r="BI3"/>
  <c r="BA3"/>
  <c r="BC3"/>
  <c r="BJ3"/>
  <c r="BN3"/>
  <c r="BH3"/>
  <c r="BG3"/>
  <c r="BL3"/>
  <c r="AP3"/>
  <c r="AG286"/>
  <c r="AH450"/>
  <c r="AH115"/>
  <c r="AG320"/>
  <c r="AG321" s="1"/>
  <c r="AG101"/>
  <c r="AG355"/>
  <c r="AG484"/>
  <c r="AG306"/>
  <c r="AG307" s="1"/>
  <c r="AG308" s="1"/>
  <c r="AG437"/>
  <c r="AG365"/>
  <c r="AG441"/>
  <c r="AG442" s="1"/>
  <c r="AH443" s="1"/>
  <c r="AG328"/>
  <c r="AG285"/>
  <c r="AH286" s="1"/>
  <c r="AG590"/>
  <c r="AH591" s="1"/>
  <c r="AG489"/>
  <c r="AH490" s="1"/>
  <c r="AG180"/>
  <c r="AG181" s="1"/>
  <c r="AG182" s="1"/>
  <c r="AH183" s="1"/>
  <c r="AH184" s="1"/>
  <c r="AG85"/>
  <c r="AG611"/>
  <c r="AH612" s="1"/>
  <c r="AG591"/>
  <c r="AG72"/>
  <c r="AH73" s="1"/>
  <c r="AG116"/>
  <c r="AG311"/>
  <c r="AG35"/>
  <c r="AG36" s="1"/>
  <c r="AG516"/>
  <c r="AG517" s="1"/>
  <c r="AG585"/>
  <c r="AG586" s="1"/>
  <c r="AG592"/>
  <c r="AG515"/>
  <c r="AH493"/>
  <c r="AG401"/>
  <c r="AG164"/>
  <c r="AG354"/>
  <c r="AG435"/>
  <c r="AG493"/>
  <c r="AG569"/>
  <c r="AG488"/>
  <c r="AG100"/>
  <c r="AG248"/>
  <c r="AG617"/>
  <c r="AG618" s="1"/>
  <c r="AG619" s="1"/>
  <c r="AG595"/>
  <c r="AH596" s="1"/>
  <c r="AG155"/>
  <c r="AG156" s="1"/>
  <c r="AG157" s="1"/>
  <c r="AG572"/>
  <c r="AG232"/>
  <c r="AG37"/>
  <c r="AG38" s="1"/>
  <c r="AG245"/>
  <c r="AG389"/>
  <c r="AG453"/>
  <c r="AG454" s="1"/>
  <c r="AG594"/>
  <c r="AH595" s="1"/>
  <c r="AG51"/>
  <c r="AG52" s="1"/>
  <c r="AG537"/>
  <c r="AG481"/>
  <c r="AG482" s="1"/>
  <c r="AH483" s="1"/>
  <c r="AG209"/>
  <c r="AG139"/>
  <c r="AG140" s="1"/>
  <c r="AG581"/>
  <c r="AG333"/>
  <c r="AG538"/>
  <c r="AG483"/>
  <c r="AH484" s="1"/>
  <c r="AG178"/>
  <c r="AG162"/>
  <c r="AG338"/>
  <c r="AH339" s="1"/>
  <c r="AH402"/>
  <c r="AG512"/>
  <c r="AG11"/>
  <c r="AH12" s="1"/>
  <c r="AG348"/>
  <c r="AG349" s="1"/>
  <c r="AG436"/>
  <c r="AH437" s="1"/>
  <c r="AH438" s="1"/>
  <c r="AG398"/>
  <c r="AH399" s="1"/>
  <c r="AG525"/>
  <c r="AH616"/>
  <c r="AH617" s="1"/>
  <c r="AG558"/>
  <c r="AG559" s="1"/>
  <c r="AG357"/>
  <c r="AG358" s="1"/>
  <c r="AG62"/>
  <c r="AH63" s="1"/>
  <c r="AH64" s="1"/>
  <c r="AG212"/>
  <c r="AG213" s="1"/>
  <c r="AG536"/>
  <c r="AG240"/>
  <c r="AG221"/>
  <c r="AG222" s="1"/>
  <c r="AG334"/>
  <c r="AG335" s="1"/>
  <c r="AG452"/>
  <c r="AG443"/>
  <c r="AH444" s="1"/>
  <c r="AH590"/>
  <c r="AG601"/>
  <c r="AH602" s="1"/>
  <c r="AG623"/>
  <c r="AG624" s="1"/>
  <c r="AG625" s="1"/>
  <c r="AG246"/>
  <c r="AG247" s="1"/>
  <c r="AG274"/>
  <c r="AH275" s="1"/>
  <c r="AG254"/>
  <c r="AH255" s="1"/>
  <c r="AG233"/>
  <c r="AG40"/>
  <c r="AG129"/>
  <c r="AG251"/>
  <c r="AG388"/>
  <c r="AH389" s="1"/>
  <c r="AG409"/>
  <c r="AG48"/>
  <c r="AH428"/>
  <c r="AG402"/>
  <c r="AG403" s="1"/>
  <c r="AG387"/>
  <c r="AG230"/>
  <c r="AH231" s="1"/>
  <c r="AG584"/>
  <c r="AH4"/>
  <c r="AG252"/>
  <c r="AG602"/>
  <c r="AG424"/>
  <c r="AG557"/>
  <c r="AG413"/>
  <c r="AG414" s="1"/>
  <c r="AG415" s="1"/>
  <c r="AG539"/>
  <c r="AG49"/>
  <c r="AG50" s="1"/>
  <c r="AH51" s="1"/>
  <c r="AG258"/>
  <c r="AG96"/>
  <c r="AG136"/>
  <c r="AG137" s="1"/>
  <c r="AG138" s="1"/>
  <c r="AH139" s="1"/>
  <c r="AH116"/>
  <c r="AG198"/>
  <c r="AG199" s="1"/>
  <c r="AG200" s="1"/>
  <c r="AG201" s="1"/>
  <c r="AG462"/>
  <c r="AG463" s="1"/>
  <c r="AG366"/>
  <c r="AG367" s="1"/>
  <c r="AG113"/>
  <c r="AH494"/>
  <c r="AG4"/>
  <c r="AG268"/>
  <c r="AG269" s="1"/>
  <c r="AG339"/>
  <c r="AG130"/>
  <c r="AG131" s="1"/>
  <c r="AH491"/>
  <c r="AG97"/>
  <c r="AG98" s="1"/>
  <c r="AG214"/>
  <c r="AG215" s="1"/>
  <c r="AH216" s="1"/>
  <c r="AG79"/>
  <c r="AG80" s="1"/>
  <c r="AG540"/>
  <c r="AG541" s="1"/>
  <c r="AG513"/>
  <c r="AG326"/>
  <c r="AH327" s="1"/>
  <c r="AG93"/>
  <c r="AG194"/>
  <c r="AG450"/>
  <c r="AG134"/>
  <c r="AG29"/>
  <c r="AG30" s="1"/>
  <c r="AG364"/>
  <c r="AH365" s="1"/>
  <c r="AG151"/>
  <c r="AG23"/>
  <c r="AG299"/>
  <c r="AG298"/>
  <c r="AG143"/>
  <c r="AG265"/>
  <c r="AG264"/>
  <c r="AG475"/>
  <c r="AH476" s="1"/>
  <c r="AH477" s="1"/>
  <c r="AH478" s="1"/>
  <c r="AG474"/>
  <c r="AH475" s="1"/>
  <c r="AG613"/>
  <c r="AG496"/>
  <c r="AH497" s="1"/>
  <c r="AH495"/>
  <c r="AG480"/>
  <c r="AG383"/>
  <c r="AG372"/>
  <c r="AG455"/>
  <c r="AG456" s="1"/>
  <c r="AG457" s="1"/>
  <c r="AH458" s="1"/>
  <c r="AH459" s="1"/>
  <c r="AG468"/>
  <c r="AG609"/>
  <c r="AG275"/>
  <c r="AG459"/>
  <c r="AG460" s="1"/>
  <c r="AG461" s="1"/>
  <c r="AG127"/>
  <c r="AG128" s="1"/>
  <c r="AG255"/>
  <c r="AG500"/>
  <c r="AH501" s="1"/>
  <c r="AH502" s="1"/>
  <c r="AG503"/>
  <c r="AG502"/>
  <c r="AG491"/>
  <c r="AH492" s="1"/>
  <c r="AG379"/>
  <c r="AH380" s="1"/>
  <c r="AG378"/>
  <c r="AH379" s="1"/>
  <c r="AG621"/>
  <c r="AH6"/>
  <c r="AG7"/>
  <c r="AH8" s="1"/>
  <c r="AG103"/>
  <c r="AG104" s="1"/>
  <c r="AG105" s="1"/>
  <c r="AG411"/>
  <c r="AG410"/>
  <c r="AH411" s="1"/>
  <c r="AG561"/>
  <c r="AH125"/>
  <c r="AG399"/>
  <c r="AH400" s="1"/>
  <c r="AG432"/>
  <c r="AG175"/>
  <c r="AG239"/>
  <c r="AH240" s="1"/>
  <c r="AH241" s="1"/>
  <c r="AG347"/>
  <c r="AH346"/>
  <c r="AG346"/>
  <c r="AG534"/>
  <c r="AG550"/>
  <c r="AG521"/>
  <c r="AG86"/>
  <c r="AH565"/>
  <c r="AG287"/>
  <c r="AG331"/>
  <c r="AG342"/>
  <c r="AG343" s="1"/>
  <c r="AG471"/>
  <c r="AG170"/>
  <c r="AG14"/>
  <c r="AG15" s="1"/>
  <c r="AG464"/>
  <c r="AG465" s="1"/>
  <c r="AG466" s="1"/>
  <c r="AG90"/>
  <c r="AH89"/>
  <c r="AH90" s="1"/>
  <c r="AG448"/>
  <c r="AG549"/>
  <c r="AG554"/>
  <c r="AG570"/>
  <c r="AG391"/>
  <c r="AG390"/>
  <c r="AH391" s="1"/>
  <c r="AG519"/>
  <c r="AG520" s="1"/>
  <c r="AH521" s="1"/>
  <c r="AG179"/>
  <c r="AH180" s="1"/>
  <c r="AG163"/>
  <c r="AG612"/>
  <c r="AG543"/>
  <c r="AH544" s="1"/>
  <c r="AG125"/>
  <c r="AG336"/>
  <c r="AG608"/>
  <c r="AG276"/>
  <c r="AG526"/>
  <c r="AG527" s="1"/>
  <c r="AG528" s="1"/>
  <c r="AG605"/>
  <c r="AH606" s="1"/>
  <c r="AH607" s="1"/>
  <c r="AH608" s="1"/>
  <c r="AG158"/>
  <c r="AG191"/>
  <c r="AG593"/>
  <c r="AH594" s="1"/>
  <c r="AG351"/>
  <c r="AG352" s="1"/>
  <c r="AG530"/>
  <c r="AG531" s="1"/>
  <c r="AG284"/>
  <c r="AG614"/>
  <c r="AG375"/>
  <c r="AG395"/>
  <c r="AH396" s="1"/>
  <c r="AH397" s="1"/>
  <c r="AH398" s="1"/>
  <c r="AG106"/>
  <c r="AG316"/>
  <c r="AG315"/>
  <c r="AH576"/>
  <c r="AG576"/>
  <c r="AG577" s="1"/>
  <c r="AG243"/>
  <c r="AH242"/>
  <c r="AH243" s="1"/>
  <c r="AG195"/>
  <c r="AG196" s="1"/>
  <c r="AH194"/>
  <c r="AG327"/>
  <c r="AH328" s="1"/>
  <c r="AG94"/>
  <c r="AG95" s="1"/>
  <c r="AG319"/>
  <c r="AG234"/>
  <c r="AG303"/>
  <c r="AG159"/>
  <c r="AG223"/>
  <c r="AG288"/>
  <c r="AG479"/>
  <c r="AG102"/>
  <c r="AH103" s="1"/>
  <c r="AG565"/>
  <c r="AG438"/>
  <c r="AG439" s="1"/>
  <c r="AG218"/>
  <c r="AH430"/>
  <c r="AG507"/>
  <c r="AG506"/>
  <c r="AH507" s="1"/>
  <c r="AG582"/>
  <c r="AH583" s="1"/>
  <c r="AH584" s="1"/>
  <c r="AG544"/>
  <c r="AG545" s="1"/>
  <c r="AG546" s="1"/>
  <c r="AG547" s="1"/>
  <c r="AG74"/>
  <c r="AG118"/>
  <c r="AH117"/>
  <c r="AG486"/>
  <c r="AG487" s="1"/>
  <c r="Z3"/>
  <c r="Z4" s="1"/>
  <c r="Z5" s="1"/>
  <c r="Z6" s="1"/>
  <c r="Z7" s="1"/>
  <c r="Z8" s="1"/>
  <c r="Z9" s="1"/>
  <c r="Z10" s="1"/>
  <c r="Z11" s="1"/>
  <c r="Z12" s="1"/>
  <c r="Z13" s="1"/>
  <c r="Z14" s="1"/>
  <c r="Z15" s="1"/>
  <c r="Z16" s="1"/>
  <c r="Z17" s="1"/>
  <c r="Z18" s="1"/>
  <c r="Z19" s="1"/>
  <c r="Z20" s="1"/>
  <c r="Z21" s="1"/>
  <c r="Z22" s="1"/>
  <c r="Z23" s="1"/>
  <c r="Z24" s="1"/>
  <c r="Z25" s="1"/>
  <c r="Z26" s="1"/>
  <c r="Z27" s="1"/>
  <c r="Z28" s="1"/>
  <c r="Z29" s="1"/>
  <c r="Z30" s="1"/>
  <c r="Z31" s="1"/>
  <c r="Z32" s="1"/>
  <c r="Z33" s="1"/>
  <c r="Z34" s="1"/>
  <c r="Z35" s="1"/>
  <c r="Z36" s="1"/>
  <c r="Z37" s="1"/>
  <c r="Z38" s="1"/>
  <c r="Z39" s="1"/>
  <c r="Z40" s="1"/>
  <c r="Z41" s="1"/>
  <c r="Z42" s="1"/>
  <c r="Z43" s="1"/>
  <c r="Z44" s="1"/>
  <c r="Z45" s="1"/>
  <c r="Z46" s="1"/>
  <c r="Z47" s="1"/>
  <c r="Z48" s="1"/>
  <c r="Z49" s="1"/>
  <c r="Z50" s="1"/>
  <c r="Z51" s="1"/>
  <c r="Z52" s="1"/>
  <c r="Z53" s="1"/>
  <c r="Z54" s="1"/>
  <c r="Z55" s="1"/>
  <c r="Z56" s="1"/>
  <c r="Z57" s="1"/>
  <c r="Z58" s="1"/>
  <c r="Z59" s="1"/>
  <c r="Z60" s="1"/>
  <c r="Z61" s="1"/>
  <c r="Z62" s="1"/>
  <c r="Z63" s="1"/>
  <c r="Z64" s="1"/>
  <c r="Z65" s="1"/>
  <c r="Z66" s="1"/>
  <c r="Z67" s="1"/>
  <c r="Z68" s="1"/>
  <c r="Z69" s="1"/>
  <c r="Z70" s="1"/>
  <c r="Z71" s="1"/>
  <c r="Z72" s="1"/>
  <c r="Z73" s="1"/>
  <c r="Z74" s="1"/>
  <c r="Z75" s="1"/>
  <c r="Z76" s="1"/>
  <c r="Z77" s="1"/>
  <c r="Z78" s="1"/>
  <c r="Z79" s="1"/>
  <c r="Z80" s="1"/>
  <c r="Z81" s="1"/>
  <c r="Z82" s="1"/>
  <c r="Z83" s="1"/>
  <c r="Z84" s="1"/>
  <c r="Z85" s="1"/>
  <c r="Z86" s="1"/>
  <c r="Z87" s="1"/>
  <c r="Z88" s="1"/>
  <c r="Z89" s="1"/>
  <c r="Z90" s="1"/>
  <c r="Z91" s="1"/>
  <c r="Z92" s="1"/>
  <c r="Z93" s="1"/>
  <c r="Z94" s="1"/>
  <c r="Z95" s="1"/>
  <c r="Z96" s="1"/>
  <c r="Z97" s="1"/>
  <c r="Z98" s="1"/>
  <c r="Z99" s="1"/>
  <c r="Z100" s="1"/>
  <c r="Z101" s="1"/>
  <c r="Z102" s="1"/>
  <c r="Z103" s="1"/>
  <c r="Z104" s="1"/>
  <c r="Z105" s="1"/>
  <c r="Z106" s="1"/>
  <c r="Z107" s="1"/>
  <c r="Z108" s="1"/>
  <c r="Z109" s="1"/>
  <c r="Z110" s="1"/>
  <c r="Z111" s="1"/>
  <c r="Z112" s="1"/>
  <c r="Z113" s="1"/>
  <c r="Z114" s="1"/>
  <c r="Z115" s="1"/>
  <c r="Z116" s="1"/>
  <c r="Z117" s="1"/>
  <c r="Z118" s="1"/>
  <c r="Z119" s="1"/>
  <c r="Z120" s="1"/>
  <c r="Z121" s="1"/>
  <c r="Z122" s="1"/>
  <c r="Z123" s="1"/>
  <c r="Z124" s="1"/>
  <c r="Z125" s="1"/>
  <c r="Z126" s="1"/>
  <c r="Z127" s="1"/>
  <c r="Z128" s="1"/>
  <c r="Z129" s="1"/>
  <c r="Z130" s="1"/>
  <c r="Z131" s="1"/>
  <c r="Z132" s="1"/>
  <c r="Z133" s="1"/>
  <c r="Z134" s="1"/>
  <c r="Z135" s="1"/>
  <c r="Z136" s="1"/>
  <c r="Z137" s="1"/>
  <c r="Z138" s="1"/>
  <c r="Z139" s="1"/>
  <c r="Z140" s="1"/>
  <c r="Z141" s="1"/>
  <c r="Z142" s="1"/>
  <c r="Z143" s="1"/>
  <c r="Z144" s="1"/>
  <c r="Z145" s="1"/>
  <c r="Z146" s="1"/>
  <c r="Z147" s="1"/>
  <c r="Z148" s="1"/>
  <c r="Z149" s="1"/>
  <c r="Z150" s="1"/>
  <c r="Z151" s="1"/>
  <c r="Z152" s="1"/>
  <c r="Z153" s="1"/>
  <c r="Z154" s="1"/>
  <c r="Z155" s="1"/>
  <c r="Z156" s="1"/>
  <c r="Z157" s="1"/>
  <c r="Z158" s="1"/>
  <c r="Z159" s="1"/>
  <c r="Z160" s="1"/>
  <c r="Z161" s="1"/>
  <c r="Z162" s="1"/>
  <c r="Z163" s="1"/>
  <c r="Z164" s="1"/>
  <c r="Z165" s="1"/>
  <c r="Z166" s="1"/>
  <c r="Z167" s="1"/>
  <c r="Z168" s="1"/>
  <c r="Z169" s="1"/>
  <c r="Z170" s="1"/>
  <c r="Z171" s="1"/>
  <c r="Z172" s="1"/>
  <c r="Z173" s="1"/>
  <c r="Z174" s="1"/>
  <c r="Z175" s="1"/>
  <c r="Z176" s="1"/>
  <c r="Z177" s="1"/>
  <c r="Z178" s="1"/>
  <c r="Z179" s="1"/>
  <c r="Z180" s="1"/>
  <c r="Z181" s="1"/>
  <c r="Z182" s="1"/>
  <c r="Z183" s="1"/>
  <c r="Z184" s="1"/>
  <c r="Z185" s="1"/>
  <c r="Z186" s="1"/>
  <c r="Z187" s="1"/>
  <c r="Z188" s="1"/>
  <c r="Z189" s="1"/>
  <c r="Z190" s="1"/>
  <c r="Z191" s="1"/>
  <c r="Z192" s="1"/>
  <c r="Z193" s="1"/>
  <c r="Z194" s="1"/>
  <c r="Z195" s="1"/>
  <c r="Z196" s="1"/>
  <c r="Z197" s="1"/>
  <c r="Z198" s="1"/>
  <c r="Z199" s="1"/>
  <c r="Z200" s="1"/>
  <c r="Z201" s="1"/>
  <c r="Z202" s="1"/>
  <c r="Z203" s="1"/>
  <c r="Z204" s="1"/>
  <c r="Z205" s="1"/>
  <c r="Z206" s="1"/>
  <c r="Z207" s="1"/>
  <c r="Z208" s="1"/>
  <c r="Z209" s="1"/>
  <c r="Z210" s="1"/>
  <c r="Z211" s="1"/>
  <c r="Z212" s="1"/>
  <c r="Z213" s="1"/>
  <c r="Z214" s="1"/>
  <c r="Z215" s="1"/>
  <c r="Z216" s="1"/>
  <c r="Z217" s="1"/>
  <c r="Z218" s="1"/>
  <c r="Z219" s="1"/>
  <c r="Z220" s="1"/>
  <c r="Z221" s="1"/>
  <c r="Z222" s="1"/>
  <c r="Z223" s="1"/>
  <c r="Z224" s="1"/>
  <c r="Z225" s="1"/>
  <c r="Z226" s="1"/>
  <c r="Z227" s="1"/>
  <c r="Z228" s="1"/>
  <c r="Z229" s="1"/>
  <c r="Z230" s="1"/>
  <c r="Z231" s="1"/>
  <c r="Z232" s="1"/>
  <c r="Z233" s="1"/>
  <c r="Z234" s="1"/>
  <c r="Z235" s="1"/>
  <c r="Z236" s="1"/>
  <c r="Z237" s="1"/>
  <c r="Z238" s="1"/>
  <c r="Z239" s="1"/>
  <c r="Z240" s="1"/>
  <c r="Z241" s="1"/>
  <c r="Z242" s="1"/>
  <c r="Z243" s="1"/>
  <c r="Z244" s="1"/>
  <c r="Z245" s="1"/>
  <c r="Z246" s="1"/>
  <c r="Z247" s="1"/>
  <c r="Z248" s="1"/>
  <c r="Z249" s="1"/>
  <c r="Z250" s="1"/>
  <c r="Z251" s="1"/>
  <c r="Z252" s="1"/>
  <c r="Z253" s="1"/>
  <c r="Z254" s="1"/>
  <c r="Z255" s="1"/>
  <c r="Z256" s="1"/>
  <c r="Z257" s="1"/>
  <c r="Z258" s="1"/>
  <c r="Z259" s="1"/>
  <c r="Z260" s="1"/>
  <c r="Z261" s="1"/>
  <c r="Z262" s="1"/>
  <c r="Z263" s="1"/>
  <c r="Z264" s="1"/>
  <c r="Z265" s="1"/>
  <c r="Z266" s="1"/>
  <c r="Z267" s="1"/>
  <c r="Z268" s="1"/>
  <c r="Z269" s="1"/>
  <c r="Z270" s="1"/>
  <c r="Z271" s="1"/>
  <c r="Z272" s="1"/>
  <c r="Z273" s="1"/>
  <c r="Z274" s="1"/>
  <c r="Z275" s="1"/>
  <c r="Z276" s="1"/>
  <c r="Z277" s="1"/>
  <c r="Z278" s="1"/>
  <c r="Z279" s="1"/>
  <c r="Z280" s="1"/>
  <c r="Z281" s="1"/>
  <c r="Z282" s="1"/>
  <c r="Z283" s="1"/>
  <c r="Z284" s="1"/>
  <c r="Z285" s="1"/>
  <c r="Z286" s="1"/>
  <c r="Z287" s="1"/>
  <c r="Z288" s="1"/>
  <c r="Z289" s="1"/>
  <c r="Z290" s="1"/>
  <c r="Z291" s="1"/>
  <c r="Z292" s="1"/>
  <c r="Z293" s="1"/>
  <c r="Z294" s="1"/>
  <c r="Z295" s="1"/>
  <c r="Z296" s="1"/>
  <c r="Z297" s="1"/>
  <c r="Z298" s="1"/>
  <c r="Z299" s="1"/>
  <c r="Z300" s="1"/>
  <c r="Z301" s="1"/>
  <c r="Z302" s="1"/>
  <c r="Z303" s="1"/>
  <c r="Z304" s="1"/>
  <c r="Z305" s="1"/>
  <c r="Z306" s="1"/>
  <c r="Z307" s="1"/>
  <c r="Z308" s="1"/>
  <c r="Z309" s="1"/>
  <c r="Z310" s="1"/>
  <c r="Z311" s="1"/>
  <c r="Z312" s="1"/>
  <c r="Z313" s="1"/>
  <c r="Z314" s="1"/>
  <c r="Z315" s="1"/>
  <c r="Z316" s="1"/>
  <c r="Z317" s="1"/>
  <c r="Z318" s="1"/>
  <c r="Z319" s="1"/>
  <c r="Z320" s="1"/>
  <c r="Z321" s="1"/>
  <c r="Z322" s="1"/>
  <c r="Z323" s="1"/>
  <c r="Z324" s="1"/>
  <c r="Z325" s="1"/>
  <c r="Z326" s="1"/>
  <c r="Z327" s="1"/>
  <c r="Z328" s="1"/>
  <c r="Z329" s="1"/>
  <c r="Z330" s="1"/>
  <c r="Z331" s="1"/>
  <c r="Z332" s="1"/>
  <c r="Z333" s="1"/>
  <c r="Z334" s="1"/>
  <c r="Z335" s="1"/>
  <c r="Z336" s="1"/>
  <c r="Z337" s="1"/>
  <c r="Z338" s="1"/>
  <c r="Z339" s="1"/>
  <c r="Z340" s="1"/>
  <c r="Z341" s="1"/>
  <c r="Z342" s="1"/>
  <c r="Z343" s="1"/>
  <c r="Z344" s="1"/>
  <c r="Z345" s="1"/>
  <c r="Z346" s="1"/>
  <c r="Z347" s="1"/>
  <c r="Z348" s="1"/>
  <c r="Z349" s="1"/>
  <c r="Z350" s="1"/>
  <c r="Z351" s="1"/>
  <c r="Z352" s="1"/>
  <c r="Z353" s="1"/>
  <c r="Z354" s="1"/>
  <c r="Z355" s="1"/>
  <c r="Z356" s="1"/>
  <c r="Z357" s="1"/>
  <c r="Z358" s="1"/>
  <c r="Z359" s="1"/>
  <c r="Z360" s="1"/>
  <c r="Z361" s="1"/>
  <c r="Z362" s="1"/>
  <c r="Z363" s="1"/>
  <c r="Z364" s="1"/>
  <c r="Z365" s="1"/>
  <c r="Z366" s="1"/>
  <c r="Z367" s="1"/>
  <c r="Z368" s="1"/>
  <c r="Z369" s="1"/>
  <c r="Z370" s="1"/>
  <c r="Z371" s="1"/>
  <c r="Z372" s="1"/>
  <c r="Z373" s="1"/>
  <c r="Z374" s="1"/>
  <c r="Z375" s="1"/>
  <c r="Z376" s="1"/>
  <c r="Z377" s="1"/>
  <c r="Z378" s="1"/>
  <c r="Z379" s="1"/>
  <c r="Z380" s="1"/>
  <c r="Z381" s="1"/>
  <c r="Z382" s="1"/>
  <c r="Z383" s="1"/>
  <c r="Z384" s="1"/>
  <c r="Z385" s="1"/>
  <c r="Z386" s="1"/>
  <c r="Z387" s="1"/>
  <c r="Z388" s="1"/>
  <c r="Z389" s="1"/>
  <c r="Z390" s="1"/>
  <c r="Z391" s="1"/>
  <c r="Z392" s="1"/>
  <c r="Z393" s="1"/>
  <c r="Z394" s="1"/>
  <c r="Z395" s="1"/>
  <c r="Z396" s="1"/>
  <c r="Z397" s="1"/>
  <c r="Z398" s="1"/>
  <c r="Z399" s="1"/>
  <c r="Z400" s="1"/>
  <c r="Z401" s="1"/>
  <c r="Z402" s="1"/>
  <c r="Z403" s="1"/>
  <c r="Z404" s="1"/>
  <c r="Z405" s="1"/>
  <c r="Z406" s="1"/>
  <c r="Z407" s="1"/>
  <c r="Z408" s="1"/>
  <c r="Z409" s="1"/>
  <c r="Z410" s="1"/>
  <c r="Z411" s="1"/>
  <c r="Z412" s="1"/>
  <c r="Z413" s="1"/>
  <c r="Z414" s="1"/>
  <c r="Z415" s="1"/>
  <c r="Z416" s="1"/>
  <c r="Z417" s="1"/>
  <c r="Z418" s="1"/>
  <c r="Z419" s="1"/>
  <c r="Z420" s="1"/>
  <c r="Z421" s="1"/>
  <c r="Z422" s="1"/>
  <c r="Z423" s="1"/>
  <c r="Z424" s="1"/>
  <c r="Z425" s="1"/>
  <c r="Z426" s="1"/>
  <c r="Z427" s="1"/>
  <c r="Z428" s="1"/>
  <c r="Z429" s="1"/>
  <c r="Z430" s="1"/>
  <c r="Z431" s="1"/>
  <c r="Z432" s="1"/>
  <c r="Z433" s="1"/>
  <c r="Z434" s="1"/>
  <c r="Z435" s="1"/>
  <c r="Z436" s="1"/>
  <c r="Z437" s="1"/>
  <c r="Z438" s="1"/>
  <c r="Z439" s="1"/>
  <c r="Z440" s="1"/>
  <c r="Z441" s="1"/>
  <c r="Z442" s="1"/>
  <c r="Z443" s="1"/>
  <c r="Z444" s="1"/>
  <c r="Z445" s="1"/>
  <c r="Z446" s="1"/>
  <c r="Z447" s="1"/>
  <c r="Z448" s="1"/>
  <c r="Z449" s="1"/>
  <c r="Z450" s="1"/>
  <c r="Z451" s="1"/>
  <c r="Z452" s="1"/>
  <c r="Z453" s="1"/>
  <c r="Z454" s="1"/>
  <c r="Z455" s="1"/>
  <c r="Z456" s="1"/>
  <c r="Z457" s="1"/>
  <c r="Z458" s="1"/>
  <c r="Z459" s="1"/>
  <c r="Z460" s="1"/>
  <c r="Z461" s="1"/>
  <c r="Z462" s="1"/>
  <c r="Z463" s="1"/>
  <c r="Z464" s="1"/>
  <c r="Z465" s="1"/>
  <c r="Z466" s="1"/>
  <c r="Z467" s="1"/>
  <c r="Z468" s="1"/>
  <c r="Z469" s="1"/>
  <c r="Z470" s="1"/>
  <c r="Z471" s="1"/>
  <c r="Z472" s="1"/>
  <c r="Z473" s="1"/>
  <c r="Z474" s="1"/>
  <c r="Z475" s="1"/>
  <c r="Z476" s="1"/>
  <c r="Z477" s="1"/>
  <c r="Z478" s="1"/>
  <c r="Z479" s="1"/>
  <c r="Z480" s="1"/>
  <c r="Z481" s="1"/>
  <c r="Z482" s="1"/>
  <c r="Z483" s="1"/>
  <c r="Z484" s="1"/>
  <c r="Z485" s="1"/>
  <c r="Z486" s="1"/>
  <c r="Z487" s="1"/>
  <c r="Z488" s="1"/>
  <c r="Z489" s="1"/>
  <c r="Z490" s="1"/>
  <c r="Z491" s="1"/>
  <c r="Z492" s="1"/>
  <c r="Z493" s="1"/>
  <c r="Z494" s="1"/>
  <c r="Z495" s="1"/>
  <c r="Z496" s="1"/>
  <c r="Z497" s="1"/>
  <c r="Z498" s="1"/>
  <c r="Z499" s="1"/>
  <c r="Z500" s="1"/>
  <c r="Z501" s="1"/>
  <c r="Z502" s="1"/>
  <c r="Z503" s="1"/>
  <c r="Z504" s="1"/>
  <c r="Z505" s="1"/>
  <c r="Z506" s="1"/>
  <c r="Z507" s="1"/>
  <c r="Z508" s="1"/>
  <c r="Z509" s="1"/>
  <c r="Z510" s="1"/>
  <c r="Z511" s="1"/>
  <c r="Z512" s="1"/>
  <c r="Z513" s="1"/>
  <c r="Z514" s="1"/>
  <c r="Z515" s="1"/>
  <c r="Z516" s="1"/>
  <c r="Z517" s="1"/>
  <c r="Z518" s="1"/>
  <c r="Z519" s="1"/>
  <c r="Z520" s="1"/>
  <c r="Z521" s="1"/>
  <c r="Z522" s="1"/>
  <c r="Z523" s="1"/>
  <c r="Z524" s="1"/>
  <c r="Z525" s="1"/>
  <c r="Z526" s="1"/>
  <c r="Z527" s="1"/>
  <c r="Z528" s="1"/>
  <c r="Z529" s="1"/>
  <c r="Z530" s="1"/>
  <c r="Z531" s="1"/>
  <c r="Z532" s="1"/>
  <c r="Z533" s="1"/>
  <c r="Z534" s="1"/>
  <c r="Z535" s="1"/>
  <c r="Z536" s="1"/>
  <c r="Z537" s="1"/>
  <c r="Z538" s="1"/>
  <c r="Z539" s="1"/>
  <c r="Z540" s="1"/>
  <c r="Z541" s="1"/>
  <c r="Z542" s="1"/>
  <c r="Z543" s="1"/>
  <c r="Z544" s="1"/>
  <c r="Z545" s="1"/>
  <c r="Z546" s="1"/>
  <c r="Z547" s="1"/>
  <c r="Z548" s="1"/>
  <c r="Z549" s="1"/>
  <c r="Z550" s="1"/>
  <c r="Z551" s="1"/>
  <c r="Z552" s="1"/>
  <c r="Z553" s="1"/>
  <c r="Z554" s="1"/>
  <c r="Z555" s="1"/>
  <c r="Z556" s="1"/>
  <c r="Z557" s="1"/>
  <c r="Z558" s="1"/>
  <c r="Z559" s="1"/>
  <c r="Z560" s="1"/>
  <c r="Z561" s="1"/>
  <c r="Z562" s="1"/>
  <c r="Z563" s="1"/>
  <c r="Z564" s="1"/>
  <c r="Z565" s="1"/>
  <c r="Z566" s="1"/>
  <c r="Z567" s="1"/>
  <c r="Z568" s="1"/>
  <c r="Z569" s="1"/>
  <c r="Z570" s="1"/>
  <c r="Z571" s="1"/>
  <c r="Z572" s="1"/>
  <c r="Z573" s="1"/>
  <c r="Z574" s="1"/>
  <c r="Z575" s="1"/>
  <c r="Z576" s="1"/>
  <c r="Z577" s="1"/>
  <c r="Z578" s="1"/>
  <c r="Z579" s="1"/>
  <c r="Z580" s="1"/>
  <c r="Z581" s="1"/>
  <c r="Z582" s="1"/>
  <c r="Z583" s="1"/>
  <c r="Z584" s="1"/>
  <c r="Z585" s="1"/>
  <c r="Z586" s="1"/>
  <c r="Z587" s="1"/>
  <c r="Z588" s="1"/>
  <c r="Z589" s="1"/>
  <c r="Z590" s="1"/>
  <c r="Z591" s="1"/>
  <c r="Z592" s="1"/>
  <c r="Z593" s="1"/>
  <c r="Z594" s="1"/>
  <c r="Z595" s="1"/>
  <c r="Z596" s="1"/>
  <c r="Z597" s="1"/>
  <c r="Z598" s="1"/>
  <c r="Z599" s="1"/>
  <c r="Z600" s="1"/>
  <c r="Z601" s="1"/>
  <c r="Z602" s="1"/>
  <c r="Z603" s="1"/>
  <c r="Z604" s="1"/>
  <c r="Z605" s="1"/>
  <c r="Z606" s="1"/>
  <c r="Z607" s="1"/>
  <c r="Z608" s="1"/>
  <c r="Z609" s="1"/>
  <c r="Z610" s="1"/>
  <c r="Z611" s="1"/>
  <c r="Z612" s="1"/>
  <c r="Z613" s="1"/>
  <c r="Z614" s="1"/>
  <c r="Z615" s="1"/>
  <c r="Z616" s="1"/>
  <c r="Z617" s="1"/>
  <c r="Z618" s="1"/>
  <c r="Z619" s="1"/>
  <c r="Z620" s="1"/>
  <c r="Z621" s="1"/>
  <c r="Z622" s="1"/>
  <c r="Z623" s="1"/>
  <c r="Z624" s="1"/>
  <c r="Z625" s="1"/>
  <c r="Z626" s="1"/>
  <c r="Z627" s="1"/>
  <c r="Z628" s="1"/>
  <c r="Z629" s="1"/>
  <c r="Z630" s="1"/>
  <c r="Z631" s="1"/>
  <c r="Z632" s="1"/>
  <c r="Z633" s="1"/>
  <c r="Z634" s="1"/>
  <c r="Z635" s="1"/>
  <c r="Z636" s="1"/>
  <c r="Z637" s="1"/>
  <c r="Z638" s="1"/>
  <c r="Z639" s="1"/>
  <c r="Z640" s="1"/>
  <c r="Z641" s="1"/>
  <c r="Z642" s="1"/>
  <c r="Z643" s="1"/>
  <c r="Z644" s="1"/>
  <c r="Z645" s="1"/>
  <c r="Z646" s="1"/>
  <c r="Z647" s="1"/>
  <c r="Z648" s="1"/>
  <c r="Z649" s="1"/>
  <c r="Z650" s="1"/>
  <c r="Z651" s="1"/>
  <c r="Z652" s="1"/>
  <c r="Z653" s="1"/>
  <c r="Z654" s="1"/>
  <c r="Z655" s="1"/>
  <c r="Z656" s="1"/>
  <c r="Z657" s="1"/>
  <c r="Z658" s="1"/>
  <c r="Z659" s="1"/>
  <c r="Z660" s="1"/>
  <c r="Z661" s="1"/>
  <c r="Z662" s="1"/>
  <c r="Z663" s="1"/>
  <c r="Z664" s="1"/>
  <c r="Z665" s="1"/>
  <c r="Z666" s="1"/>
  <c r="Z667" s="1"/>
  <c r="Z668" s="1"/>
  <c r="Z669" s="1"/>
  <c r="Z670" s="1"/>
  <c r="Z671" s="1"/>
  <c r="Z672" s="1"/>
  <c r="Z673" s="1"/>
  <c r="Z674" s="1"/>
  <c r="Z675" s="1"/>
  <c r="Z676" s="1"/>
  <c r="Z677" s="1"/>
  <c r="Z678" s="1"/>
  <c r="Z679" s="1"/>
  <c r="Z680" s="1"/>
  <c r="Z681" s="1"/>
  <c r="Z682" s="1"/>
  <c r="Z683" s="1"/>
  <c r="Z684" s="1"/>
  <c r="Z685" s="1"/>
  <c r="Z686" s="1"/>
  <c r="Z687" s="1"/>
  <c r="Z688" s="1"/>
  <c r="Z689" s="1"/>
  <c r="Z690" s="1"/>
  <c r="Z691" s="1"/>
  <c r="Z692" s="1"/>
  <c r="Z693" s="1"/>
  <c r="Z694" s="1"/>
  <c r="Z695" s="1"/>
  <c r="Z696" s="1"/>
  <c r="Z697" s="1"/>
  <c r="Z698" s="1"/>
  <c r="Z699" s="1"/>
  <c r="Z700" s="1"/>
  <c r="Z701" s="1"/>
  <c r="Z702" s="1"/>
  <c r="Z703" s="1"/>
  <c r="Z704" s="1"/>
  <c r="Z705" s="1"/>
  <c r="Z706" s="1"/>
  <c r="Z707" s="1"/>
  <c r="Z708" s="1"/>
  <c r="Z709" s="1"/>
  <c r="Z710" s="1"/>
  <c r="Z711" s="1"/>
  <c r="Z712" s="1"/>
  <c r="Z713" s="1"/>
  <c r="Z714" s="1"/>
  <c r="Z715" s="1"/>
  <c r="Z716" s="1"/>
  <c r="Z717" s="1"/>
  <c r="Z718" s="1"/>
  <c r="Z719" s="1"/>
  <c r="Z720" s="1"/>
  <c r="Z721" s="1"/>
  <c r="Z722" s="1"/>
  <c r="Z723" s="1"/>
  <c r="Z724" s="1"/>
  <c r="Z725" s="1"/>
  <c r="Z726" s="1"/>
  <c r="Z727" s="1"/>
  <c r="Z728" s="1"/>
  <c r="Z729" s="1"/>
  <c r="Z730" s="1"/>
  <c r="Z731" s="1"/>
  <c r="Z732" s="1"/>
  <c r="Z733" s="1"/>
  <c r="Z734" s="1"/>
  <c r="Z735" s="1"/>
  <c r="Z736" s="1"/>
  <c r="Z737" s="1"/>
  <c r="Z738" s="1"/>
  <c r="Z739" s="1"/>
  <c r="Z740" s="1"/>
  <c r="Z741" s="1"/>
  <c r="Z742" s="1"/>
  <c r="Z743" s="1"/>
  <c r="Z744" s="1"/>
  <c r="Z745" s="1"/>
  <c r="Z746" s="1"/>
  <c r="Z747" s="1"/>
  <c r="Z748" s="1"/>
  <c r="Z749" s="1"/>
  <c r="Z750" s="1"/>
  <c r="Z751" s="1"/>
  <c r="Z752" s="1"/>
  <c r="Z753" s="1"/>
  <c r="Z754" s="1"/>
  <c r="Z755" s="1"/>
  <c r="Z756" s="1"/>
  <c r="Z757" s="1"/>
  <c r="Z758" s="1"/>
  <c r="Z759" s="1"/>
  <c r="Z760" s="1"/>
  <c r="Z761" s="1"/>
  <c r="Z762" s="1"/>
  <c r="Z763" s="1"/>
  <c r="Z764" s="1"/>
  <c r="Z765" s="1"/>
  <c r="Z766" s="1"/>
  <c r="Z767" s="1"/>
  <c r="Z768" s="1"/>
  <c r="Z769" s="1"/>
  <c r="Z770" s="1"/>
  <c r="Z771" s="1"/>
  <c r="Z772" s="1"/>
  <c r="Z773" s="1"/>
  <c r="Z774" s="1"/>
  <c r="Z775" s="1"/>
  <c r="Z776" s="1"/>
  <c r="Z777" s="1"/>
  <c r="Z778" s="1"/>
  <c r="Z779" s="1"/>
  <c r="Z780" s="1"/>
  <c r="Z781" s="1"/>
  <c r="Z782" s="1"/>
  <c r="Z783" s="1"/>
  <c r="Z784" s="1"/>
  <c r="Z785" s="1"/>
  <c r="Z786" s="1"/>
  <c r="Z787" s="1"/>
  <c r="Z788" s="1"/>
  <c r="Z789" s="1"/>
  <c r="Z790" s="1"/>
  <c r="Z791" s="1"/>
  <c r="Z792" s="1"/>
  <c r="Z793" s="1"/>
  <c r="Z794" s="1"/>
  <c r="Z795" s="1"/>
  <c r="Z796" s="1"/>
  <c r="Z797" s="1"/>
  <c r="Z798" s="1"/>
  <c r="Z799" s="1"/>
  <c r="Z800" s="1"/>
  <c r="Z801" s="1"/>
  <c r="Z802" s="1"/>
  <c r="Z803" s="1"/>
  <c r="Z804" s="1"/>
  <c r="Z805" s="1"/>
  <c r="Z806" s="1"/>
  <c r="Z807" s="1"/>
  <c r="Z808" s="1"/>
  <c r="Z809" s="1"/>
  <c r="Z810" s="1"/>
  <c r="Z811" s="1"/>
  <c r="Z812" s="1"/>
  <c r="Z813" s="1"/>
  <c r="Z814" s="1"/>
  <c r="Z815" s="1"/>
  <c r="Z816" s="1"/>
  <c r="Z817" s="1"/>
  <c r="Z818" s="1"/>
  <c r="Z819" s="1"/>
  <c r="Z820" s="1"/>
  <c r="Z821" s="1"/>
  <c r="Z822" s="1"/>
  <c r="Z823" s="1"/>
  <c r="Z824" s="1"/>
  <c r="Z825" s="1"/>
  <c r="Z826" s="1"/>
  <c r="Z827" s="1"/>
  <c r="Z828" s="1"/>
  <c r="Z829" s="1"/>
  <c r="Z830" s="1"/>
  <c r="Z831" s="1"/>
  <c r="Z832" s="1"/>
  <c r="Z833" s="1"/>
  <c r="Z834" s="1"/>
  <c r="Z835" s="1"/>
  <c r="Z836" s="1"/>
  <c r="Z837" s="1"/>
  <c r="Z838" s="1"/>
  <c r="Z839" s="1"/>
  <c r="Z840" s="1"/>
  <c r="Z841" s="1"/>
  <c r="Z842" s="1"/>
  <c r="Z843" s="1"/>
  <c r="Z844" s="1"/>
  <c r="Z845" s="1"/>
  <c r="Z846" s="1"/>
  <c r="Z847" s="1"/>
  <c r="Z848" s="1"/>
  <c r="Z849" s="1"/>
  <c r="Z850" s="1"/>
  <c r="Z851" s="1"/>
  <c r="Z852" s="1"/>
  <c r="Z853" s="1"/>
  <c r="Z854" s="1"/>
  <c r="Z855" s="1"/>
  <c r="Z856" s="1"/>
  <c r="Z857" s="1"/>
  <c r="Z858" s="1"/>
  <c r="Z859" s="1"/>
  <c r="Z860" s="1"/>
  <c r="Z861" s="1"/>
  <c r="Z862" s="1"/>
  <c r="Z863" s="1"/>
  <c r="Z864" s="1"/>
  <c r="Z865" s="1"/>
  <c r="Z866" s="1"/>
  <c r="Z867" s="1"/>
  <c r="Z868" s="1"/>
  <c r="Z869" s="1"/>
  <c r="Z870" s="1"/>
  <c r="Z871" s="1"/>
  <c r="Z872" s="1"/>
  <c r="Z873" s="1"/>
  <c r="Z874" s="1"/>
  <c r="Z875" s="1"/>
  <c r="Z876" s="1"/>
  <c r="Z877" s="1"/>
  <c r="Z878" s="1"/>
  <c r="Z879" s="1"/>
  <c r="Z880" s="1"/>
  <c r="Z881" s="1"/>
  <c r="Z882" s="1"/>
  <c r="Z883" s="1"/>
  <c r="Z884" s="1"/>
  <c r="Z885" s="1"/>
  <c r="Z886" s="1"/>
  <c r="Z887" s="1"/>
  <c r="Z888" s="1"/>
  <c r="Z889" s="1"/>
  <c r="Z890" s="1"/>
  <c r="Z891" s="1"/>
  <c r="Z892" s="1"/>
  <c r="Z893" s="1"/>
  <c r="Z894" s="1"/>
  <c r="Z895" s="1"/>
  <c r="Z896" s="1"/>
  <c r="Z897" s="1"/>
  <c r="Z898" s="1"/>
  <c r="Z899" s="1"/>
  <c r="Z900" s="1"/>
  <c r="Z901" s="1"/>
  <c r="Z902" s="1"/>
  <c r="Z903" s="1"/>
  <c r="Z904" s="1"/>
  <c r="Z905" s="1"/>
  <c r="Z906" s="1"/>
  <c r="Z907" s="1"/>
  <c r="Z908" s="1"/>
  <c r="Z909" s="1"/>
  <c r="Z910" s="1"/>
  <c r="Z911" s="1"/>
  <c r="Z912" s="1"/>
  <c r="Z913" s="1"/>
  <c r="Z914" s="1"/>
  <c r="Z915" s="1"/>
  <c r="Z916" s="1"/>
  <c r="Z917" s="1"/>
  <c r="Z918" s="1"/>
  <c r="Z919" s="1"/>
  <c r="Z920" s="1"/>
  <c r="Z921" s="1"/>
  <c r="Z922" s="1"/>
  <c r="Z923" s="1"/>
  <c r="Z924" s="1"/>
  <c r="Z925" s="1"/>
  <c r="Z926" s="1"/>
  <c r="Z927" s="1"/>
  <c r="Z928" s="1"/>
  <c r="Z929" s="1"/>
  <c r="Z930" s="1"/>
  <c r="Z931" s="1"/>
  <c r="Z932" s="1"/>
  <c r="Z933" s="1"/>
  <c r="Z934" s="1"/>
  <c r="Z935" s="1"/>
  <c r="Z936" s="1"/>
  <c r="Z937" s="1"/>
  <c r="Z938" s="1"/>
  <c r="Z939" s="1"/>
  <c r="Z940" s="1"/>
  <c r="Z941" s="1"/>
  <c r="Z942" s="1"/>
  <c r="Z943" s="1"/>
  <c r="Z944" s="1"/>
  <c r="Z945" s="1"/>
  <c r="Z946" s="1"/>
  <c r="Z947" s="1"/>
  <c r="Z948" s="1"/>
  <c r="Z949" s="1"/>
  <c r="Z950" s="1"/>
  <c r="Z951" s="1"/>
  <c r="Z952" s="1"/>
  <c r="Z953" s="1"/>
  <c r="Z954" s="1"/>
  <c r="Z955" s="1"/>
  <c r="Z956" s="1"/>
  <c r="Z957" s="1"/>
  <c r="Z958" s="1"/>
  <c r="Z959" s="1"/>
  <c r="Z960" s="1"/>
  <c r="Z961" s="1"/>
  <c r="Z962" s="1"/>
  <c r="Z963" s="1"/>
  <c r="Z964" s="1"/>
  <c r="Z965" s="1"/>
  <c r="Z966" s="1"/>
  <c r="Z967" s="1"/>
  <c r="Z968" s="1"/>
  <c r="Z969" s="1"/>
  <c r="Z970" s="1"/>
  <c r="Z971" s="1"/>
  <c r="Z972" s="1"/>
  <c r="Z973" s="1"/>
  <c r="Z974" s="1"/>
  <c r="Z975" s="1"/>
  <c r="Z976" s="1"/>
  <c r="Z977" s="1"/>
  <c r="Z978" s="1"/>
  <c r="Z979" s="1"/>
  <c r="Z980" s="1"/>
  <c r="Z981" s="1"/>
  <c r="Z982" s="1"/>
  <c r="Z983" s="1"/>
  <c r="Z984" s="1"/>
  <c r="Z985" s="1"/>
  <c r="Z986" s="1"/>
  <c r="Z987" s="1"/>
  <c r="Z988" s="1"/>
  <c r="Z989" s="1"/>
  <c r="Z990" s="1"/>
  <c r="Z991" s="1"/>
  <c r="Z992" s="1"/>
  <c r="Z993" s="1"/>
  <c r="Z994" s="1"/>
  <c r="Z995" s="1"/>
  <c r="Z996" s="1"/>
  <c r="Z997" s="1"/>
  <c r="Z998" s="1"/>
  <c r="Z999" s="1"/>
  <c r="Z1000" s="1"/>
  <c r="AD2"/>
  <c r="AG259"/>
  <c r="AG312"/>
  <c r="AG467"/>
  <c r="AG604"/>
  <c r="AH605" s="1"/>
  <c r="AH445"/>
  <c r="AG323"/>
  <c r="AG620"/>
  <c r="AH621" s="1"/>
  <c r="AG121"/>
  <c r="AG560"/>
  <c r="AH561" s="1"/>
  <c r="AG32"/>
  <c r="AG596"/>
  <c r="AG597" s="1"/>
  <c r="AG394"/>
  <c r="AH395" s="1"/>
  <c r="AG53"/>
  <c r="AG185"/>
  <c r="AH186" s="1"/>
  <c r="AG249"/>
  <c r="AG250" s="1"/>
  <c r="AG548"/>
  <c r="AG495"/>
  <c r="AG147"/>
  <c r="AG6"/>
  <c r="AH7" s="1"/>
  <c r="AG41"/>
  <c r="AG57"/>
  <c r="AG283"/>
  <c r="AH284" s="1"/>
  <c r="AG280"/>
  <c r="AG281" s="1"/>
  <c r="AG282" s="1"/>
  <c r="AG12"/>
  <c r="AH13" s="1"/>
  <c r="AH287" l="1"/>
  <c r="AH288" s="1"/>
  <c r="AH289" s="1"/>
  <c r="AH329"/>
  <c r="AH330" s="1"/>
  <c r="AH66"/>
  <c r="AH181"/>
  <c r="AH9"/>
  <c r="AH10" s="1"/>
  <c r="AH11" s="1"/>
  <c r="AH381"/>
  <c r="AH382" s="1"/>
  <c r="AH383" s="1"/>
  <c r="AH384" s="1"/>
  <c r="AH451"/>
  <c r="AH453"/>
  <c r="AH454" s="1"/>
  <c r="AH474"/>
  <c r="AH585"/>
  <c r="AH586" s="1"/>
  <c r="AH126"/>
  <c r="AH366"/>
  <c r="AZ3"/>
  <c r="AH74"/>
  <c r="AH75" s="1"/>
  <c r="AG447"/>
  <c r="AH570"/>
  <c r="AH217"/>
  <c r="AH485"/>
  <c r="AH486" s="1"/>
  <c r="AH312"/>
  <c r="AH496"/>
  <c r="AH118"/>
  <c r="AH431"/>
  <c r="AH498"/>
  <c r="AH499" s="1"/>
  <c r="AH30"/>
  <c r="AH403"/>
  <c r="AH404" s="1"/>
  <c r="AD3"/>
  <c r="AD4" s="1"/>
  <c r="AH401"/>
  <c r="AH276"/>
  <c r="AH367"/>
  <c r="AH368" s="1"/>
  <c r="AH67"/>
  <c r="AH68" s="1"/>
  <c r="AH69" s="1"/>
  <c r="AH70" s="1"/>
  <c r="AH192"/>
  <c r="AH193" s="1"/>
  <c r="AH182"/>
  <c r="AH195"/>
  <c r="AH196" s="1"/>
  <c r="AH197" s="1"/>
  <c r="AH198" s="1"/>
  <c r="AH199" s="1"/>
  <c r="AH200" s="1"/>
  <c r="AH201" s="1"/>
  <c r="AH202" s="1"/>
  <c r="AH587"/>
  <c r="AH588" s="1"/>
  <c r="AH213"/>
  <c r="AH214" s="1"/>
  <c r="AH215" s="1"/>
  <c r="AH592"/>
  <c r="AH593" s="1"/>
  <c r="AH503"/>
  <c r="AH504" s="1"/>
  <c r="AG578"/>
  <c r="AH52"/>
  <c r="AH53" s="1"/>
  <c r="AH54" s="1"/>
  <c r="AH562"/>
  <c r="AH299"/>
  <c r="AH300" s="1"/>
  <c r="AH618"/>
  <c r="AH619" s="1"/>
  <c r="AH620" s="1"/>
  <c r="AH412"/>
  <c r="AG573"/>
  <c r="AH119"/>
  <c r="AH120" s="1"/>
  <c r="AH121" s="1"/>
  <c r="AH122" s="1"/>
  <c r="AH390"/>
  <c r="AH233"/>
  <c r="AH234" s="1"/>
  <c r="AH235" s="1"/>
  <c r="AG412"/>
  <c r="AG141"/>
  <c r="AG142" s="1"/>
  <c r="AH439"/>
  <c r="AH440" s="1"/>
  <c r="AG610"/>
  <c r="AH611" s="1"/>
  <c r="AH140"/>
  <c r="AH141" s="1"/>
  <c r="AG535"/>
  <c r="AH609"/>
  <c r="AH610" s="1"/>
  <c r="AH520"/>
  <c r="AH622"/>
  <c r="AG622"/>
  <c r="AH623" s="1"/>
  <c r="AH624" s="1"/>
  <c r="AH625" s="1"/>
  <c r="AH626" s="1"/>
  <c r="AG504"/>
  <c r="AG84"/>
  <c r="AH571"/>
  <c r="AG571"/>
  <c r="AH31"/>
  <c r="AG31"/>
  <c r="AG253"/>
  <c r="AH254" s="1"/>
  <c r="AH5"/>
  <c r="AH58"/>
  <c r="AH480"/>
  <c r="AH481" s="1"/>
  <c r="AH482" s="1"/>
  <c r="AH331"/>
  <c r="AH332" s="1"/>
  <c r="AG87"/>
  <c r="AH88" s="1"/>
  <c r="AH603"/>
  <c r="AG603"/>
  <c r="AH604" s="1"/>
  <c r="AH285"/>
  <c r="AG425"/>
  <c r="AG532"/>
  <c r="AG533" s="1"/>
  <c r="AG107"/>
  <c r="AG322"/>
  <c r="AH256"/>
  <c r="AG256"/>
  <c r="AG257" s="1"/>
  <c r="AG373"/>
  <c r="AG374" s="1"/>
  <c r="AG24"/>
  <c r="AH25" s="1"/>
  <c r="AH26" s="1"/>
  <c r="AH27" s="1"/>
  <c r="AG404"/>
  <c r="AG340"/>
  <c r="AH340"/>
  <c r="AG295"/>
  <c r="AH296" s="1"/>
  <c r="AH392"/>
  <c r="AH393" s="1"/>
  <c r="AH394" s="1"/>
  <c r="AH455"/>
  <c r="AH456" s="1"/>
  <c r="AH457" s="1"/>
  <c r="AH313"/>
  <c r="AG313"/>
  <c r="AG99"/>
  <c r="AG260"/>
  <c r="AG261" s="1"/>
  <c r="AG262" s="1"/>
  <c r="AG263" s="1"/>
  <c r="AG160"/>
  <c r="AG161" s="1"/>
  <c r="AH91"/>
  <c r="AG91"/>
  <c r="AG144"/>
  <c r="AG145" s="1"/>
  <c r="AH146" s="1"/>
  <c r="AH147" s="1"/>
  <c r="AH148" s="1"/>
  <c r="AH149" s="1"/>
  <c r="AH150" s="1"/>
  <c r="AH151" s="1"/>
  <c r="AH152" s="1"/>
  <c r="AG300"/>
  <c r="AG301" s="1"/>
  <c r="AH302" s="1"/>
  <c r="AH303" s="1"/>
  <c r="AH304" s="1"/>
  <c r="AH432"/>
  <c r="AG359"/>
  <c r="AG58"/>
  <c r="AG626"/>
  <c r="AG324"/>
  <c r="AH613"/>
  <c r="AH614" s="1"/>
  <c r="AH615" s="1"/>
  <c r="AH566"/>
  <c r="AG70"/>
  <c r="AG529"/>
  <c r="AH530" s="1"/>
  <c r="AH531" s="1"/>
  <c r="AH532" s="1"/>
  <c r="AG344"/>
  <c r="AH344"/>
  <c r="AG598"/>
  <c r="AD5"/>
  <c r="AH171"/>
  <c r="AG171"/>
  <c r="AH522"/>
  <c r="AG522"/>
  <c r="AG152"/>
  <c r="AH270"/>
  <c r="AG270"/>
  <c r="AH219"/>
  <c r="AG219"/>
  <c r="AG317"/>
  <c r="AG111"/>
  <c r="AH487"/>
  <c r="AG75"/>
  <c r="AH277"/>
  <c r="AH448"/>
  <c r="AH449" s="1"/>
  <c r="AG368"/>
  <c r="AH369" s="1"/>
  <c r="AH370" s="1"/>
  <c r="AH371" s="1"/>
  <c r="AH372" s="1"/>
  <c r="AH373" s="1"/>
  <c r="AH104"/>
  <c r="AH105" s="1"/>
  <c r="AH106" s="1"/>
  <c r="AH107" s="1"/>
  <c r="AH460"/>
  <c r="AH461" s="1"/>
  <c r="AH462" s="1"/>
  <c r="AH463" s="1"/>
  <c r="AH464" s="1"/>
  <c r="AH465" s="1"/>
  <c r="AH466" s="1"/>
  <c r="AH467" s="1"/>
  <c r="AH468" s="1"/>
  <c r="AH469" s="1"/>
  <c r="AG122"/>
  <c r="AG54"/>
  <c r="AH55" s="1"/>
  <c r="AH56" s="1"/>
  <c r="AH353"/>
  <c r="AG353"/>
  <c r="AH354" s="1"/>
  <c r="AH355" s="1"/>
  <c r="AH356" s="1"/>
  <c r="AH357" s="1"/>
  <c r="AH358" s="1"/>
  <c r="AH359" s="1"/>
  <c r="AG289"/>
  <c r="AG304"/>
  <c r="AG244"/>
  <c r="AH245" s="1"/>
  <c r="AH246" s="1"/>
  <c r="AH247" s="1"/>
  <c r="AH248" s="1"/>
  <c r="AH249" s="1"/>
  <c r="AH250" s="1"/>
  <c r="AH251" s="1"/>
  <c r="AH252" s="1"/>
  <c r="AH253" s="1"/>
  <c r="AH244"/>
  <c r="AG71"/>
  <c r="AH72" s="1"/>
  <c r="AG33"/>
  <c r="AG132"/>
  <c r="AH133" s="1"/>
  <c r="AH134" s="1"/>
  <c r="AH135" s="1"/>
  <c r="AH136" s="1"/>
  <c r="AH137" s="1"/>
  <c r="AH138" s="1"/>
  <c r="AH132"/>
  <c r="AG508"/>
  <c r="AH508"/>
  <c r="AG332"/>
  <c r="AG469"/>
  <c r="AG384"/>
  <c r="AG266"/>
  <c r="AG440"/>
  <c r="AG224"/>
  <c r="AG235"/>
  <c r="AG16"/>
  <c r="AG551"/>
  <c r="AG552" s="1"/>
  <c r="AG553" s="1"/>
  <c r="AG176"/>
  <c r="AH433"/>
  <c r="AG433"/>
  <c r="AH281"/>
  <c r="AH282" s="1"/>
  <c r="AH283" s="1"/>
  <c r="AH488"/>
  <c r="AH489" s="1"/>
  <c r="AH577"/>
  <c r="AH578" s="1"/>
  <c r="AG566"/>
  <c r="AH347"/>
  <c r="AH348" s="1"/>
  <c r="AH349" s="1"/>
  <c r="AH350" s="1"/>
  <c r="AH351" s="1"/>
  <c r="AH352" s="1"/>
  <c r="AH597"/>
  <c r="AH598" s="1"/>
  <c r="AH545"/>
  <c r="AH546" s="1"/>
  <c r="AH547" s="1"/>
  <c r="AH548" s="1"/>
  <c r="AH549" s="1"/>
  <c r="AH550" s="1"/>
  <c r="AH551" s="1"/>
  <c r="AH96"/>
  <c r="AH97" s="1"/>
  <c r="AH98" s="1"/>
  <c r="AH99" s="1"/>
  <c r="AH376"/>
  <c r="AH377" s="1"/>
  <c r="AH378" s="1"/>
  <c r="AG13"/>
  <c r="AH14" s="1"/>
  <c r="AH15" s="1"/>
  <c r="AH16" s="1"/>
  <c r="AG202"/>
  <c r="AH472"/>
  <c r="AG416"/>
  <c r="AG126"/>
  <c r="AH127" s="1"/>
  <c r="AH128" s="1"/>
  <c r="AH129" s="1"/>
  <c r="AH130" s="1"/>
  <c r="AH131" s="1"/>
  <c r="AG186"/>
  <c r="AH187" s="1"/>
  <c r="AH188" s="1"/>
  <c r="AH189" s="1"/>
  <c r="AH190" s="1"/>
  <c r="AH265"/>
  <c r="AH266" s="1"/>
  <c r="AG42"/>
  <c r="AG277"/>
  <c r="AG278" s="1"/>
  <c r="AG279" s="1"/>
  <c r="AH280" s="1"/>
  <c r="AH374" l="1"/>
  <c r="AH375" s="1"/>
  <c r="AH220"/>
  <c r="AH221" s="1"/>
  <c r="AH222" s="1"/>
  <c r="AH223" s="1"/>
  <c r="AH224" s="1"/>
  <c r="AH314"/>
  <c r="AG314"/>
  <c r="AH505"/>
  <c r="AH506" s="1"/>
  <c r="AH533"/>
  <c r="AH534" s="1"/>
  <c r="AH535" s="1"/>
  <c r="AH536" s="1"/>
  <c r="AH537" s="1"/>
  <c r="AH538" s="1"/>
  <c r="AH539" s="1"/>
  <c r="AH540" s="1"/>
  <c r="AH541" s="1"/>
  <c r="AH542" s="1"/>
  <c r="AH543" s="1"/>
  <c r="AH142"/>
  <c r="AH143" s="1"/>
  <c r="AH144" s="1"/>
  <c r="AH145" s="1"/>
  <c r="AH413"/>
  <c r="AH414" s="1"/>
  <c r="AH415" s="1"/>
  <c r="AH416" s="1"/>
  <c r="AH417" s="1"/>
  <c r="AH579"/>
  <c r="AH580" s="1"/>
  <c r="AH581" s="1"/>
  <c r="AH582" s="1"/>
  <c r="AH470"/>
  <c r="AG470"/>
  <c r="AH471" s="1"/>
  <c r="AH360"/>
  <c r="AH361" s="1"/>
  <c r="AH362" s="1"/>
  <c r="AH363" s="1"/>
  <c r="AH364" s="1"/>
  <c r="AH441"/>
  <c r="AH442" s="1"/>
  <c r="AH59"/>
  <c r="AG59"/>
  <c r="AG60" s="1"/>
  <c r="AH61" s="1"/>
  <c r="AH62" s="1"/>
  <c r="AH100"/>
  <c r="AH101" s="1"/>
  <c r="AH102" s="1"/>
  <c r="AH627"/>
  <c r="AH572"/>
  <c r="AH573" s="1"/>
  <c r="AH574" s="1"/>
  <c r="AH575" s="1"/>
  <c r="AH108"/>
  <c r="AH109" s="1"/>
  <c r="AH110" s="1"/>
  <c r="AH111" s="1"/>
  <c r="AH112" s="1"/>
  <c r="AH71"/>
  <c r="AH32"/>
  <c r="AH33" s="1"/>
  <c r="AH34" s="1"/>
  <c r="AH35" s="1"/>
  <c r="AH36" s="1"/>
  <c r="AH37" s="1"/>
  <c r="AH38" s="1"/>
  <c r="AH39" s="1"/>
  <c r="AH40" s="1"/>
  <c r="AH41" s="1"/>
  <c r="AH42" s="1"/>
  <c r="AH567"/>
  <c r="AG567"/>
  <c r="AG417"/>
  <c r="AH123"/>
  <c r="AH124" s="1"/>
  <c r="AG627"/>
  <c r="AH172"/>
  <c r="AG172"/>
  <c r="AH405"/>
  <c r="AG405"/>
  <c r="AG112"/>
  <c r="AG341"/>
  <c r="AH341"/>
  <c r="AH333"/>
  <c r="AH334" s="1"/>
  <c r="AH335" s="1"/>
  <c r="AH336" s="1"/>
  <c r="AH337" s="1"/>
  <c r="AH338" s="1"/>
  <c r="AH345"/>
  <c r="AH301"/>
  <c r="AH92"/>
  <c r="AH93" s="1"/>
  <c r="AH94" s="1"/>
  <c r="AH95" s="1"/>
  <c r="AH261"/>
  <c r="AH262" s="1"/>
  <c r="AH263" s="1"/>
  <c r="AH264" s="1"/>
  <c r="AH257"/>
  <c r="AH258" s="1"/>
  <c r="AH259" s="1"/>
  <c r="AH260" s="1"/>
  <c r="AH305"/>
  <c r="AG305"/>
  <c r="AO5"/>
  <c r="AK5"/>
  <c r="F6" s="1"/>
  <c r="H6" s="1"/>
  <c r="AH203"/>
  <c r="AG203"/>
  <c r="AG236"/>
  <c r="AH236"/>
  <c r="AH177"/>
  <c r="AG177"/>
  <c r="AH178" s="1"/>
  <c r="AH179" s="1"/>
  <c r="AH17"/>
  <c r="AG17"/>
  <c r="AG225"/>
  <c r="AH225"/>
  <c r="AG290"/>
  <c r="AH290"/>
  <c r="AG76"/>
  <c r="AH76"/>
  <c r="AG628"/>
  <c r="AH552"/>
  <c r="AH553" s="1"/>
  <c r="AH554" s="1"/>
  <c r="AH555" s="1"/>
  <c r="AH556" s="1"/>
  <c r="AH557" s="1"/>
  <c r="AH558" s="1"/>
  <c r="AH559" s="1"/>
  <c r="AH560" s="1"/>
  <c r="AH267"/>
  <c r="AH268" s="1"/>
  <c r="AH269" s="1"/>
  <c r="AH385"/>
  <c r="AG385"/>
  <c r="AG318"/>
  <c r="AG271"/>
  <c r="AH271"/>
  <c r="AH523"/>
  <c r="AG523"/>
  <c r="AG43"/>
  <c r="AH43"/>
  <c r="AH434"/>
  <c r="AG434"/>
  <c r="AH509"/>
  <c r="AG509"/>
  <c r="AG153"/>
  <c r="AH153"/>
  <c r="AD6"/>
  <c r="AG599"/>
  <c r="AH599"/>
  <c r="AH278"/>
  <c r="AH279" s="1"/>
  <c r="AH628" l="1"/>
  <c r="AH568"/>
  <c r="I5"/>
  <c r="AH306"/>
  <c r="AH307" s="1"/>
  <c r="AH308" s="1"/>
  <c r="AH309" s="1"/>
  <c r="AH113"/>
  <c r="AH114" s="1"/>
  <c r="AH315"/>
  <c r="AH316" s="1"/>
  <c r="AH317" s="1"/>
  <c r="AH318" s="1"/>
  <c r="AH319" s="1"/>
  <c r="AH320" s="1"/>
  <c r="AH321" s="1"/>
  <c r="AH322" s="1"/>
  <c r="AH323" s="1"/>
  <c r="AH324" s="1"/>
  <c r="AH325" s="1"/>
  <c r="AH326" s="1"/>
  <c r="AH342"/>
  <c r="AH343" s="1"/>
  <c r="AH386"/>
  <c r="AH387" s="1"/>
  <c r="AH388" s="1"/>
  <c r="AH600"/>
  <c r="AG600"/>
  <c r="AH601" s="1"/>
  <c r="AH60"/>
  <c r="AH524"/>
  <c r="AH525" s="1"/>
  <c r="AH526" s="1"/>
  <c r="AH527" s="1"/>
  <c r="AH528" s="1"/>
  <c r="AH529" s="1"/>
  <c r="AH154"/>
  <c r="AG154"/>
  <c r="AH237"/>
  <c r="AG237"/>
  <c r="AG406"/>
  <c r="AH406"/>
  <c r="AH435"/>
  <c r="AH436" s="1"/>
  <c r="AH510"/>
  <c r="AG510"/>
  <c r="AG511" s="1"/>
  <c r="AH77"/>
  <c r="AG77"/>
  <c r="AH418"/>
  <c r="AG418"/>
  <c r="AG419" s="1"/>
  <c r="AH173"/>
  <c r="AH174" s="1"/>
  <c r="AH175" s="1"/>
  <c r="AH176" s="1"/>
  <c r="AG226"/>
  <c r="AH226"/>
  <c r="AH629"/>
  <c r="AG629"/>
  <c r="AH291"/>
  <c r="AG291"/>
  <c r="AZ4"/>
  <c r="BB4"/>
  <c r="AU4"/>
  <c r="BA4"/>
  <c r="BF4"/>
  <c r="BG4"/>
  <c r="BH4"/>
  <c r="AR4"/>
  <c r="BK4"/>
  <c r="BI4"/>
  <c r="AS4"/>
  <c r="AP4"/>
  <c r="AQ4"/>
  <c r="BD4"/>
  <c r="BJ4"/>
  <c r="BC4"/>
  <c r="BE4"/>
  <c r="BN4"/>
  <c r="BO4"/>
  <c r="BL4"/>
  <c r="AV4"/>
  <c r="AT4"/>
  <c r="BM4"/>
  <c r="AW4"/>
  <c r="AX4"/>
  <c r="AY4"/>
  <c r="AD7"/>
  <c r="AG204"/>
  <c r="AH204"/>
  <c r="AO6"/>
  <c r="BE5" s="1"/>
  <c r="AK6"/>
  <c r="F7" s="1"/>
  <c r="H7" s="1"/>
  <c r="AH44"/>
  <c r="AG44"/>
  <c r="AH272"/>
  <c r="AG272"/>
  <c r="AG18"/>
  <c r="AH18"/>
  <c r="AH155" l="1"/>
  <c r="AH156" s="1"/>
  <c r="AH157" s="1"/>
  <c r="AH158" s="1"/>
  <c r="AH159" s="1"/>
  <c r="AH160" s="1"/>
  <c r="AH161" s="1"/>
  <c r="AH162" s="1"/>
  <c r="AH163" s="1"/>
  <c r="AH164" s="1"/>
  <c r="AH165" s="1"/>
  <c r="AH166" s="1"/>
  <c r="I6"/>
  <c r="AH407"/>
  <c r="AG407"/>
  <c r="AH408" s="1"/>
  <c r="AH409" s="1"/>
  <c r="AH410" s="1"/>
  <c r="BM5"/>
  <c r="BC5"/>
  <c r="AY5"/>
  <c r="AG420"/>
  <c r="AH420"/>
  <c r="BN5"/>
  <c r="BB5"/>
  <c r="BH5"/>
  <c r="BA5"/>
  <c r="AH78"/>
  <c r="AG78"/>
  <c r="AH79" s="1"/>
  <c r="AH80" s="1"/>
  <c r="AH81" s="1"/>
  <c r="AH82" s="1"/>
  <c r="AH83" s="1"/>
  <c r="AH84" s="1"/>
  <c r="AH85" s="1"/>
  <c r="AH86" s="1"/>
  <c r="AH87" s="1"/>
  <c r="AX5"/>
  <c r="BD5"/>
  <c r="AW5"/>
  <c r="AH45"/>
  <c r="AG45"/>
  <c r="AG238"/>
  <c r="AH238"/>
  <c r="BK5"/>
  <c r="AR5"/>
  <c r="BG5"/>
  <c r="AH419"/>
  <c r="AH511"/>
  <c r="AH512" s="1"/>
  <c r="AH513" s="1"/>
  <c r="AH514" s="1"/>
  <c r="AH515" s="1"/>
  <c r="AH516" s="1"/>
  <c r="AH517" s="1"/>
  <c r="AH518" s="1"/>
  <c r="AK7"/>
  <c r="F8" s="1"/>
  <c r="H8" s="1"/>
  <c r="AO7"/>
  <c r="BJ6" s="1"/>
  <c r="AH273"/>
  <c r="AG273"/>
  <c r="AH274" s="1"/>
  <c r="AD8"/>
  <c r="AH227"/>
  <c r="AG227"/>
  <c r="AP5"/>
  <c r="BF5"/>
  <c r="AV5"/>
  <c r="BL5"/>
  <c r="BO5"/>
  <c r="AG292"/>
  <c r="AH292"/>
  <c r="AH19"/>
  <c r="AG19"/>
  <c r="AH205"/>
  <c r="AG205"/>
  <c r="AH630"/>
  <c r="AG630"/>
  <c r="AQ5"/>
  <c r="AT5"/>
  <c r="BJ5"/>
  <c r="AZ5"/>
  <c r="AU5"/>
  <c r="AS5"/>
  <c r="BI5"/>
  <c r="I7" l="1"/>
  <c r="BE6"/>
  <c r="AH293"/>
  <c r="AH294" s="1"/>
  <c r="AH295" s="1"/>
  <c r="AH421"/>
  <c r="AG421"/>
  <c r="AG422" s="1"/>
  <c r="AG423" s="1"/>
  <c r="AQ6"/>
  <c r="BF6"/>
  <c r="AH206"/>
  <c r="AG206"/>
  <c r="AG207" s="1"/>
  <c r="AH46"/>
  <c r="AG46"/>
  <c r="BD6"/>
  <c r="BK6"/>
  <c r="AT6"/>
  <c r="AV6"/>
  <c r="BG6"/>
  <c r="AP6"/>
  <c r="AS6"/>
  <c r="AU6"/>
  <c r="BM6"/>
  <c r="AH239"/>
  <c r="AG631"/>
  <c r="AH631"/>
  <c r="AG228"/>
  <c r="AH229" s="1"/>
  <c r="AH230" s="1"/>
  <c r="AH228"/>
  <c r="AO8"/>
  <c r="AK8"/>
  <c r="F9" s="1"/>
  <c r="H9" s="1"/>
  <c r="AG20"/>
  <c r="AH20"/>
  <c r="AD9"/>
  <c r="BI6"/>
  <c r="BL6"/>
  <c r="BC6"/>
  <c r="AW6"/>
  <c r="AZ6"/>
  <c r="BB6"/>
  <c r="BA6"/>
  <c r="BH6"/>
  <c r="AY6"/>
  <c r="BO6"/>
  <c r="AR6"/>
  <c r="AX6"/>
  <c r="BN6"/>
  <c r="I8" l="1"/>
  <c r="AM8" s="1"/>
  <c r="AH422"/>
  <c r="AH423" s="1"/>
  <c r="AH424" s="1"/>
  <c r="AH425" s="1"/>
  <c r="AH426" s="1"/>
  <c r="AH47"/>
  <c r="AH48" s="1"/>
  <c r="AH49" s="1"/>
  <c r="AH50" s="1"/>
  <c r="AH207"/>
  <c r="AH208" s="1"/>
  <c r="AH21"/>
  <c r="AG21"/>
  <c r="AG22" s="1"/>
  <c r="AG208"/>
  <c r="AH209" s="1"/>
  <c r="AH210" s="1"/>
  <c r="AG632"/>
  <c r="AH632"/>
  <c r="AD10"/>
  <c r="AK9"/>
  <c r="F10" s="1"/>
  <c r="H10" s="1"/>
  <c r="AO9"/>
  <c r="BG8" s="1"/>
  <c r="BO7"/>
  <c r="AS7"/>
  <c r="BI7"/>
  <c r="BK7"/>
  <c r="BN7"/>
  <c r="BD7"/>
  <c r="AQ7"/>
  <c r="AT7"/>
  <c r="AW7"/>
  <c r="BM7"/>
  <c r="AP7"/>
  <c r="AR7"/>
  <c r="BH7"/>
  <c r="BG7"/>
  <c r="BJ7"/>
  <c r="BE7"/>
  <c r="BC7"/>
  <c r="BF7"/>
  <c r="AZ7"/>
  <c r="AY7"/>
  <c r="BB7"/>
  <c r="BA7"/>
  <c r="AU7"/>
  <c r="AX7"/>
  <c r="AV7"/>
  <c r="BL7"/>
  <c r="I9" l="1"/>
  <c r="AM9" s="1"/>
  <c r="AH22"/>
  <c r="AH23" s="1"/>
  <c r="AH24" s="1"/>
  <c r="AQ8"/>
  <c r="AT8"/>
  <c r="BI8"/>
  <c r="AR8"/>
  <c r="BN8"/>
  <c r="BJ8"/>
  <c r="BE8"/>
  <c r="AX8"/>
  <c r="BK8"/>
  <c r="BL8"/>
  <c r="AS8"/>
  <c r="BF8"/>
  <c r="AH633"/>
  <c r="AG633"/>
  <c r="AD11"/>
  <c r="BD8"/>
  <c r="BC8"/>
  <c r="AU8"/>
  <c r="AP8"/>
  <c r="AV8"/>
  <c r="AW8"/>
  <c r="BM8"/>
  <c r="BO8"/>
  <c r="BH8"/>
  <c r="AZ8"/>
  <c r="AY8"/>
  <c r="BB8"/>
  <c r="BA8"/>
  <c r="AH634" l="1"/>
  <c r="AG634"/>
  <c r="AD12"/>
  <c r="AK10"/>
  <c r="F11" s="1"/>
  <c r="H11" s="1"/>
  <c r="AO10"/>
  <c r="I10" l="1"/>
  <c r="AM10" s="1"/>
  <c r="AG635"/>
  <c r="AH635"/>
  <c r="AK11"/>
  <c r="F12" s="1"/>
  <c r="H12" s="1"/>
  <c r="AO11"/>
  <c r="AX10" s="1"/>
  <c r="BJ9"/>
  <c r="AT9"/>
  <c r="BD9"/>
  <c r="BA9"/>
  <c r="BK9"/>
  <c r="BG9"/>
  <c r="AR9"/>
  <c r="BF9"/>
  <c r="AP9"/>
  <c r="AY9"/>
  <c r="AQ9"/>
  <c r="BE9"/>
  <c r="AV9"/>
  <c r="BN9"/>
  <c r="AX9"/>
  <c r="BI9"/>
  <c r="BL9"/>
  <c r="AW9"/>
  <c r="AU9"/>
  <c r="BC9"/>
  <c r="BB9"/>
  <c r="BO9"/>
  <c r="AS9"/>
  <c r="BH9"/>
  <c r="AZ9"/>
  <c r="BM9"/>
  <c r="AD13"/>
  <c r="BA10" l="1"/>
  <c r="BB10"/>
  <c r="BM10"/>
  <c r="BI10"/>
  <c r="AQ10"/>
  <c r="AT10"/>
  <c r="AY10"/>
  <c r="BH10"/>
  <c r="AR10"/>
  <c r="BK10"/>
  <c r="BN10"/>
  <c r="BD10"/>
  <c r="BC10"/>
  <c r="AW10"/>
  <c r="BG10"/>
  <c r="BE10"/>
  <c r="BJ10"/>
  <c r="BL10"/>
  <c r="AZ10"/>
  <c r="I11"/>
  <c r="AM11" s="1"/>
  <c r="AH636"/>
  <c r="AG636"/>
  <c r="AD14"/>
  <c r="AO12"/>
  <c r="BG11" s="1"/>
  <c r="AK12"/>
  <c r="F13" s="1"/>
  <c r="H13" s="1"/>
  <c r="BO10"/>
  <c r="AV10"/>
  <c r="AS10"/>
  <c r="AU10"/>
  <c r="AP10"/>
  <c r="BF10"/>
  <c r="I12" l="1"/>
  <c r="I13" s="1"/>
  <c r="AZ11"/>
  <c r="AX11"/>
  <c r="AU11"/>
  <c r="BE11"/>
  <c r="AS11"/>
  <c r="AQ11"/>
  <c r="AP11"/>
  <c r="BA11"/>
  <c r="BB11"/>
  <c r="BK11"/>
  <c r="BN11"/>
  <c r="AW11"/>
  <c r="AK13"/>
  <c r="F14" s="1"/>
  <c r="H14" s="1"/>
  <c r="BF11"/>
  <c r="BI11"/>
  <c r="AT11"/>
  <c r="AR11"/>
  <c r="BM11"/>
  <c r="BC11"/>
  <c r="AO13"/>
  <c r="BD12" s="1"/>
  <c r="AD15"/>
  <c r="AH637"/>
  <c r="AG637"/>
  <c r="AV11"/>
  <c r="BD11"/>
  <c r="BL11"/>
  <c r="BJ11"/>
  <c r="BH11"/>
  <c r="AY11"/>
  <c r="BO11"/>
  <c r="BC12" l="1"/>
  <c r="BE12"/>
  <c r="AU12"/>
  <c r="BG12"/>
  <c r="AZ12"/>
  <c r="BK12"/>
  <c r="BL12"/>
  <c r="AP12"/>
  <c r="BB12"/>
  <c r="AV12"/>
  <c r="BN12"/>
  <c r="AX12"/>
  <c r="BJ12"/>
  <c r="AM12"/>
  <c r="AM13" s="1"/>
  <c r="AO14"/>
  <c r="XFC13" s="1"/>
  <c r="AK14"/>
  <c r="F15" s="1"/>
  <c r="H15" s="1"/>
  <c r="AH638"/>
  <c r="AG638"/>
  <c r="AW12"/>
  <c r="BA12"/>
  <c r="BI12"/>
  <c r="AT12"/>
  <c r="BO12"/>
  <c r="AD16"/>
  <c r="AS12"/>
  <c r="BM12"/>
  <c r="BF12"/>
  <c r="AQ12"/>
  <c r="AY12"/>
  <c r="AR12"/>
  <c r="BH12"/>
  <c r="AQ13" l="1"/>
  <c r="BG13"/>
  <c r="AX13"/>
  <c r="BH13"/>
  <c r="BE13"/>
  <c r="BJ13"/>
  <c r="BF13"/>
  <c r="AV13"/>
  <c r="BA13"/>
  <c r="AR13"/>
  <c r="BB13"/>
  <c r="BM13"/>
  <c r="BC13"/>
  <c r="BL13"/>
  <c r="AY13"/>
  <c r="AW13"/>
  <c r="AU13"/>
  <c r="AS13"/>
  <c r="BN13"/>
  <c r="BD13"/>
  <c r="AT13"/>
  <c r="BO13"/>
  <c r="AP13"/>
  <c r="BK13"/>
  <c r="BI13"/>
  <c r="AZ13"/>
  <c r="I14"/>
  <c r="AM14" s="1"/>
  <c r="AO15"/>
  <c r="BO14" s="1"/>
  <c r="AK15"/>
  <c r="F16" s="1"/>
  <c r="H16" s="1"/>
  <c r="AD17"/>
  <c r="AG639"/>
  <c r="AH639"/>
  <c r="BD14" l="1"/>
  <c r="AW14"/>
  <c r="BA14"/>
  <c r="BK14"/>
  <c r="AR14"/>
  <c r="AT14"/>
  <c r="AU14"/>
  <c r="I15"/>
  <c r="AM15" s="1"/>
  <c r="AD18"/>
  <c r="AO16"/>
  <c r="BK15" s="1"/>
  <c r="AK16"/>
  <c r="F17" s="1"/>
  <c r="H17" s="1"/>
  <c r="AV14"/>
  <c r="BE14"/>
  <c r="BH14"/>
  <c r="AS14"/>
  <c r="BN14"/>
  <c r="BC14"/>
  <c r="BM14"/>
  <c r="AZ14"/>
  <c r="BB14"/>
  <c r="BL14"/>
  <c r="BI14"/>
  <c r="AY14"/>
  <c r="AH640"/>
  <c r="AG640"/>
  <c r="BF14"/>
  <c r="BJ14"/>
  <c r="AP14"/>
  <c r="AX14"/>
  <c r="AQ14"/>
  <c r="BG14"/>
  <c r="AV15" l="1"/>
  <c r="AT15"/>
  <c r="BC15"/>
  <c r="BN15"/>
  <c r="AP15"/>
  <c r="AW15"/>
  <c r="BL15"/>
  <c r="AR15"/>
  <c r="AY15"/>
  <c r="BA15"/>
  <c r="BI15"/>
  <c r="BH15"/>
  <c r="BO15"/>
  <c r="I16"/>
  <c r="AK17"/>
  <c r="F18" s="1"/>
  <c r="H18" s="1"/>
  <c r="AS15"/>
  <c r="BD15"/>
  <c r="AH641"/>
  <c r="AG641"/>
  <c r="AD19"/>
  <c r="BB15"/>
  <c r="BF15"/>
  <c r="BM15"/>
  <c r="AU15"/>
  <c r="AO17"/>
  <c r="BO16" s="1"/>
  <c r="AX15"/>
  <c r="BJ15"/>
  <c r="BE15"/>
  <c r="AZ15"/>
  <c r="AQ15"/>
  <c r="BG15"/>
  <c r="AO18" l="1"/>
  <c r="BG17" s="1"/>
  <c r="AY16"/>
  <c r="I17"/>
  <c r="BF16"/>
  <c r="BH16"/>
  <c r="AR16"/>
  <c r="AS16"/>
  <c r="BA16"/>
  <c r="AM16"/>
  <c r="AK18"/>
  <c r="F19" s="1"/>
  <c r="H19" s="1"/>
  <c r="AD20"/>
  <c r="AT16"/>
  <c r="AX16"/>
  <c r="BJ16"/>
  <c r="BM16"/>
  <c r="BD16"/>
  <c r="AU16"/>
  <c r="BK16"/>
  <c r="AP16"/>
  <c r="BB16"/>
  <c r="BE16"/>
  <c r="AZ16"/>
  <c r="AQ16"/>
  <c r="BG16"/>
  <c r="AG642"/>
  <c r="AH642"/>
  <c r="BI16"/>
  <c r="BN16"/>
  <c r="AW16"/>
  <c r="AV16"/>
  <c r="BL16"/>
  <c r="BC16"/>
  <c r="AO19" l="1"/>
  <c r="AW18" s="1"/>
  <c r="AK19"/>
  <c r="F20" s="1"/>
  <c r="H20" s="1"/>
  <c r="BL17"/>
  <c r="AS17"/>
  <c r="AV17"/>
  <c r="AW17"/>
  <c r="BN17"/>
  <c r="BC17"/>
  <c r="BJ17"/>
  <c r="BF17"/>
  <c r="BI17"/>
  <c r="AR17"/>
  <c r="BH17"/>
  <c r="AY17"/>
  <c r="BO17"/>
  <c r="AT17"/>
  <c r="AX17"/>
  <c r="BA17"/>
  <c r="BM17"/>
  <c r="BD17"/>
  <c r="AU17"/>
  <c r="BK17"/>
  <c r="AP17"/>
  <c r="BB17"/>
  <c r="BE17"/>
  <c r="AZ17"/>
  <c r="AQ17"/>
  <c r="AM17"/>
  <c r="I18"/>
  <c r="AD21"/>
  <c r="AH643"/>
  <c r="AG643"/>
  <c r="BH18" l="1"/>
  <c r="BM18"/>
  <c r="BF18"/>
  <c r="BG18"/>
  <c r="BD18"/>
  <c r="BN18"/>
  <c r="AV18"/>
  <c r="BE18"/>
  <c r="AU18"/>
  <c r="AX18"/>
  <c r="AY18"/>
  <c r="BJ18"/>
  <c r="BC18"/>
  <c r="AZ18"/>
  <c r="BK18"/>
  <c r="AT18"/>
  <c r="BO18"/>
  <c r="BA18"/>
  <c r="AS18"/>
  <c r="AQ18"/>
  <c r="BI18"/>
  <c r="BB18"/>
  <c r="AP18"/>
  <c r="AR18"/>
  <c r="BL18"/>
  <c r="I19"/>
  <c r="AM18"/>
  <c r="AO20"/>
  <c r="AT19" s="1"/>
  <c r="AK20"/>
  <c r="F21" s="1"/>
  <c r="H21" s="1"/>
  <c r="AH644"/>
  <c r="AG644"/>
  <c r="AD22"/>
  <c r="BI19" l="1"/>
  <c r="BF19"/>
  <c r="BB19"/>
  <c r="BC19"/>
  <c r="AM19"/>
  <c r="I20"/>
  <c r="BE19"/>
  <c r="BA19"/>
  <c r="BK19"/>
  <c r="AV19"/>
  <c r="BL19"/>
  <c r="BG19"/>
  <c r="BM19"/>
  <c r="AZ19"/>
  <c r="AP19"/>
  <c r="BD19"/>
  <c r="AO21"/>
  <c r="AV20" s="1"/>
  <c r="AW19"/>
  <c r="AQ19"/>
  <c r="AU19"/>
  <c r="AK21"/>
  <c r="F22" s="1"/>
  <c r="H22" s="1"/>
  <c r="BN19"/>
  <c r="AR19"/>
  <c r="BH19"/>
  <c r="AS19"/>
  <c r="AY19"/>
  <c r="AX19"/>
  <c r="BO19"/>
  <c r="BJ19"/>
  <c r="AD23"/>
  <c r="AG645"/>
  <c r="AH645"/>
  <c r="I21" l="1"/>
  <c r="AM20"/>
  <c r="AT20"/>
  <c r="BD20"/>
  <c r="BO20"/>
  <c r="BB20"/>
  <c r="AR20"/>
  <c r="BL20"/>
  <c r="AU20"/>
  <c r="AX20"/>
  <c r="AQ20"/>
  <c r="BJ20"/>
  <c r="AW20"/>
  <c r="BC20"/>
  <c r="BG20"/>
  <c r="BF20"/>
  <c r="BH20"/>
  <c r="BK20"/>
  <c r="AP20"/>
  <c r="AZ20"/>
  <c r="BN20"/>
  <c r="AS20"/>
  <c r="BA20"/>
  <c r="BM20"/>
  <c r="BI20"/>
  <c r="AY20"/>
  <c r="BE20"/>
  <c r="AK22"/>
  <c r="F23" s="1"/>
  <c r="H23" s="1"/>
  <c r="AO22"/>
  <c r="AZ21" s="1"/>
  <c r="AG646"/>
  <c r="AH646"/>
  <c r="AD24"/>
  <c r="BK21" l="1"/>
  <c r="BF21"/>
  <c r="AM21"/>
  <c r="I22"/>
  <c r="AV21"/>
  <c r="AQ21"/>
  <c r="BA21"/>
  <c r="BL21"/>
  <c r="AX21"/>
  <c r="BM21"/>
  <c r="AS21"/>
  <c r="BC21"/>
  <c r="BJ21"/>
  <c r="BD21"/>
  <c r="BB21"/>
  <c r="BE21"/>
  <c r="AW21"/>
  <c r="AU21"/>
  <c r="BN21"/>
  <c r="BG21"/>
  <c r="BO21"/>
  <c r="BI21"/>
  <c r="AY21"/>
  <c r="AR21"/>
  <c r="AT21"/>
  <c r="BH21"/>
  <c r="AP21"/>
  <c r="AH647"/>
  <c r="AG647"/>
  <c r="AO23"/>
  <c r="AK23"/>
  <c r="F24" s="1"/>
  <c r="H24" s="1"/>
  <c r="AD25"/>
  <c r="AM22" l="1"/>
  <c r="I23"/>
  <c r="BK22"/>
  <c r="AU22"/>
  <c r="BD22"/>
  <c r="BM22"/>
  <c r="BB22"/>
  <c r="AP22"/>
  <c r="AT22"/>
  <c r="BL22"/>
  <c r="AV22"/>
  <c r="BA22"/>
  <c r="BO22"/>
  <c r="AY22"/>
  <c r="BH22"/>
  <c r="AR22"/>
  <c r="BJ22"/>
  <c r="AX22"/>
  <c r="AS22"/>
  <c r="BC22"/>
  <c r="AW22"/>
  <c r="BF22"/>
  <c r="BG22"/>
  <c r="AQ22"/>
  <c r="AZ22"/>
  <c r="BE22"/>
  <c r="BN22"/>
  <c r="BI22"/>
  <c r="AO24"/>
  <c r="BD23" s="1"/>
  <c r="AK24"/>
  <c r="F25" s="1"/>
  <c r="H25" s="1"/>
  <c r="AO25"/>
  <c r="AH648"/>
  <c r="AG648"/>
  <c r="AD26"/>
  <c r="AM23" l="1"/>
  <c r="BM23"/>
  <c r="AS23"/>
  <c r="BK23"/>
  <c r="I24"/>
  <c r="BF23"/>
  <c r="AU23"/>
  <c r="BB23"/>
  <c r="AK25"/>
  <c r="F26" s="1"/>
  <c r="H26" s="1"/>
  <c r="BO24"/>
  <c r="BK24"/>
  <c r="BG24"/>
  <c r="BC24"/>
  <c r="AY24"/>
  <c r="AU24"/>
  <c r="AQ24"/>
  <c r="BL24"/>
  <c r="BH24"/>
  <c r="BD24"/>
  <c r="AZ24"/>
  <c r="AV24"/>
  <c r="AR24"/>
  <c r="BM24"/>
  <c r="BE24"/>
  <c r="AW24"/>
  <c r="BA24"/>
  <c r="AT24"/>
  <c r="BN24"/>
  <c r="BF24"/>
  <c r="AX24"/>
  <c r="AP24"/>
  <c r="BI24"/>
  <c r="AS24"/>
  <c r="BJ24"/>
  <c r="BB24"/>
  <c r="AD27"/>
  <c r="AX23"/>
  <c r="BJ23"/>
  <c r="BE23"/>
  <c r="AZ23"/>
  <c r="AQ23"/>
  <c r="BG23"/>
  <c r="BA23"/>
  <c r="BN23"/>
  <c r="BI23"/>
  <c r="AR23"/>
  <c r="BH23"/>
  <c r="AY23"/>
  <c r="BO23"/>
  <c r="AH649"/>
  <c r="AG649"/>
  <c r="AP23"/>
  <c r="AT23"/>
  <c r="AW23"/>
  <c r="AV23"/>
  <c r="BL23"/>
  <c r="BC23"/>
  <c r="I25" l="1"/>
  <c r="AO26"/>
  <c r="AU25" s="1"/>
  <c r="AM24"/>
  <c r="AK26"/>
  <c r="F27" s="1"/>
  <c r="H27" s="1"/>
  <c r="AD28"/>
  <c r="AG650"/>
  <c r="AH650"/>
  <c r="AM25" l="1"/>
  <c r="I26"/>
  <c r="BJ25"/>
  <c r="AP25"/>
  <c r="BC25"/>
  <c r="BH25"/>
  <c r="AS25"/>
  <c r="AQ25"/>
  <c r="BL25"/>
  <c r="AY25"/>
  <c r="AX25"/>
  <c r="BK25"/>
  <c r="BO25"/>
  <c r="AT25"/>
  <c r="AW25"/>
  <c r="BM25"/>
  <c r="BF25"/>
  <c r="BB25"/>
  <c r="AR25"/>
  <c r="AV25"/>
  <c r="AZ25"/>
  <c r="BN25"/>
  <c r="BE25"/>
  <c r="BG25"/>
  <c r="BD25"/>
  <c r="BA25"/>
  <c r="BI25"/>
  <c r="AO27"/>
  <c r="BK26" s="1"/>
  <c r="AK27"/>
  <c r="F28" s="1"/>
  <c r="H28" s="1"/>
  <c r="AH651"/>
  <c r="AG651"/>
  <c r="AD29"/>
  <c r="AM26" l="1"/>
  <c r="AO28"/>
  <c r="AX27" s="1"/>
  <c r="I27"/>
  <c r="AP26"/>
  <c r="BM26"/>
  <c r="BL26"/>
  <c r="BO26"/>
  <c r="AY26"/>
  <c r="BD26"/>
  <c r="AT26"/>
  <c r="BG26"/>
  <c r="AS26"/>
  <c r="BI26"/>
  <c r="BJ26"/>
  <c r="BF26"/>
  <c r="AU26"/>
  <c r="AX26"/>
  <c r="BB26"/>
  <c r="AV26"/>
  <c r="BE26"/>
  <c r="AW26"/>
  <c r="BN26"/>
  <c r="BA26"/>
  <c r="AR26"/>
  <c r="AQ26"/>
  <c r="BC26"/>
  <c r="AZ26"/>
  <c r="BH26"/>
  <c r="AK28"/>
  <c r="F29" s="1"/>
  <c r="H29" s="1"/>
  <c r="AK29"/>
  <c r="F30" s="1"/>
  <c r="H30" s="1"/>
  <c r="AH652"/>
  <c r="AG652"/>
  <c r="AD30"/>
  <c r="AV27" l="1"/>
  <c r="AM27"/>
  <c r="AR27"/>
  <c r="BA27"/>
  <c r="AO29"/>
  <c r="BG28" s="1"/>
  <c r="AT27"/>
  <c r="BG27"/>
  <c r="BC27"/>
  <c r="BL27"/>
  <c r="BI27"/>
  <c r="BE27"/>
  <c r="BH27"/>
  <c r="BM27"/>
  <c r="BF27"/>
  <c r="BJ27"/>
  <c r="BN27"/>
  <c r="AZ27"/>
  <c r="BO27"/>
  <c r="AU27"/>
  <c r="AY27"/>
  <c r="BD27"/>
  <c r="BK27"/>
  <c r="BB27"/>
  <c r="AW27"/>
  <c r="AQ27"/>
  <c r="AP27"/>
  <c r="AS27"/>
  <c r="I28"/>
  <c r="BC28"/>
  <c r="AD31"/>
  <c r="AH653"/>
  <c r="AG653"/>
  <c r="AM28" l="1"/>
  <c r="BH28"/>
  <c r="AT28"/>
  <c r="BN28"/>
  <c r="BK28"/>
  <c r="BA28"/>
  <c r="BE28"/>
  <c r="AX28"/>
  <c r="AU28"/>
  <c r="AP28"/>
  <c r="AQ28"/>
  <c r="BI28"/>
  <c r="AR28"/>
  <c r="AV28"/>
  <c r="BM28"/>
  <c r="AY28"/>
  <c r="BL28"/>
  <c r="BF28"/>
  <c r="BD28"/>
  <c r="BB28"/>
  <c r="AZ28"/>
  <c r="BO28"/>
  <c r="AS28"/>
  <c r="AW28"/>
  <c r="BJ28"/>
  <c r="I29"/>
  <c r="AK30"/>
  <c r="F31" s="1"/>
  <c r="H31" s="1"/>
  <c r="AO30"/>
  <c r="BO29" s="1"/>
  <c r="AD32"/>
  <c r="AH654"/>
  <c r="AG654"/>
  <c r="AM29" l="1"/>
  <c r="I30"/>
  <c r="BK29"/>
  <c r="BI29"/>
  <c r="AP29"/>
  <c r="BN29"/>
  <c r="AT29"/>
  <c r="AQ29"/>
  <c r="AU29"/>
  <c r="AR29"/>
  <c r="BH29"/>
  <c r="BM29"/>
  <c r="BE29"/>
  <c r="AY29"/>
  <c r="BD29"/>
  <c r="BB29"/>
  <c r="AZ29"/>
  <c r="BG29"/>
  <c r="BC29"/>
  <c r="BA29"/>
  <c r="BJ29"/>
  <c r="AW29"/>
  <c r="BL29"/>
  <c r="BF29"/>
  <c r="AS29"/>
  <c r="AV29"/>
  <c r="AX29"/>
  <c r="AH655"/>
  <c r="AG655"/>
  <c r="AO31"/>
  <c r="AO32" s="1"/>
  <c r="AK31"/>
  <c r="F32" s="1"/>
  <c r="H32" s="1"/>
  <c r="AD33"/>
  <c r="AM30" l="1"/>
  <c r="AO33"/>
  <c r="I31"/>
  <c r="AK32"/>
  <c r="F33" s="1"/>
  <c r="H33" s="1"/>
  <c r="AD34"/>
  <c r="BO31"/>
  <c r="BK31"/>
  <c r="BG31"/>
  <c r="BC31"/>
  <c r="AY31"/>
  <c r="AU31"/>
  <c r="AQ31"/>
  <c r="BL31"/>
  <c r="BH31"/>
  <c r="BD31"/>
  <c r="AZ31"/>
  <c r="AV31"/>
  <c r="AR31"/>
  <c r="BM31"/>
  <c r="BE31"/>
  <c r="AW31"/>
  <c r="AS31"/>
  <c r="AT31"/>
  <c r="BN31"/>
  <c r="BF31"/>
  <c r="AX31"/>
  <c r="AP31"/>
  <c r="BI31"/>
  <c r="BA31"/>
  <c r="BJ31"/>
  <c r="BB31"/>
  <c r="BK30"/>
  <c r="AU30"/>
  <c r="BD30"/>
  <c r="BM30"/>
  <c r="BJ30"/>
  <c r="AP30"/>
  <c r="AT30"/>
  <c r="BC30"/>
  <c r="BL30"/>
  <c r="AV30"/>
  <c r="AW30"/>
  <c r="BF30"/>
  <c r="BA30"/>
  <c r="AZ30"/>
  <c r="BN30"/>
  <c r="BO30"/>
  <c r="AY30"/>
  <c r="BH30"/>
  <c r="AR30"/>
  <c r="AS30"/>
  <c r="AX30"/>
  <c r="BB30"/>
  <c r="BG30"/>
  <c r="AQ30"/>
  <c r="BE30"/>
  <c r="BI30"/>
  <c r="AH656"/>
  <c r="AG656"/>
  <c r="AM31" l="1"/>
  <c r="BC32"/>
  <c r="BB32"/>
  <c r="AW32"/>
  <c r="AV32"/>
  <c r="BL32"/>
  <c r="AP32"/>
  <c r="AO34"/>
  <c r="I32"/>
  <c r="AK33"/>
  <c r="F34" s="1"/>
  <c r="H34" s="1"/>
  <c r="AH657"/>
  <c r="AG657"/>
  <c r="BN32"/>
  <c r="BI32"/>
  <c r="BH32"/>
  <c r="AT32"/>
  <c r="BF32"/>
  <c r="BA32"/>
  <c r="BM32"/>
  <c r="BD32"/>
  <c r="AU32"/>
  <c r="BK32"/>
  <c r="AD35"/>
  <c r="BJ32"/>
  <c r="AR32"/>
  <c r="AY32"/>
  <c r="BO32"/>
  <c r="AX32"/>
  <c r="AS32"/>
  <c r="BE32"/>
  <c r="AZ32"/>
  <c r="AQ32"/>
  <c r="BG32"/>
  <c r="AM32" l="1"/>
  <c r="AK34"/>
  <c r="F35" s="1"/>
  <c r="H35" s="1"/>
  <c r="BG33"/>
  <c r="AW33"/>
  <c r="I33"/>
  <c r="AM33" s="1"/>
  <c r="BN33"/>
  <c r="BC33"/>
  <c r="BA33"/>
  <c r="BL33"/>
  <c r="AV33"/>
  <c r="AO35"/>
  <c r="BK34" s="1"/>
  <c r="AD36"/>
  <c r="BF33"/>
  <c r="BI33"/>
  <c r="AR33"/>
  <c r="BH33"/>
  <c r="AY33"/>
  <c r="BO33"/>
  <c r="AP33"/>
  <c r="BB33"/>
  <c r="BE33"/>
  <c r="AZ33"/>
  <c r="AQ33"/>
  <c r="AH658"/>
  <c r="AG658"/>
  <c r="BJ33"/>
  <c r="AT33"/>
  <c r="AX33"/>
  <c r="AS33"/>
  <c r="BM33"/>
  <c r="BD33"/>
  <c r="AU33"/>
  <c r="BK33"/>
  <c r="AK35" l="1"/>
  <c r="F36" s="1"/>
  <c r="H36" s="1"/>
  <c r="AV34"/>
  <c r="BC34"/>
  <c r="BB34"/>
  <c r="BE34"/>
  <c r="AW34"/>
  <c r="AX34"/>
  <c r="AQ34"/>
  <c r="AP34"/>
  <c r="BL34"/>
  <c r="BJ34"/>
  <c r="AZ34"/>
  <c r="BG34"/>
  <c r="I34"/>
  <c r="AM34" s="1"/>
  <c r="AT34"/>
  <c r="BF34"/>
  <c r="AS34"/>
  <c r="BM34"/>
  <c r="BD34"/>
  <c r="AU34"/>
  <c r="AH659"/>
  <c r="AG659"/>
  <c r="AD37"/>
  <c r="BA34"/>
  <c r="BN34"/>
  <c r="BI34"/>
  <c r="AR34"/>
  <c r="BH34"/>
  <c r="AY34"/>
  <c r="BO34"/>
  <c r="AK36" l="1"/>
  <c r="F37" s="1"/>
  <c r="H37" s="1"/>
  <c r="AO36"/>
  <c r="BE35" s="1"/>
  <c r="AK37"/>
  <c r="F38" s="1"/>
  <c r="H38" s="1"/>
  <c r="I35"/>
  <c r="AM35" s="1"/>
  <c r="AG660"/>
  <c r="AH660"/>
  <c r="AD38"/>
  <c r="AP35" l="1"/>
  <c r="BI35"/>
  <c r="BA35"/>
  <c r="I36"/>
  <c r="AM36" s="1"/>
  <c r="AR35"/>
  <c r="BM35"/>
  <c r="AS35"/>
  <c r="BO35"/>
  <c r="BK35"/>
  <c r="BH35"/>
  <c r="BJ35"/>
  <c r="BD35"/>
  <c r="AT35"/>
  <c r="AO37"/>
  <c r="AY36" s="1"/>
  <c r="AW35"/>
  <c r="BL35"/>
  <c r="AZ35"/>
  <c r="BG35"/>
  <c r="BB35"/>
  <c r="AV35"/>
  <c r="BC35"/>
  <c r="BN35"/>
  <c r="AY35"/>
  <c r="BF35"/>
  <c r="AU35"/>
  <c r="AX35"/>
  <c r="AQ35"/>
  <c r="AK38"/>
  <c r="F39" s="1"/>
  <c r="H39" s="1"/>
  <c r="AD39"/>
  <c r="AG661"/>
  <c r="AH661"/>
  <c r="I37" l="1"/>
  <c r="AM37" s="1"/>
  <c r="BG36"/>
  <c r="AQ36"/>
  <c r="AT36"/>
  <c r="BM36"/>
  <c r="BI36"/>
  <c r="BK36"/>
  <c r="AP36"/>
  <c r="BE36"/>
  <c r="BL36"/>
  <c r="AU36"/>
  <c r="BO36"/>
  <c r="BN36"/>
  <c r="AS36"/>
  <c r="BD36"/>
  <c r="BB36"/>
  <c r="AZ36"/>
  <c r="BJ36"/>
  <c r="AW36"/>
  <c r="BF36"/>
  <c r="BH36"/>
  <c r="BC36"/>
  <c r="BA36"/>
  <c r="AV36"/>
  <c r="AX36"/>
  <c r="AR36"/>
  <c r="AO38"/>
  <c r="BK37" s="1"/>
  <c r="AD40"/>
  <c r="AH662"/>
  <c r="AG662"/>
  <c r="BA37" l="1"/>
  <c r="AO39"/>
  <c r="BC38" s="1"/>
  <c r="AU37"/>
  <c r="BF37"/>
  <c r="I38"/>
  <c r="AM38" s="1"/>
  <c r="AK39"/>
  <c r="F40" s="1"/>
  <c r="H40" s="1"/>
  <c r="BM37"/>
  <c r="BD37"/>
  <c r="AT37"/>
  <c r="BI38"/>
  <c r="BC37"/>
  <c r="BH37"/>
  <c r="BE37"/>
  <c r="BB37"/>
  <c r="AS37"/>
  <c r="BG37"/>
  <c r="BL37"/>
  <c r="AR37"/>
  <c r="BJ37"/>
  <c r="AP37"/>
  <c r="AY37"/>
  <c r="AZ37"/>
  <c r="BN37"/>
  <c r="BO37"/>
  <c r="AQ37"/>
  <c r="AV37"/>
  <c r="BI37"/>
  <c r="AX37"/>
  <c r="AW37"/>
  <c r="BL38"/>
  <c r="AH663"/>
  <c r="AG663"/>
  <c r="AD41"/>
  <c r="AX38" l="1"/>
  <c r="BO38"/>
  <c r="BK38"/>
  <c r="BE38"/>
  <c r="AO40"/>
  <c r="BD39" s="1"/>
  <c r="AZ38"/>
  <c r="BN38"/>
  <c r="AS38"/>
  <c r="AU38"/>
  <c r="BH38"/>
  <c r="BJ38"/>
  <c r="AK40"/>
  <c r="F41" s="1"/>
  <c r="H41" s="1"/>
  <c r="AW38"/>
  <c r="AQ38"/>
  <c r="BA38"/>
  <c r="BM38"/>
  <c r="AP38"/>
  <c r="BB38"/>
  <c r="AR38"/>
  <c r="AV38"/>
  <c r="BG38"/>
  <c r="BF38"/>
  <c r="BD38"/>
  <c r="AT38"/>
  <c r="AY38"/>
  <c r="I39"/>
  <c r="AK41"/>
  <c r="F42" s="1"/>
  <c r="H42" s="1"/>
  <c r="AD42"/>
  <c r="AH664"/>
  <c r="AG664"/>
  <c r="BF39" l="1"/>
  <c r="AT39"/>
  <c r="BG39"/>
  <c r="BE39"/>
  <c r="AQ39"/>
  <c r="BI39"/>
  <c r="AU39"/>
  <c r="AZ39"/>
  <c r="AY39"/>
  <c r="BO39"/>
  <c r="AX39"/>
  <c r="AR39"/>
  <c r="AV39"/>
  <c r="BC39"/>
  <c r="BN39"/>
  <c r="AP39"/>
  <c r="BA39"/>
  <c r="BM39"/>
  <c r="BH39"/>
  <c r="BL39"/>
  <c r="AS39"/>
  <c r="AW39"/>
  <c r="BB39"/>
  <c r="BJ39"/>
  <c r="BK39"/>
  <c r="I40"/>
  <c r="AO41"/>
  <c r="BE40" s="1"/>
  <c r="AM39"/>
  <c r="AD43"/>
  <c r="AH665"/>
  <c r="AG665"/>
  <c r="AM40" l="1"/>
  <c r="I41"/>
  <c r="BO40"/>
  <c r="BA40"/>
  <c r="AP40"/>
  <c r="AY40"/>
  <c r="BB40"/>
  <c r="BF40"/>
  <c r="BI40"/>
  <c r="BK40"/>
  <c r="BJ40"/>
  <c r="BM40"/>
  <c r="AQ40"/>
  <c r="AR40"/>
  <c r="AV40"/>
  <c r="BC40"/>
  <c r="BG40"/>
  <c r="AS40"/>
  <c r="BH40"/>
  <c r="AW40"/>
  <c r="BD40"/>
  <c r="BN40"/>
  <c r="AX40"/>
  <c r="AZ40"/>
  <c r="AU40"/>
  <c r="AT40"/>
  <c r="BL40"/>
  <c r="AG666"/>
  <c r="AH666"/>
  <c r="AO42"/>
  <c r="AK42"/>
  <c r="F43" s="1"/>
  <c r="H43" s="1"/>
  <c r="AD44"/>
  <c r="AM41" l="1"/>
  <c r="I42"/>
  <c r="AO43"/>
  <c r="AU42" s="1"/>
  <c r="AK43"/>
  <c r="F44" s="1"/>
  <c r="H44" s="1"/>
  <c r="AD45"/>
  <c r="AH667"/>
  <c r="AG667"/>
  <c r="BB41"/>
  <c r="BO41"/>
  <c r="AY41"/>
  <c r="BD41"/>
  <c r="BE41"/>
  <c r="AR41"/>
  <c r="AT41"/>
  <c r="AQ41"/>
  <c r="BH41"/>
  <c r="AX41"/>
  <c r="AU41"/>
  <c r="AW41"/>
  <c r="BF41"/>
  <c r="AP41"/>
  <c r="BC41"/>
  <c r="BL41"/>
  <c r="BM41"/>
  <c r="AZ41"/>
  <c r="BJ41"/>
  <c r="BG41"/>
  <c r="BA41"/>
  <c r="AS41"/>
  <c r="BN41"/>
  <c r="BK41"/>
  <c r="AV41"/>
  <c r="BI41"/>
  <c r="AQ42" l="1"/>
  <c r="AM42"/>
  <c r="AT42"/>
  <c r="BA42"/>
  <c r="BF42"/>
  <c r="BN42"/>
  <c r="BD42"/>
  <c r="BK42"/>
  <c r="AX42"/>
  <c r="AZ42"/>
  <c r="BG42"/>
  <c r="BB42"/>
  <c r="BI42"/>
  <c r="AK44"/>
  <c r="F45" s="1"/>
  <c r="H45" s="1"/>
  <c r="I43"/>
  <c r="AH668"/>
  <c r="AG668"/>
  <c r="AD46"/>
  <c r="BE42"/>
  <c r="AP42"/>
  <c r="AS42"/>
  <c r="AV42"/>
  <c r="BL42"/>
  <c r="BC42"/>
  <c r="AO44"/>
  <c r="AW42"/>
  <c r="BJ42"/>
  <c r="BM42"/>
  <c r="AR42"/>
  <c r="BH42"/>
  <c r="AY42"/>
  <c r="BO42"/>
  <c r="I44" l="1"/>
  <c r="I45" s="1"/>
  <c r="AO45"/>
  <c r="BE44" s="1"/>
  <c r="BL43"/>
  <c r="AX43"/>
  <c r="AK45"/>
  <c r="F46" s="1"/>
  <c r="H46" s="1"/>
  <c r="BK43"/>
  <c r="AV43"/>
  <c r="BG43"/>
  <c r="BE43"/>
  <c r="BJ43"/>
  <c r="AM43"/>
  <c r="AD47"/>
  <c r="AQ43"/>
  <c r="AP43"/>
  <c r="BA43"/>
  <c r="BH43"/>
  <c r="AU43"/>
  <c r="BO43"/>
  <c r="AT43"/>
  <c r="AW43"/>
  <c r="BM43"/>
  <c r="BD43"/>
  <c r="AH669"/>
  <c r="AG669"/>
  <c r="BC43"/>
  <c r="BB43"/>
  <c r="AR43"/>
  <c r="BF43"/>
  <c r="AY43"/>
  <c r="BN43"/>
  <c r="AS43"/>
  <c r="BI43"/>
  <c r="AZ43"/>
  <c r="AM44" l="1"/>
  <c r="AM45" s="1"/>
  <c r="BL44"/>
  <c r="BA44"/>
  <c r="AQ44"/>
  <c r="BJ44"/>
  <c r="AT44"/>
  <c r="AU44"/>
  <c r="BH44"/>
  <c r="BD44"/>
  <c r="BO44"/>
  <c r="AP44"/>
  <c r="BF44"/>
  <c r="AW44"/>
  <c r="BM44"/>
  <c r="AZ44"/>
  <c r="AV44"/>
  <c r="AY44"/>
  <c r="BK44"/>
  <c r="BB44"/>
  <c r="AS44"/>
  <c r="BI44"/>
  <c r="BG44"/>
  <c r="AR44"/>
  <c r="BC44"/>
  <c r="AX44"/>
  <c r="BN44"/>
  <c r="AO46"/>
  <c r="AK46"/>
  <c r="F47" s="1"/>
  <c r="H47" s="1"/>
  <c r="AD48"/>
  <c r="AG670"/>
  <c r="AH670"/>
  <c r="I46" l="1"/>
  <c r="AM46" s="1"/>
  <c r="AH671"/>
  <c r="AG671"/>
  <c r="AD49"/>
  <c r="BJ45"/>
  <c r="AT45"/>
  <c r="BG45"/>
  <c r="AQ45"/>
  <c r="BL45"/>
  <c r="BI45"/>
  <c r="BE45"/>
  <c r="BB45"/>
  <c r="BO45"/>
  <c r="AY45"/>
  <c r="BM45"/>
  <c r="BH45"/>
  <c r="BA45"/>
  <c r="BN45"/>
  <c r="AX45"/>
  <c r="BK45"/>
  <c r="AU45"/>
  <c r="AR45"/>
  <c r="AW45"/>
  <c r="BD45"/>
  <c r="AZ45"/>
  <c r="AS45"/>
  <c r="BF45"/>
  <c r="AP45"/>
  <c r="BC45"/>
  <c r="AV45"/>
  <c r="AO47"/>
  <c r="BC46" s="1"/>
  <c r="AK47"/>
  <c r="F48" s="1"/>
  <c r="H48" s="1"/>
  <c r="AR46" l="1"/>
  <c r="AX46"/>
  <c r="AY46"/>
  <c r="BA46"/>
  <c r="AW46"/>
  <c r="BL46"/>
  <c r="BJ46"/>
  <c r="AS46"/>
  <c r="BH46"/>
  <c r="BO46"/>
  <c r="BF46"/>
  <c r="AV46"/>
  <c r="I47"/>
  <c r="AM47" s="1"/>
  <c r="AD50"/>
  <c r="AT46"/>
  <c r="AP46"/>
  <c r="BB46"/>
  <c r="BM46"/>
  <c r="BD46"/>
  <c r="AU46"/>
  <c r="BK46"/>
  <c r="AG672"/>
  <c r="AH672"/>
  <c r="AO48"/>
  <c r="AK48"/>
  <c r="F49" s="1"/>
  <c r="H49" s="1"/>
  <c r="BI46"/>
  <c r="BN46"/>
  <c r="BE46"/>
  <c r="AZ46"/>
  <c r="AQ46"/>
  <c r="BG46"/>
  <c r="I48" l="1"/>
  <c r="AM48" s="1"/>
  <c r="AK49"/>
  <c r="F50" s="1"/>
  <c r="H50" s="1"/>
  <c r="AH673"/>
  <c r="AG673"/>
  <c r="AD51"/>
  <c r="BB47"/>
  <c r="AY47"/>
  <c r="AS47"/>
  <c r="AZ47"/>
  <c r="BC47"/>
  <c r="AQ47"/>
  <c r="AT47"/>
  <c r="BN47"/>
  <c r="BE47"/>
  <c r="AV47"/>
  <c r="BL47"/>
  <c r="BG47"/>
  <c r="AX47"/>
  <c r="AW47"/>
  <c r="BM47"/>
  <c r="BD47"/>
  <c r="AO49"/>
  <c r="BJ48" s="1"/>
  <c r="BK47"/>
  <c r="AP47"/>
  <c r="BI47"/>
  <c r="AU47"/>
  <c r="BJ47"/>
  <c r="BO47"/>
  <c r="BF47"/>
  <c r="BA47"/>
  <c r="AR47"/>
  <c r="BH47"/>
  <c r="AX48" l="1"/>
  <c r="BH48"/>
  <c r="BE48"/>
  <c r="AZ48"/>
  <c r="AT48"/>
  <c r="BA48"/>
  <c r="BC48"/>
  <c r="BG48"/>
  <c r="BN48"/>
  <c r="AU48"/>
  <c r="AY48"/>
  <c r="I49"/>
  <c r="AM49" s="1"/>
  <c r="AH674"/>
  <c r="AG674"/>
  <c r="AK50"/>
  <c r="F51" s="1"/>
  <c r="H51" s="1"/>
  <c r="AO50"/>
  <c r="BF49" s="1"/>
  <c r="BL48"/>
  <c r="AR48"/>
  <c r="AQ48"/>
  <c r="AP48"/>
  <c r="BF48"/>
  <c r="AW48"/>
  <c r="BM48"/>
  <c r="AD52"/>
  <c r="AV48"/>
  <c r="BK48"/>
  <c r="BD48"/>
  <c r="BO48"/>
  <c r="BB48"/>
  <c r="AS48"/>
  <c r="BI48"/>
  <c r="BC49" l="1"/>
  <c r="AZ49"/>
  <c r="AP49"/>
  <c r="BL49"/>
  <c r="BM49"/>
  <c r="I50"/>
  <c r="AM50" s="1"/>
  <c r="AH675"/>
  <c r="AG675"/>
  <c r="AD53"/>
  <c r="AO51"/>
  <c r="AQ50" s="1"/>
  <c r="AK51"/>
  <c r="F52" s="1"/>
  <c r="H52" s="1"/>
  <c r="AR49"/>
  <c r="BD49"/>
  <c r="BI49"/>
  <c r="AW49"/>
  <c r="AV49"/>
  <c r="AU49"/>
  <c r="BK49"/>
  <c r="AX49"/>
  <c r="BN49"/>
  <c r="BE49"/>
  <c r="AY49"/>
  <c r="BO49"/>
  <c r="BB49"/>
  <c r="AS49"/>
  <c r="BH49"/>
  <c r="BA49"/>
  <c r="AQ49"/>
  <c r="BG49"/>
  <c r="AT49"/>
  <c r="BJ49"/>
  <c r="AO52" l="1"/>
  <c r="BL51" s="1"/>
  <c r="BL50"/>
  <c r="AS50"/>
  <c r="BE50"/>
  <c r="BF50"/>
  <c r="AZ50"/>
  <c r="BG50"/>
  <c r="AP50"/>
  <c r="AV50"/>
  <c r="BC50"/>
  <c r="I51"/>
  <c r="AT50"/>
  <c r="BA50"/>
  <c r="AG676"/>
  <c r="AH676"/>
  <c r="BG51"/>
  <c r="AD54"/>
  <c r="BN50"/>
  <c r="BJ50"/>
  <c r="BM50"/>
  <c r="AR50"/>
  <c r="BH50"/>
  <c r="AY50"/>
  <c r="BO50"/>
  <c r="AK52"/>
  <c r="F53" s="1"/>
  <c r="H53" s="1"/>
  <c r="AX50"/>
  <c r="BB50"/>
  <c r="AW50"/>
  <c r="BI50"/>
  <c r="BD50"/>
  <c r="AU50"/>
  <c r="BK50"/>
  <c r="AY51" l="1"/>
  <c r="BA51"/>
  <c r="BB51"/>
  <c r="AU51"/>
  <c r="AR51"/>
  <c r="BH51"/>
  <c r="AQ51"/>
  <c r="BD51"/>
  <c r="AP51"/>
  <c r="BK51"/>
  <c r="BN51"/>
  <c r="AS51"/>
  <c r="BI51"/>
  <c r="AZ51"/>
  <c r="BF51"/>
  <c r="AT51"/>
  <c r="AW51"/>
  <c r="BM51"/>
  <c r="BO51"/>
  <c r="BC51"/>
  <c r="AX51"/>
  <c r="BJ51"/>
  <c r="BE51"/>
  <c r="AV51"/>
  <c r="I52"/>
  <c r="AO53"/>
  <c r="BM52" s="1"/>
  <c r="AM51"/>
  <c r="AH677"/>
  <c r="AG677"/>
  <c r="AD55"/>
  <c r="AK53"/>
  <c r="F54" s="1"/>
  <c r="H54" s="1"/>
  <c r="AR52" l="1"/>
  <c r="BF52"/>
  <c r="BB52"/>
  <c r="BD52"/>
  <c r="BN52"/>
  <c r="BL52"/>
  <c r="AZ52"/>
  <c r="AS52"/>
  <c r="BG52"/>
  <c r="AW52"/>
  <c r="AV52"/>
  <c r="AT52"/>
  <c r="AX52"/>
  <c r="BI52"/>
  <c r="AY52"/>
  <c r="AU52"/>
  <c r="AQ52"/>
  <c r="BO52"/>
  <c r="BJ52"/>
  <c r="BE52"/>
  <c r="BK52"/>
  <c r="BC52"/>
  <c r="AP52"/>
  <c r="BA52"/>
  <c r="BH52"/>
  <c r="AM52"/>
  <c r="I53"/>
  <c r="AO54"/>
  <c r="AK54"/>
  <c r="F55" s="1"/>
  <c r="H55" s="1"/>
  <c r="AH678"/>
  <c r="AG678"/>
  <c r="AD56"/>
  <c r="AM53" l="1"/>
  <c r="I54"/>
  <c r="AD57"/>
  <c r="AO55"/>
  <c r="BL54" s="1"/>
  <c r="AK55"/>
  <c r="F56" s="1"/>
  <c r="H56" s="1"/>
  <c r="BN53"/>
  <c r="AX53"/>
  <c r="BK53"/>
  <c r="AU53"/>
  <c r="AR53"/>
  <c r="AW53"/>
  <c r="AV53"/>
  <c r="BC53"/>
  <c r="BA53"/>
  <c r="BJ53"/>
  <c r="AT53"/>
  <c r="BG53"/>
  <c r="BL53"/>
  <c r="BM53"/>
  <c r="BB53"/>
  <c r="BO53"/>
  <c r="AY53"/>
  <c r="AZ53"/>
  <c r="BE53"/>
  <c r="AS53"/>
  <c r="BF53"/>
  <c r="AP53"/>
  <c r="BH53"/>
  <c r="BD53"/>
  <c r="AQ53"/>
  <c r="BI53"/>
  <c r="AH679"/>
  <c r="AG679"/>
  <c r="AM54" l="1"/>
  <c r="AS54"/>
  <c r="BC54"/>
  <c r="AV54"/>
  <c r="AW54"/>
  <c r="AX54"/>
  <c r="AK56"/>
  <c r="F57" s="1"/>
  <c r="H57" s="1"/>
  <c r="I55"/>
  <c r="BJ54"/>
  <c r="BB54"/>
  <c r="BH54"/>
  <c r="AT54"/>
  <c r="BI54"/>
  <c r="BN54"/>
  <c r="BM54"/>
  <c r="BD54"/>
  <c r="AU54"/>
  <c r="BK54"/>
  <c r="AD58"/>
  <c r="AG680"/>
  <c r="AH680"/>
  <c r="AP54"/>
  <c r="AR54"/>
  <c r="AY54"/>
  <c r="BO54"/>
  <c r="AO56"/>
  <c r="BA54"/>
  <c r="BF54"/>
  <c r="BE54"/>
  <c r="AZ54"/>
  <c r="AQ54"/>
  <c r="BG54"/>
  <c r="AM55" l="1"/>
  <c r="I56"/>
  <c r="AD59"/>
  <c r="AH681"/>
  <c r="AG681"/>
  <c r="AK57"/>
  <c r="F58" s="1"/>
  <c r="H58" s="1"/>
  <c r="AO57"/>
  <c r="BE56" s="1"/>
  <c r="AT55"/>
  <c r="AW55"/>
  <c r="BD55"/>
  <c r="BK55"/>
  <c r="AP55"/>
  <c r="AS55"/>
  <c r="AZ55"/>
  <c r="BC55"/>
  <c r="BG55"/>
  <c r="BJ55"/>
  <c r="BN55"/>
  <c r="BE55"/>
  <c r="AV55"/>
  <c r="BL55"/>
  <c r="AQ55"/>
  <c r="AX55"/>
  <c r="BM55"/>
  <c r="BO55"/>
  <c r="BI55"/>
  <c r="AU55"/>
  <c r="AY55"/>
  <c r="BB55"/>
  <c r="BF55"/>
  <c r="BA55"/>
  <c r="AR55"/>
  <c r="BH55"/>
  <c r="AO58" l="1"/>
  <c r="BJ57" s="1"/>
  <c r="AM56"/>
  <c r="AS56"/>
  <c r="BO56"/>
  <c r="AR56"/>
  <c r="BL56"/>
  <c r="AQ56"/>
  <c r="BF56"/>
  <c r="BM56"/>
  <c r="BD56"/>
  <c r="BC56"/>
  <c r="BB56"/>
  <c r="BI56"/>
  <c r="AZ56"/>
  <c r="AP56"/>
  <c r="AW56"/>
  <c r="I57"/>
  <c r="AK58"/>
  <c r="F59" s="1"/>
  <c r="H59" s="1"/>
  <c r="AH682"/>
  <c r="AG682"/>
  <c r="BK56"/>
  <c r="AV56"/>
  <c r="BG56"/>
  <c r="AX56"/>
  <c r="BN56"/>
  <c r="AD60"/>
  <c r="AU56"/>
  <c r="BH56"/>
  <c r="AY56"/>
  <c r="AT56"/>
  <c r="BJ56"/>
  <c r="BA56"/>
  <c r="BC57" l="1"/>
  <c r="BL57"/>
  <c r="AR57"/>
  <c r="BF57"/>
  <c r="AW57"/>
  <c r="AP57"/>
  <c r="BA57"/>
  <c r="AY57"/>
  <c r="BO57"/>
  <c r="BB57"/>
  <c r="BI57"/>
  <c r="AU57"/>
  <c r="BK57"/>
  <c r="AX57"/>
  <c r="BN57"/>
  <c r="AZ57"/>
  <c r="BD57"/>
  <c r="BM57"/>
  <c r="AV57"/>
  <c r="AS57"/>
  <c r="BE57"/>
  <c r="BH57"/>
  <c r="AQ57"/>
  <c r="BG57"/>
  <c r="AT57"/>
  <c r="AM57"/>
  <c r="I58"/>
  <c r="AD61"/>
  <c r="AO59"/>
  <c r="AK59"/>
  <c r="F60" s="1"/>
  <c r="H60" s="1"/>
  <c r="AH683"/>
  <c r="AG683"/>
  <c r="I59" l="1"/>
  <c r="AM58"/>
  <c r="AO61"/>
  <c r="AO60"/>
  <c r="AZ59" s="1"/>
  <c r="AG684"/>
  <c r="AH684"/>
  <c r="BK58"/>
  <c r="AU58"/>
  <c r="BD58"/>
  <c r="BI58"/>
  <c r="BN58"/>
  <c r="AT58"/>
  <c r="AP58"/>
  <c r="BJ58"/>
  <c r="AZ58"/>
  <c r="AX58"/>
  <c r="BO58"/>
  <c r="AY58"/>
  <c r="BH58"/>
  <c r="AR58"/>
  <c r="BE58"/>
  <c r="BB58"/>
  <c r="BF58"/>
  <c r="BC58"/>
  <c r="BL58"/>
  <c r="AV58"/>
  <c r="AS58"/>
  <c r="AW58"/>
  <c r="BG58"/>
  <c r="AQ58"/>
  <c r="BA58"/>
  <c r="BM58"/>
  <c r="AD62"/>
  <c r="AK60"/>
  <c r="F61" s="1"/>
  <c r="H61" s="1"/>
  <c r="BC59" l="1"/>
  <c r="BG59"/>
  <c r="AP59"/>
  <c r="BO59"/>
  <c r="BF59"/>
  <c r="AR59"/>
  <c r="AU59"/>
  <c r="BJ59"/>
  <c r="AW59"/>
  <c r="BM59"/>
  <c r="BL59"/>
  <c r="AX59"/>
  <c r="BK59"/>
  <c r="AT59"/>
  <c r="BA59"/>
  <c r="AV59"/>
  <c r="AQ59"/>
  <c r="BN59"/>
  <c r="AY59"/>
  <c r="BB59"/>
  <c r="BE59"/>
  <c r="BH59"/>
  <c r="AS59"/>
  <c r="BI59"/>
  <c r="AP60"/>
  <c r="BE60"/>
  <c r="AW60"/>
  <c r="AV60"/>
  <c r="BD59"/>
  <c r="AO62"/>
  <c r="BF61" s="1"/>
  <c r="BG60"/>
  <c r="BK60"/>
  <c r="AS60"/>
  <c r="AZ60"/>
  <c r="BO60"/>
  <c r="BF60"/>
  <c r="BM60"/>
  <c r="AR60"/>
  <c r="AY60"/>
  <c r="BB60"/>
  <c r="BI60"/>
  <c r="I60"/>
  <c r="AM59"/>
  <c r="AK61"/>
  <c r="F62" s="1"/>
  <c r="H62" s="1"/>
  <c r="AD63"/>
  <c r="AH685"/>
  <c r="AG685"/>
  <c r="AQ60"/>
  <c r="BL60"/>
  <c r="BC60"/>
  <c r="AX60"/>
  <c r="BN60"/>
  <c r="BH60"/>
  <c r="BD60"/>
  <c r="AU60"/>
  <c r="AT60"/>
  <c r="BJ60"/>
  <c r="BA60"/>
  <c r="I61" l="1"/>
  <c r="AM60"/>
  <c r="AK62"/>
  <c r="F63" s="1"/>
  <c r="H63" s="1"/>
  <c r="AW61"/>
  <c r="BI61"/>
  <c r="AQ61"/>
  <c r="BA61"/>
  <c r="AV61"/>
  <c r="BH61"/>
  <c r="BC61"/>
  <c r="AP61"/>
  <c r="AH686"/>
  <c r="AG686"/>
  <c r="AD64"/>
  <c r="BD61"/>
  <c r="AR61"/>
  <c r="AU61"/>
  <c r="BK61"/>
  <c r="AX61"/>
  <c r="BN61"/>
  <c r="BE61"/>
  <c r="BL61"/>
  <c r="BG61"/>
  <c r="AT61"/>
  <c r="BJ61"/>
  <c r="AS61"/>
  <c r="BM61"/>
  <c r="AZ61"/>
  <c r="AY61"/>
  <c r="BO61"/>
  <c r="BB61"/>
  <c r="I62" l="1"/>
  <c r="AO63"/>
  <c r="BO62" s="1"/>
  <c r="AM61"/>
  <c r="AK63"/>
  <c r="F64" s="1"/>
  <c r="H64" s="1"/>
  <c r="AD65"/>
  <c r="AH687"/>
  <c r="AG687"/>
  <c r="AO64" l="1"/>
  <c r="BO63" s="1"/>
  <c r="AM62"/>
  <c r="I63"/>
  <c r="AZ62"/>
  <c r="BF62"/>
  <c r="BC62"/>
  <c r="BK62"/>
  <c r="AR62"/>
  <c r="BH62"/>
  <c r="AS62"/>
  <c r="AW62"/>
  <c r="AQ62"/>
  <c r="BI62"/>
  <c r="BB62"/>
  <c r="BD62"/>
  <c r="AY62"/>
  <c r="AX62"/>
  <c r="AV62"/>
  <c r="BG62"/>
  <c r="BN62"/>
  <c r="AU62"/>
  <c r="AT62"/>
  <c r="BJ62"/>
  <c r="BL62"/>
  <c r="BA62"/>
  <c r="BE62"/>
  <c r="BM62"/>
  <c r="AP62"/>
  <c r="AU63"/>
  <c r="AK64"/>
  <c r="F65" s="1"/>
  <c r="H65" s="1"/>
  <c r="AH688"/>
  <c r="AG688"/>
  <c r="AD66"/>
  <c r="BD63" l="1"/>
  <c r="AP63"/>
  <c r="BF63"/>
  <c r="BB63"/>
  <c r="BE63"/>
  <c r="BA63"/>
  <c r="AV63"/>
  <c r="AS63"/>
  <c r="AR63"/>
  <c r="AY63"/>
  <c r="AW63"/>
  <c r="BL63"/>
  <c r="AT63"/>
  <c r="BI63"/>
  <c r="BJ63"/>
  <c r="BH63"/>
  <c r="BC63"/>
  <c r="AX63"/>
  <c r="BG63"/>
  <c r="BK63"/>
  <c r="BM63"/>
  <c r="AQ63"/>
  <c r="BN63"/>
  <c r="AZ63"/>
  <c r="AM63"/>
  <c r="I64"/>
  <c r="AK65"/>
  <c r="F66" s="1"/>
  <c r="H66" s="1"/>
  <c r="AO65"/>
  <c r="AH689"/>
  <c r="AG689"/>
  <c r="AD67"/>
  <c r="AM64" l="1"/>
  <c r="I65"/>
  <c r="AK66"/>
  <c r="F67" s="1"/>
  <c r="H67" s="1"/>
  <c r="BI64"/>
  <c r="AS64"/>
  <c r="BB64"/>
  <c r="BO64"/>
  <c r="BK64"/>
  <c r="AZ64"/>
  <c r="AV64"/>
  <c r="BJ64"/>
  <c r="AY64"/>
  <c r="BC64"/>
  <c r="BM64"/>
  <c r="AW64"/>
  <c r="BF64"/>
  <c r="AP64"/>
  <c r="AQ64"/>
  <c r="BH64"/>
  <c r="BL64"/>
  <c r="BA64"/>
  <c r="AT64"/>
  <c r="BD64"/>
  <c r="BE64"/>
  <c r="BN64"/>
  <c r="AX64"/>
  <c r="BG64"/>
  <c r="AU64"/>
  <c r="AR64"/>
  <c r="AD68"/>
  <c r="AG690"/>
  <c r="AH690"/>
  <c r="AO66"/>
  <c r="BB65" s="1"/>
  <c r="I66" l="1"/>
  <c r="AK68"/>
  <c r="F69" s="1"/>
  <c r="H69" s="1"/>
  <c r="AM65"/>
  <c r="AH691"/>
  <c r="AG691"/>
  <c r="AO67"/>
  <c r="BO66" s="1"/>
  <c r="AK67"/>
  <c r="F68" s="1"/>
  <c r="H68" s="1"/>
  <c r="BA65"/>
  <c r="BH65"/>
  <c r="BG65"/>
  <c r="AS65"/>
  <c r="AZ65"/>
  <c r="BL65"/>
  <c r="BC65"/>
  <c r="AP65"/>
  <c r="BF65"/>
  <c r="BM65"/>
  <c r="AR65"/>
  <c r="BD65"/>
  <c r="AY65"/>
  <c r="BO65"/>
  <c r="AD69"/>
  <c r="AW65"/>
  <c r="AQ65"/>
  <c r="AT65"/>
  <c r="BJ65"/>
  <c r="BE65"/>
  <c r="BI65"/>
  <c r="AV65"/>
  <c r="AU65"/>
  <c r="BK65"/>
  <c r="AX65"/>
  <c r="BN65"/>
  <c r="AM66" l="1"/>
  <c r="BD66"/>
  <c r="AP66"/>
  <c r="AR66"/>
  <c r="BN66"/>
  <c r="BK66"/>
  <c r="BB66"/>
  <c r="AY66"/>
  <c r="AT66"/>
  <c r="BI66"/>
  <c r="AU66"/>
  <c r="AO68"/>
  <c r="BL67" s="1"/>
  <c r="BF66"/>
  <c r="BE66"/>
  <c r="BH66"/>
  <c r="I67"/>
  <c r="AX66"/>
  <c r="AZ66"/>
  <c r="BG66"/>
  <c r="AD70"/>
  <c r="AG692"/>
  <c r="AH692"/>
  <c r="BM66"/>
  <c r="BA66"/>
  <c r="AQ66"/>
  <c r="AW66"/>
  <c r="BJ66"/>
  <c r="AS66"/>
  <c r="AV66"/>
  <c r="BL66"/>
  <c r="BC66"/>
  <c r="BA67" l="1"/>
  <c r="I68"/>
  <c r="AO69"/>
  <c r="AP68" s="1"/>
  <c r="AY67"/>
  <c r="BG67"/>
  <c r="BH67"/>
  <c r="AK69"/>
  <c r="F70" s="1"/>
  <c r="H70" s="1"/>
  <c r="BB67"/>
  <c r="AU67"/>
  <c r="AR67"/>
  <c r="BF67"/>
  <c r="AQ67"/>
  <c r="AT67"/>
  <c r="AW67"/>
  <c r="BM67"/>
  <c r="BD67"/>
  <c r="AP67"/>
  <c r="BK67"/>
  <c r="BN67"/>
  <c r="AS67"/>
  <c r="BI67"/>
  <c r="AZ67"/>
  <c r="BO67"/>
  <c r="BC67"/>
  <c r="AX67"/>
  <c r="BJ67"/>
  <c r="BE67"/>
  <c r="AV67"/>
  <c r="AM67"/>
  <c r="AX68"/>
  <c r="AH693"/>
  <c r="AG693"/>
  <c r="AD71"/>
  <c r="BI68" l="1"/>
  <c r="BO68"/>
  <c r="AW68"/>
  <c r="I69"/>
  <c r="BJ68"/>
  <c r="BK68"/>
  <c r="AQ68"/>
  <c r="BH68"/>
  <c r="AM68"/>
  <c r="BA68"/>
  <c r="AR68"/>
  <c r="BL68"/>
  <c r="BE68"/>
  <c r="BN68"/>
  <c r="BF68"/>
  <c r="BM68"/>
  <c r="AU68"/>
  <c r="BD68"/>
  <c r="BC68"/>
  <c r="AK70"/>
  <c r="F71" s="1"/>
  <c r="H71" s="1"/>
  <c r="AZ68"/>
  <c r="AV68"/>
  <c r="AS68"/>
  <c r="AT68"/>
  <c r="BG68"/>
  <c r="BB68"/>
  <c r="AY68"/>
  <c r="I70"/>
  <c r="AO70"/>
  <c r="AD72"/>
  <c r="AH694"/>
  <c r="AG694"/>
  <c r="AM69" l="1"/>
  <c r="AM70" s="1"/>
  <c r="BN69"/>
  <c r="AX69"/>
  <c r="BK69"/>
  <c r="AU69"/>
  <c r="AR69"/>
  <c r="AW69"/>
  <c r="BD69"/>
  <c r="BH69"/>
  <c r="BA69"/>
  <c r="BJ69"/>
  <c r="AT69"/>
  <c r="AQ69"/>
  <c r="BI69"/>
  <c r="BB69"/>
  <c r="BO69"/>
  <c r="AY69"/>
  <c r="AZ69"/>
  <c r="BM69"/>
  <c r="AS69"/>
  <c r="BF69"/>
  <c r="AP69"/>
  <c r="BC69"/>
  <c r="AV69"/>
  <c r="BG69"/>
  <c r="BL69"/>
  <c r="BE69"/>
  <c r="AH695"/>
  <c r="AG695"/>
  <c r="AD73"/>
  <c r="AO71"/>
  <c r="AK71"/>
  <c r="F72" s="1"/>
  <c r="H72" s="1"/>
  <c r="I71" l="1"/>
  <c r="BG70"/>
  <c r="AQ70"/>
  <c r="AZ70"/>
  <c r="BE70"/>
  <c r="BF70"/>
  <c r="BA70"/>
  <c r="BO70"/>
  <c r="AY70"/>
  <c r="BH70"/>
  <c r="AR70"/>
  <c r="BB70"/>
  <c r="AP70"/>
  <c r="BJ70"/>
  <c r="AV70"/>
  <c r="AX70"/>
  <c r="BK70"/>
  <c r="AU70"/>
  <c r="BD70"/>
  <c r="BM70"/>
  <c r="BN70"/>
  <c r="BI70"/>
  <c r="AT70"/>
  <c r="BC70"/>
  <c r="BL70"/>
  <c r="AW70"/>
  <c r="AS70"/>
  <c r="AO72"/>
  <c r="BM71" s="1"/>
  <c r="AK72"/>
  <c r="F73" s="1"/>
  <c r="H73" s="1"/>
  <c r="AD74"/>
  <c r="AH696"/>
  <c r="AG696"/>
  <c r="I72" l="1"/>
  <c r="AW71"/>
  <c r="BO71"/>
  <c r="BB71"/>
  <c r="BD71"/>
  <c r="AY71"/>
  <c r="BI71"/>
  <c r="BN71"/>
  <c r="AS71"/>
  <c r="AZ71"/>
  <c r="AP71"/>
  <c r="AU71"/>
  <c r="AM71"/>
  <c r="BJ71"/>
  <c r="BF71"/>
  <c r="BG71"/>
  <c r="BK71"/>
  <c r="BE71"/>
  <c r="AV71"/>
  <c r="BL71"/>
  <c r="AH697"/>
  <c r="AG697"/>
  <c r="AD75"/>
  <c r="AK73"/>
  <c r="F74" s="1"/>
  <c r="H74" s="1"/>
  <c r="AO73"/>
  <c r="AW72" s="1"/>
  <c r="AT71"/>
  <c r="AX71"/>
  <c r="AQ71"/>
  <c r="BC71"/>
  <c r="BA71"/>
  <c r="AR71"/>
  <c r="BH71"/>
  <c r="AM72" l="1"/>
  <c r="BF72"/>
  <c r="BK72"/>
  <c r="AP72"/>
  <c r="BH72"/>
  <c r="BM72"/>
  <c r="BO72"/>
  <c r="I73"/>
  <c r="AH698"/>
  <c r="AG698"/>
  <c r="AD76"/>
  <c r="AU72"/>
  <c r="AZ72"/>
  <c r="BI72"/>
  <c r="AY72"/>
  <c r="AR72"/>
  <c r="BD72"/>
  <c r="AX72"/>
  <c r="BN72"/>
  <c r="BE72"/>
  <c r="AK74"/>
  <c r="F75" s="1"/>
  <c r="H75" s="1"/>
  <c r="AO74"/>
  <c r="BN73" s="1"/>
  <c r="BG72"/>
  <c r="BL72"/>
  <c r="BB72"/>
  <c r="AS72"/>
  <c r="AQ72"/>
  <c r="BC72"/>
  <c r="AV72"/>
  <c r="AT72"/>
  <c r="BJ72"/>
  <c r="BA72"/>
  <c r="AM73" l="1"/>
  <c r="AO75"/>
  <c r="BK74" s="1"/>
  <c r="AW73"/>
  <c r="BF73"/>
  <c r="BC73"/>
  <c r="BL73"/>
  <c r="AY73"/>
  <c r="BB73"/>
  <c r="BM73"/>
  <c r="BI73"/>
  <c r="AP73"/>
  <c r="BH73"/>
  <c r="BA73"/>
  <c r="BO73"/>
  <c r="I74"/>
  <c r="AD77"/>
  <c r="AG699"/>
  <c r="AH699"/>
  <c r="AK75"/>
  <c r="F76" s="1"/>
  <c r="H76" s="1"/>
  <c r="AZ73"/>
  <c r="BD73"/>
  <c r="AS73"/>
  <c r="AU73"/>
  <c r="BK73"/>
  <c r="AX73"/>
  <c r="AR73"/>
  <c r="AV73"/>
  <c r="BE73"/>
  <c r="AQ73"/>
  <c r="BG73"/>
  <c r="AT73"/>
  <c r="BJ73"/>
  <c r="I75" l="1"/>
  <c r="AQ74"/>
  <c r="BJ74"/>
  <c r="AZ74"/>
  <c r="BF74"/>
  <c r="BE74"/>
  <c r="BG74"/>
  <c r="AT74"/>
  <c r="BI74"/>
  <c r="AX74"/>
  <c r="AV74"/>
  <c r="BL74"/>
  <c r="BC74"/>
  <c r="BM74"/>
  <c r="BA74"/>
  <c r="AP74"/>
  <c r="AR74"/>
  <c r="BH74"/>
  <c r="AY74"/>
  <c r="BO74"/>
  <c r="AW74"/>
  <c r="AS74"/>
  <c r="BB74"/>
  <c r="BN74"/>
  <c r="BD74"/>
  <c r="AU74"/>
  <c r="AM74"/>
  <c r="AO76"/>
  <c r="AK76"/>
  <c r="F77" s="1"/>
  <c r="H77" s="1"/>
  <c r="AD78"/>
  <c r="AG700"/>
  <c r="AH700"/>
  <c r="AM75" l="1"/>
  <c r="AO77"/>
  <c r="BI76" s="1"/>
  <c r="AK77"/>
  <c r="F78" s="1"/>
  <c r="H78" s="1"/>
  <c r="I76"/>
  <c r="AH701"/>
  <c r="AG701"/>
  <c r="AD79"/>
  <c r="BD75"/>
  <c r="BM75"/>
  <c r="AW75"/>
  <c r="AX75"/>
  <c r="BC75"/>
  <c r="AQ75"/>
  <c r="BL75"/>
  <c r="BE75"/>
  <c r="BB75"/>
  <c r="AZ75"/>
  <c r="BI75"/>
  <c r="AS75"/>
  <c r="AP75"/>
  <c r="BO75"/>
  <c r="BJ75"/>
  <c r="BH75"/>
  <c r="AR75"/>
  <c r="BA75"/>
  <c r="BF75"/>
  <c r="BK75"/>
  <c r="AY75"/>
  <c r="AU75"/>
  <c r="AV75"/>
  <c r="BN75"/>
  <c r="BG75"/>
  <c r="AT75"/>
  <c r="BG76" l="1"/>
  <c r="AZ76"/>
  <c r="BN76"/>
  <c r="AU76"/>
  <c r="BE76"/>
  <c r="AX76"/>
  <c r="BC76"/>
  <c r="AV76"/>
  <c r="AQ76"/>
  <c r="AP76"/>
  <c r="BF76"/>
  <c r="AW76"/>
  <c r="BM76"/>
  <c r="AR76"/>
  <c r="BL76"/>
  <c r="AY76"/>
  <c r="AT76"/>
  <c r="BJ76"/>
  <c r="BA76"/>
  <c r="BD76"/>
  <c r="BH76"/>
  <c r="BK76"/>
  <c r="BO76"/>
  <c r="BB76"/>
  <c r="AS76"/>
  <c r="I77"/>
  <c r="AM76"/>
  <c r="AD80"/>
  <c r="AK78"/>
  <c r="F79" s="1"/>
  <c r="H79" s="1"/>
  <c r="AO78"/>
  <c r="AO79" s="1"/>
  <c r="AG702"/>
  <c r="AH702"/>
  <c r="AM77" l="1"/>
  <c r="I78"/>
  <c r="AO80"/>
  <c r="BL79" s="1"/>
  <c r="AK79"/>
  <c r="F80" s="1"/>
  <c r="H80" s="1"/>
  <c r="AH703"/>
  <c r="AG703"/>
  <c r="BO78"/>
  <c r="BK78"/>
  <c r="BG78"/>
  <c r="BC78"/>
  <c r="AY78"/>
  <c r="AU78"/>
  <c r="AQ78"/>
  <c r="BL78"/>
  <c r="BH78"/>
  <c r="BD78"/>
  <c r="AZ78"/>
  <c r="AV78"/>
  <c r="AR78"/>
  <c r="BI78"/>
  <c r="BA78"/>
  <c r="AS78"/>
  <c r="BM78"/>
  <c r="AW78"/>
  <c r="BN78"/>
  <c r="AX78"/>
  <c r="BJ78"/>
  <c r="BB78"/>
  <c r="AT78"/>
  <c r="BE78"/>
  <c r="BF78"/>
  <c r="AP78"/>
  <c r="BB77"/>
  <c r="BO77"/>
  <c r="AY77"/>
  <c r="BD77"/>
  <c r="BE77"/>
  <c r="AR77"/>
  <c r="BJ77"/>
  <c r="AT77"/>
  <c r="BG77"/>
  <c r="BA77"/>
  <c r="AS77"/>
  <c r="BN77"/>
  <c r="AX77"/>
  <c r="AU77"/>
  <c r="AW77"/>
  <c r="BF77"/>
  <c r="AP77"/>
  <c r="BC77"/>
  <c r="BL77"/>
  <c r="BM77"/>
  <c r="AZ77"/>
  <c r="AQ77"/>
  <c r="BH77"/>
  <c r="BK77"/>
  <c r="AV77"/>
  <c r="BI77"/>
  <c r="AD81"/>
  <c r="AM78" l="1"/>
  <c r="I79"/>
  <c r="AH704"/>
  <c r="AG704"/>
  <c r="AD82"/>
  <c r="BK79"/>
  <c r="AY79"/>
  <c r="BD79"/>
  <c r="BJ79"/>
  <c r="AS79"/>
  <c r="AZ79"/>
  <c r="AK80"/>
  <c r="F81" s="1"/>
  <c r="H81" s="1"/>
  <c r="AX79"/>
  <c r="BB79"/>
  <c r="BC79"/>
  <c r="BO79"/>
  <c r="BE79"/>
  <c r="AV79"/>
  <c r="BF79"/>
  <c r="AW79"/>
  <c r="BM79"/>
  <c r="BN79"/>
  <c r="AQ79"/>
  <c r="BI79"/>
  <c r="AP79"/>
  <c r="AT79"/>
  <c r="AU79"/>
  <c r="BG79"/>
  <c r="BA79"/>
  <c r="AR79"/>
  <c r="BH79"/>
  <c r="AM79" l="1"/>
  <c r="I80"/>
  <c r="AK81"/>
  <c r="F82" s="1"/>
  <c r="H82" s="1"/>
  <c r="AO81"/>
  <c r="AO82" s="1"/>
  <c r="AD83"/>
  <c r="AH705"/>
  <c r="AG705"/>
  <c r="AM80" l="1"/>
  <c r="I81"/>
  <c r="AK82"/>
  <c r="F83" s="1"/>
  <c r="H83" s="1"/>
  <c r="AO83"/>
  <c r="BC82" s="1"/>
  <c r="AK83"/>
  <c r="F84" s="1"/>
  <c r="H84" s="1"/>
  <c r="AG706"/>
  <c r="AH706"/>
  <c r="AD84"/>
  <c r="BN81"/>
  <c r="BJ81"/>
  <c r="BF81"/>
  <c r="BB81"/>
  <c r="AX81"/>
  <c r="AT81"/>
  <c r="AP81"/>
  <c r="BO81"/>
  <c r="BK81"/>
  <c r="BG81"/>
  <c r="BC81"/>
  <c r="AY81"/>
  <c r="AU81"/>
  <c r="AQ81"/>
  <c r="BM81"/>
  <c r="BE81"/>
  <c r="AW81"/>
  <c r="BL81"/>
  <c r="AV81"/>
  <c r="BH81"/>
  <c r="AZ81"/>
  <c r="AR81"/>
  <c r="BI81"/>
  <c r="BA81"/>
  <c r="AS81"/>
  <c r="BD81"/>
  <c r="BM80"/>
  <c r="AW80"/>
  <c r="BF80"/>
  <c r="AP80"/>
  <c r="BL80"/>
  <c r="BK80"/>
  <c r="BO80"/>
  <c r="BN80"/>
  <c r="AZ80"/>
  <c r="AU80"/>
  <c r="BI80"/>
  <c r="AS80"/>
  <c r="BB80"/>
  <c r="BH80"/>
  <c r="BD80"/>
  <c r="BC80"/>
  <c r="AY80"/>
  <c r="BA80"/>
  <c r="BJ80"/>
  <c r="AT80"/>
  <c r="AR80"/>
  <c r="AQ80"/>
  <c r="AV80"/>
  <c r="BE80"/>
  <c r="AX80"/>
  <c r="BG80"/>
  <c r="AP82" l="1"/>
  <c r="BE82"/>
  <c r="BI82"/>
  <c r="BN82"/>
  <c r="AS82"/>
  <c r="BB82"/>
  <c r="BH82"/>
  <c r="AR82"/>
  <c r="BG82"/>
  <c r="AW82"/>
  <c r="BA82"/>
  <c r="BJ82"/>
  <c r="AY82"/>
  <c r="BF82"/>
  <c r="BM82"/>
  <c r="AX82"/>
  <c r="BD82"/>
  <c r="BK82"/>
  <c r="AM81"/>
  <c r="I82"/>
  <c r="AQ82"/>
  <c r="AT82"/>
  <c r="AZ82"/>
  <c r="AU82"/>
  <c r="BO82"/>
  <c r="AV82"/>
  <c r="BL82"/>
  <c r="AH707"/>
  <c r="AG707"/>
  <c r="AD85"/>
  <c r="AM82" l="1"/>
  <c r="I83"/>
  <c r="AD86"/>
  <c r="AH708"/>
  <c r="AG708"/>
  <c r="AO84"/>
  <c r="AK84"/>
  <c r="F85" s="1"/>
  <c r="H85" s="1"/>
  <c r="AM83" l="1"/>
  <c r="I84"/>
  <c r="AK85"/>
  <c r="F86" s="1"/>
  <c r="H86" s="1"/>
  <c r="AO85"/>
  <c r="AT84" s="1"/>
  <c r="BL83"/>
  <c r="AV83"/>
  <c r="BE83"/>
  <c r="BK83"/>
  <c r="AQ83"/>
  <c r="BN83"/>
  <c r="BG83"/>
  <c r="BI83"/>
  <c r="BO83"/>
  <c r="AP83"/>
  <c r="AW83"/>
  <c r="BB83"/>
  <c r="BH83"/>
  <c r="AR83"/>
  <c r="BA83"/>
  <c r="BC83"/>
  <c r="BJ83"/>
  <c r="AY83"/>
  <c r="AZ83"/>
  <c r="AS83"/>
  <c r="AT83"/>
  <c r="BD83"/>
  <c r="BM83"/>
  <c r="AU83"/>
  <c r="AX83"/>
  <c r="BF83"/>
  <c r="AH709"/>
  <c r="AG709"/>
  <c r="AK86"/>
  <c r="F87" s="1"/>
  <c r="H87" s="1"/>
  <c r="AO86"/>
  <c r="AD87"/>
  <c r="AO87" l="1"/>
  <c r="BG86" s="1"/>
  <c r="AM84"/>
  <c r="AV84"/>
  <c r="I85"/>
  <c r="BJ84"/>
  <c r="BO84"/>
  <c r="BH84"/>
  <c r="BA84"/>
  <c r="BN85"/>
  <c r="BJ85"/>
  <c r="BF85"/>
  <c r="BB85"/>
  <c r="AX85"/>
  <c r="AT85"/>
  <c r="AP85"/>
  <c r="BO85"/>
  <c r="BK85"/>
  <c r="BG85"/>
  <c r="BC85"/>
  <c r="AY85"/>
  <c r="AU85"/>
  <c r="AQ85"/>
  <c r="BI85"/>
  <c r="BA85"/>
  <c r="AS85"/>
  <c r="BM85"/>
  <c r="AW85"/>
  <c r="BH85"/>
  <c r="AZ85"/>
  <c r="AR85"/>
  <c r="BL85"/>
  <c r="BD85"/>
  <c r="AV85"/>
  <c r="BE85"/>
  <c r="AD88"/>
  <c r="BG84"/>
  <c r="AZ84"/>
  <c r="AP84"/>
  <c r="BF84"/>
  <c r="BM84"/>
  <c r="AQ84"/>
  <c r="BC84"/>
  <c r="BD84"/>
  <c r="AX84"/>
  <c r="BN84"/>
  <c r="BE84"/>
  <c r="AH710"/>
  <c r="AG710"/>
  <c r="AR84"/>
  <c r="AW84"/>
  <c r="AU84"/>
  <c r="AY84"/>
  <c r="BK84"/>
  <c r="BL84"/>
  <c r="BB84"/>
  <c r="AS84"/>
  <c r="BI84"/>
  <c r="AK87" l="1"/>
  <c r="F88" s="1"/>
  <c r="H88" s="1"/>
  <c r="AM85"/>
  <c r="AS86"/>
  <c r="I86"/>
  <c r="AW86"/>
  <c r="BD86"/>
  <c r="BJ86"/>
  <c r="AY86"/>
  <c r="AX86"/>
  <c r="AP86"/>
  <c r="AV86"/>
  <c r="AU86"/>
  <c r="BO86"/>
  <c r="AT86"/>
  <c r="BE86"/>
  <c r="AR86"/>
  <c r="BL86"/>
  <c r="BK86"/>
  <c r="BM86"/>
  <c r="BA86"/>
  <c r="BN86"/>
  <c r="BH86"/>
  <c r="BC86"/>
  <c r="BB86"/>
  <c r="BI86"/>
  <c r="BF86"/>
  <c r="AZ86"/>
  <c r="AQ86"/>
  <c r="AD89"/>
  <c r="AH711"/>
  <c r="AG711"/>
  <c r="AM86" l="1"/>
  <c r="I87"/>
  <c r="AH712"/>
  <c r="AG712"/>
  <c r="AD90"/>
  <c r="AO88"/>
  <c r="AO89" s="1"/>
  <c r="AK88"/>
  <c r="F89" s="1"/>
  <c r="H89" s="1"/>
  <c r="AM87" l="1"/>
  <c r="AK89"/>
  <c r="F90" s="1"/>
  <c r="H90" s="1"/>
  <c r="I88"/>
  <c r="AD91"/>
  <c r="AH713"/>
  <c r="AG713"/>
  <c r="BM88"/>
  <c r="BI88"/>
  <c r="BE88"/>
  <c r="BA88"/>
  <c r="AW88"/>
  <c r="AS88"/>
  <c r="BN88"/>
  <c r="BJ88"/>
  <c r="BF88"/>
  <c r="BB88"/>
  <c r="AX88"/>
  <c r="AT88"/>
  <c r="AP88"/>
  <c r="BH88"/>
  <c r="AZ88"/>
  <c r="AR88"/>
  <c r="BL88"/>
  <c r="AV88"/>
  <c r="BO88"/>
  <c r="AY88"/>
  <c r="BK88"/>
  <c r="BC88"/>
  <c r="AU88"/>
  <c r="BD88"/>
  <c r="BG88"/>
  <c r="AQ88"/>
  <c r="BL87"/>
  <c r="AV87"/>
  <c r="BE87"/>
  <c r="BO87"/>
  <c r="BC87"/>
  <c r="AP87"/>
  <c r="BK87"/>
  <c r="AS87"/>
  <c r="AX87"/>
  <c r="AT87"/>
  <c r="AZ87"/>
  <c r="BI87"/>
  <c r="AQ87"/>
  <c r="BD87"/>
  <c r="BM87"/>
  <c r="AW87"/>
  <c r="AY87"/>
  <c r="BF87"/>
  <c r="BB87"/>
  <c r="BH87"/>
  <c r="AR87"/>
  <c r="BA87"/>
  <c r="BG87"/>
  <c r="BN87"/>
  <c r="BJ87"/>
  <c r="AU87"/>
  <c r="I89" l="1"/>
  <c r="AM88"/>
  <c r="AK90"/>
  <c r="F91" s="1"/>
  <c r="H91" s="1"/>
  <c r="AO90"/>
  <c r="AD92"/>
  <c r="AH714"/>
  <c r="AG714"/>
  <c r="AM89" l="1"/>
  <c r="I90"/>
  <c r="BJ89"/>
  <c r="AT89"/>
  <c r="BG89"/>
  <c r="AQ89"/>
  <c r="AS89"/>
  <c r="AZ89"/>
  <c r="AV89"/>
  <c r="BN89"/>
  <c r="BK89"/>
  <c r="AW89"/>
  <c r="BA89"/>
  <c r="BB89"/>
  <c r="AY89"/>
  <c r="BE89"/>
  <c r="BI89"/>
  <c r="BF89"/>
  <c r="AP89"/>
  <c r="BC89"/>
  <c r="BM89"/>
  <c r="BL89"/>
  <c r="AR89"/>
  <c r="AX89"/>
  <c r="AU89"/>
  <c r="BH89"/>
  <c r="BO89"/>
  <c r="BD89"/>
  <c r="AH715"/>
  <c r="AG715"/>
  <c r="AD93"/>
  <c r="AO91"/>
  <c r="BG90" s="1"/>
  <c r="AK91"/>
  <c r="F92" s="1"/>
  <c r="H92" s="1"/>
  <c r="AM90" l="1"/>
  <c r="BE90"/>
  <c r="BO90"/>
  <c r="AU90"/>
  <c r="BN90"/>
  <c r="BJ90"/>
  <c r="BI90"/>
  <c r="BH90"/>
  <c r="AS90"/>
  <c r="BF90"/>
  <c r="BD90"/>
  <c r="BK90"/>
  <c r="I91"/>
  <c r="BM90"/>
  <c r="AR90"/>
  <c r="AY90"/>
  <c r="AH716"/>
  <c r="AG716"/>
  <c r="AD94"/>
  <c r="AW90"/>
  <c r="AP90"/>
  <c r="BB90"/>
  <c r="AZ90"/>
  <c r="AQ90"/>
  <c r="AO92"/>
  <c r="BK91" s="1"/>
  <c r="AK92"/>
  <c r="F93" s="1"/>
  <c r="H93" s="1"/>
  <c r="AX90"/>
  <c r="BA90"/>
  <c r="AT90"/>
  <c r="AV90"/>
  <c r="BL90"/>
  <c r="BC90"/>
  <c r="AM91" l="1"/>
  <c r="I92"/>
  <c r="AK93"/>
  <c r="F94" s="1"/>
  <c r="H94" s="1"/>
  <c r="AU91"/>
  <c r="AT91"/>
  <c r="BD91"/>
  <c r="AP91"/>
  <c r="BM91"/>
  <c r="AW91"/>
  <c r="AD95"/>
  <c r="BN91"/>
  <c r="AS91"/>
  <c r="BI91"/>
  <c r="AY91"/>
  <c r="AH717"/>
  <c r="AG717"/>
  <c r="AO93"/>
  <c r="BA92" s="1"/>
  <c r="BO91"/>
  <c r="BG91"/>
  <c r="AZ91"/>
  <c r="BF91"/>
  <c r="BJ91"/>
  <c r="BE91"/>
  <c r="AV91"/>
  <c r="BL91"/>
  <c r="AQ91"/>
  <c r="AX91"/>
  <c r="BB91"/>
  <c r="BC91"/>
  <c r="BA91"/>
  <c r="AR91"/>
  <c r="BH91"/>
  <c r="AM92" l="1"/>
  <c r="I93"/>
  <c r="BK92"/>
  <c r="BJ92"/>
  <c r="AT92"/>
  <c r="AV92"/>
  <c r="BG92"/>
  <c r="AY92"/>
  <c r="BH92"/>
  <c r="AP92"/>
  <c r="BF92"/>
  <c r="BM92"/>
  <c r="AQ92"/>
  <c r="BL92"/>
  <c r="AS92"/>
  <c r="AR92"/>
  <c r="BO92"/>
  <c r="BD92"/>
  <c r="AX92"/>
  <c r="BN92"/>
  <c r="BE92"/>
  <c r="AH718"/>
  <c r="AG718"/>
  <c r="AD96"/>
  <c r="AK94"/>
  <c r="F95" s="1"/>
  <c r="H95" s="1"/>
  <c r="AO94"/>
  <c r="BN93" s="1"/>
  <c r="BC92"/>
  <c r="AW92"/>
  <c r="AU92"/>
  <c r="AZ92"/>
  <c r="BB92"/>
  <c r="BI92"/>
  <c r="AM93" l="1"/>
  <c r="AO95"/>
  <c r="BC94" s="1"/>
  <c r="AK95"/>
  <c r="F96" s="1"/>
  <c r="H96" s="1"/>
  <c r="AR93"/>
  <c r="BG93"/>
  <c r="AQ93"/>
  <c r="I94"/>
  <c r="BE93"/>
  <c r="BJ93"/>
  <c r="BM93"/>
  <c r="AT93"/>
  <c r="BL93"/>
  <c r="BI93"/>
  <c r="BC93"/>
  <c r="BF93"/>
  <c r="AZ93"/>
  <c r="AV93"/>
  <c r="AS93"/>
  <c r="AU93"/>
  <c r="BK93"/>
  <c r="AX93"/>
  <c r="AH719"/>
  <c r="AG719"/>
  <c r="AD97"/>
  <c r="AW93"/>
  <c r="AP93"/>
  <c r="BH93"/>
  <c r="BD93"/>
  <c r="BA93"/>
  <c r="AY93"/>
  <c r="BO93"/>
  <c r="BB93"/>
  <c r="BO94" l="1"/>
  <c r="AP94"/>
  <c r="BI94"/>
  <c r="BM94"/>
  <c r="BH94"/>
  <c r="AY94"/>
  <c r="AR94"/>
  <c r="BE94"/>
  <c r="BA94"/>
  <c r="BJ94"/>
  <c r="BN94"/>
  <c r="BD94"/>
  <c r="AU94"/>
  <c r="BK94"/>
  <c r="AS94"/>
  <c r="AT94"/>
  <c r="BF94"/>
  <c r="AZ94"/>
  <c r="AQ94"/>
  <c r="BG94"/>
  <c r="BB94"/>
  <c r="AW94"/>
  <c r="AX94"/>
  <c r="AV94"/>
  <c r="BL94"/>
  <c r="I95"/>
  <c r="AM94"/>
  <c r="AG720"/>
  <c r="AH720"/>
  <c r="AO96"/>
  <c r="AK96"/>
  <c r="F97" s="1"/>
  <c r="H97" s="1"/>
  <c r="AD98"/>
  <c r="AO97" l="1"/>
  <c r="BE96" s="1"/>
  <c r="AM95"/>
  <c r="I96"/>
  <c r="AH721"/>
  <c r="AG721"/>
  <c r="AD99"/>
  <c r="BH95"/>
  <c r="AR95"/>
  <c r="BA95"/>
  <c r="BG95"/>
  <c r="AU95"/>
  <c r="BB95"/>
  <c r="AX95"/>
  <c r="AV95"/>
  <c r="BO95"/>
  <c r="BJ95"/>
  <c r="AZ95"/>
  <c r="BI95"/>
  <c r="AS95"/>
  <c r="AQ95"/>
  <c r="AP95"/>
  <c r="BC95"/>
  <c r="BD95"/>
  <c r="BM95"/>
  <c r="AW95"/>
  <c r="AY95"/>
  <c r="BN95"/>
  <c r="AT95"/>
  <c r="BL95"/>
  <c r="BE95"/>
  <c r="BK95"/>
  <c r="BF95"/>
  <c r="AK97"/>
  <c r="F98" s="1"/>
  <c r="H98" s="1"/>
  <c r="AR96" l="1"/>
  <c r="BK96"/>
  <c r="AV96"/>
  <c r="BJ96"/>
  <c r="BA96"/>
  <c r="AT96"/>
  <c r="AQ96"/>
  <c r="AU96"/>
  <c r="BO96"/>
  <c r="BH96"/>
  <c r="BB96"/>
  <c r="AS96"/>
  <c r="BI96"/>
  <c r="BG96"/>
  <c r="BC96"/>
  <c r="BD96"/>
  <c r="AP96"/>
  <c r="BF96"/>
  <c r="AW96"/>
  <c r="BM96"/>
  <c r="BL96"/>
  <c r="AY96"/>
  <c r="AZ96"/>
  <c r="AX96"/>
  <c r="BN96"/>
  <c r="AM96"/>
  <c r="I97"/>
  <c r="AH722"/>
  <c r="AG722"/>
  <c r="AK98"/>
  <c r="F99" s="1"/>
  <c r="H99" s="1"/>
  <c r="AO98"/>
  <c r="AO99" s="1"/>
  <c r="AD100"/>
  <c r="I98" l="1"/>
  <c r="AM97"/>
  <c r="AK99"/>
  <c r="F100" s="1"/>
  <c r="H100" s="1"/>
  <c r="AO100"/>
  <c r="AR99" s="1"/>
  <c r="BO98"/>
  <c r="BK98"/>
  <c r="BG98"/>
  <c r="BC98"/>
  <c r="AY98"/>
  <c r="AU98"/>
  <c r="AQ98"/>
  <c r="BL98"/>
  <c r="BH98"/>
  <c r="BD98"/>
  <c r="AZ98"/>
  <c r="AV98"/>
  <c r="AR98"/>
  <c r="BJ98"/>
  <c r="BB98"/>
  <c r="AT98"/>
  <c r="BN98"/>
  <c r="AX98"/>
  <c r="BI98"/>
  <c r="BA98"/>
  <c r="AS98"/>
  <c r="BM98"/>
  <c r="BE98"/>
  <c r="AW98"/>
  <c r="BF98"/>
  <c r="AP98"/>
  <c r="BF97"/>
  <c r="AP97"/>
  <c r="BC97"/>
  <c r="BM97"/>
  <c r="BH97"/>
  <c r="AS97"/>
  <c r="BA97"/>
  <c r="BK97"/>
  <c r="AW97"/>
  <c r="AR97"/>
  <c r="BJ97"/>
  <c r="AT97"/>
  <c r="BG97"/>
  <c r="AQ97"/>
  <c r="BI97"/>
  <c r="AV97"/>
  <c r="BN97"/>
  <c r="AX97"/>
  <c r="AU97"/>
  <c r="BD97"/>
  <c r="BB97"/>
  <c r="BO97"/>
  <c r="AY97"/>
  <c r="BE97"/>
  <c r="AZ97"/>
  <c r="BL97"/>
  <c r="AD101"/>
  <c r="AH723"/>
  <c r="AG723"/>
  <c r="I99" l="1"/>
  <c r="BH99"/>
  <c r="AK100"/>
  <c r="F101" s="1"/>
  <c r="H101" s="1"/>
  <c r="AU99"/>
  <c r="BN99"/>
  <c r="AY99"/>
  <c r="BM99"/>
  <c r="AT99"/>
  <c r="BA99"/>
  <c r="BF99"/>
  <c r="AW99"/>
  <c r="BD99"/>
  <c r="BG99"/>
  <c r="BC99"/>
  <c r="AM98"/>
  <c r="AG724"/>
  <c r="AH724"/>
  <c r="BB99"/>
  <c r="AP99"/>
  <c r="AQ99"/>
  <c r="BK99"/>
  <c r="BE99"/>
  <c r="AV99"/>
  <c r="BL99"/>
  <c r="AD102"/>
  <c r="BJ99"/>
  <c r="AX99"/>
  <c r="BO99"/>
  <c r="AS99"/>
  <c r="BI99"/>
  <c r="AZ99"/>
  <c r="I100" l="1"/>
  <c r="AM99"/>
  <c r="AK101"/>
  <c r="F102" s="1"/>
  <c r="H102" s="1"/>
  <c r="AO101"/>
  <c r="AD103"/>
  <c r="AG725"/>
  <c r="AH725"/>
  <c r="AM100" l="1"/>
  <c r="I101"/>
  <c r="AK102"/>
  <c r="F103" s="1"/>
  <c r="H103" s="1"/>
  <c r="AO102"/>
  <c r="AT101" s="1"/>
  <c r="AH726"/>
  <c r="AG726"/>
  <c r="AD104"/>
  <c r="BI100"/>
  <c r="AS100"/>
  <c r="BB100"/>
  <c r="BL100"/>
  <c r="AZ100"/>
  <c r="BG100"/>
  <c r="AU100"/>
  <c r="BJ100"/>
  <c r="AT100"/>
  <c r="BC100"/>
  <c r="AQ100"/>
  <c r="BE100"/>
  <c r="BN100"/>
  <c r="AX100"/>
  <c r="AR100"/>
  <c r="AY100"/>
  <c r="BM100"/>
  <c r="AW100"/>
  <c r="BF100"/>
  <c r="AP100"/>
  <c r="BH100"/>
  <c r="BO100"/>
  <c r="BK100"/>
  <c r="BA100"/>
  <c r="AV100"/>
  <c r="BD100"/>
  <c r="AK103" l="1"/>
  <c r="F104" s="1"/>
  <c r="H104" s="1"/>
  <c r="AM101"/>
  <c r="AO103"/>
  <c r="BG102" s="1"/>
  <c r="BE101"/>
  <c r="AW101"/>
  <c r="BJ101"/>
  <c r="BM101"/>
  <c r="AR101"/>
  <c r="AQ101"/>
  <c r="BG101"/>
  <c r="BL101"/>
  <c r="I102"/>
  <c r="BH101"/>
  <c r="BD101"/>
  <c r="BA101"/>
  <c r="AY101"/>
  <c r="BO101"/>
  <c r="BB101"/>
  <c r="AD105"/>
  <c r="AH727"/>
  <c r="AG727"/>
  <c r="BI101"/>
  <c r="BC101"/>
  <c r="AP101"/>
  <c r="BF101"/>
  <c r="AZ101"/>
  <c r="AV101"/>
  <c r="AS101"/>
  <c r="AU101"/>
  <c r="BK101"/>
  <c r="AX101"/>
  <c r="BN101"/>
  <c r="BL102" l="1"/>
  <c r="BB102"/>
  <c r="BC102"/>
  <c r="AX102"/>
  <c r="BE102"/>
  <c r="AV102"/>
  <c r="BM102"/>
  <c r="BI102"/>
  <c r="AP102"/>
  <c r="AR102"/>
  <c r="BH102"/>
  <c r="AY102"/>
  <c r="BO102"/>
  <c r="AW102"/>
  <c r="BA102"/>
  <c r="BJ102"/>
  <c r="BN102"/>
  <c r="BD102"/>
  <c r="AU102"/>
  <c r="BK102"/>
  <c r="AS102"/>
  <c r="AT102"/>
  <c r="BF102"/>
  <c r="AZ102"/>
  <c r="AQ102"/>
  <c r="I103"/>
  <c r="AM102"/>
  <c r="AH728"/>
  <c r="AG728"/>
  <c r="AD106"/>
  <c r="AO104"/>
  <c r="AK104"/>
  <c r="F105" s="1"/>
  <c r="H105" s="1"/>
  <c r="I104" l="1"/>
  <c r="AM103"/>
  <c r="BH103"/>
  <c r="AR103"/>
  <c r="BA103"/>
  <c r="BG103"/>
  <c r="AU103"/>
  <c r="AT103"/>
  <c r="AX103"/>
  <c r="AV103"/>
  <c r="BD103"/>
  <c r="BM103"/>
  <c r="AW103"/>
  <c r="AY103"/>
  <c r="AP103"/>
  <c r="BC103"/>
  <c r="BL103"/>
  <c r="BE103"/>
  <c r="BO103"/>
  <c r="BK103"/>
  <c r="BB103"/>
  <c r="BF103"/>
  <c r="AZ103"/>
  <c r="BI103"/>
  <c r="AS103"/>
  <c r="AQ103"/>
  <c r="BJ103"/>
  <c r="BN103"/>
  <c r="AH729"/>
  <c r="AG729"/>
  <c r="AK105"/>
  <c r="F106" s="1"/>
  <c r="H106" s="1"/>
  <c r="AO105"/>
  <c r="BE104" s="1"/>
  <c r="AD107"/>
  <c r="AM104" l="1"/>
  <c r="I105"/>
  <c r="AW104"/>
  <c r="BK104"/>
  <c r="BO104"/>
  <c r="BF104"/>
  <c r="BL104"/>
  <c r="BM104"/>
  <c r="AP104"/>
  <c r="AG730"/>
  <c r="AH730"/>
  <c r="AU104"/>
  <c r="BG104"/>
  <c r="AZ104"/>
  <c r="AX104"/>
  <c r="BN104"/>
  <c r="AD108"/>
  <c r="AK106"/>
  <c r="F107" s="1"/>
  <c r="H107" s="1"/>
  <c r="AO106"/>
  <c r="BJ105" s="1"/>
  <c r="AY104"/>
  <c r="BC104"/>
  <c r="BD104"/>
  <c r="BH104"/>
  <c r="BB104"/>
  <c r="AS104"/>
  <c r="BI104"/>
  <c r="AV104"/>
  <c r="AQ104"/>
  <c r="AR104"/>
  <c r="AT104"/>
  <c r="BJ104"/>
  <c r="BA104"/>
  <c r="AM105" l="1"/>
  <c r="AO107"/>
  <c r="BO106" s="1"/>
  <c r="AK107"/>
  <c r="F108" s="1"/>
  <c r="H108" s="1"/>
  <c r="BD105"/>
  <c r="AV105"/>
  <c r="BM105"/>
  <c r="BG105"/>
  <c r="AX105"/>
  <c r="AW105"/>
  <c r="AT105"/>
  <c r="BN105"/>
  <c r="AS105"/>
  <c r="BA105"/>
  <c r="AQ105"/>
  <c r="BK105"/>
  <c r="BF105"/>
  <c r="BH105"/>
  <c r="BC105"/>
  <c r="I106"/>
  <c r="AZ105"/>
  <c r="BI105"/>
  <c r="AU105"/>
  <c r="AP105"/>
  <c r="AH731"/>
  <c r="AG731"/>
  <c r="AD109"/>
  <c r="AR105"/>
  <c r="BL105"/>
  <c r="BE105"/>
  <c r="AY105"/>
  <c r="BO105"/>
  <c r="BB105"/>
  <c r="BN106" l="1"/>
  <c r="AU106"/>
  <c r="I107"/>
  <c r="AP106"/>
  <c r="BK106"/>
  <c r="AS106"/>
  <c r="BD106"/>
  <c r="BJ106"/>
  <c r="AX106"/>
  <c r="BM106"/>
  <c r="BB106"/>
  <c r="AZ106"/>
  <c r="AQ106"/>
  <c r="BG106"/>
  <c r="BI106"/>
  <c r="BE106"/>
  <c r="AT106"/>
  <c r="AV106"/>
  <c r="BL106"/>
  <c r="BC106"/>
  <c r="BA106"/>
  <c r="AW106"/>
  <c r="BF106"/>
  <c r="AR106"/>
  <c r="BH106"/>
  <c r="AY106"/>
  <c r="AM106"/>
  <c r="AO108"/>
  <c r="AK108"/>
  <c r="F109" s="1"/>
  <c r="H109" s="1"/>
  <c r="AD110"/>
  <c r="AH732"/>
  <c r="AG732"/>
  <c r="AM107" l="1"/>
  <c r="AK109"/>
  <c r="F110" s="1"/>
  <c r="H110" s="1"/>
  <c r="AO109"/>
  <c r="BI108" s="1"/>
  <c r="I108"/>
  <c r="AH733"/>
  <c r="AG733"/>
  <c r="AD111"/>
  <c r="BH107"/>
  <c r="AR107"/>
  <c r="BA107"/>
  <c r="BC107"/>
  <c r="BN107"/>
  <c r="BO107"/>
  <c r="AT107"/>
  <c r="BI107"/>
  <c r="AS107"/>
  <c r="AX107"/>
  <c r="BD107"/>
  <c r="BM107"/>
  <c r="AW107"/>
  <c r="AU107"/>
  <c r="BF107"/>
  <c r="AY107"/>
  <c r="BL107"/>
  <c r="AV107"/>
  <c r="BE107"/>
  <c r="BK107"/>
  <c r="AQ107"/>
  <c r="AP107"/>
  <c r="BB107"/>
  <c r="AZ107"/>
  <c r="BG107"/>
  <c r="BJ107"/>
  <c r="BO108" l="1"/>
  <c r="I109"/>
  <c r="AM108"/>
  <c r="BH108"/>
  <c r="AX108"/>
  <c r="BD108"/>
  <c r="BN108"/>
  <c r="AZ108"/>
  <c r="BG108"/>
  <c r="AV108"/>
  <c r="AT108"/>
  <c r="BJ108"/>
  <c r="BA108"/>
  <c r="BE108"/>
  <c r="AR108"/>
  <c r="AY108"/>
  <c r="BK108"/>
  <c r="AP108"/>
  <c r="BF108"/>
  <c r="AW108"/>
  <c r="BM108"/>
  <c r="AU108"/>
  <c r="AQ108"/>
  <c r="BC108"/>
  <c r="BL108"/>
  <c r="BB108"/>
  <c r="AS108"/>
  <c r="AK110"/>
  <c r="F111" s="1"/>
  <c r="H111" s="1"/>
  <c r="AO110"/>
  <c r="AH734"/>
  <c r="AG734"/>
  <c r="AD112"/>
  <c r="AM109" l="1"/>
  <c r="AO111"/>
  <c r="BK110" s="1"/>
  <c r="I110"/>
  <c r="AD113"/>
  <c r="BB109"/>
  <c r="BO109"/>
  <c r="AY109"/>
  <c r="BA109"/>
  <c r="BH109"/>
  <c r="AV109"/>
  <c r="AP109"/>
  <c r="BI109"/>
  <c r="BD109"/>
  <c r="BJ109"/>
  <c r="AT109"/>
  <c r="BG109"/>
  <c r="BM109"/>
  <c r="AR109"/>
  <c r="AX109"/>
  <c r="BK109"/>
  <c r="AS109"/>
  <c r="BE109"/>
  <c r="BF109"/>
  <c r="BC109"/>
  <c r="AW109"/>
  <c r="AQ109"/>
  <c r="BL109"/>
  <c r="BN109"/>
  <c r="AU109"/>
  <c r="AZ109"/>
  <c r="AK111"/>
  <c r="F112" s="1"/>
  <c r="H112" s="1"/>
  <c r="AH735"/>
  <c r="AG735"/>
  <c r="BG110" l="1"/>
  <c r="BB110"/>
  <c r="AZ110"/>
  <c r="BE110"/>
  <c r="AV110"/>
  <c r="BC110"/>
  <c r="AS110"/>
  <c r="BF110"/>
  <c r="AQ110"/>
  <c r="AT110"/>
  <c r="AX110"/>
  <c r="BL110"/>
  <c r="BM110"/>
  <c r="BI110"/>
  <c r="AP110"/>
  <c r="AR110"/>
  <c r="BH110"/>
  <c r="AY110"/>
  <c r="BO110"/>
  <c r="AO112"/>
  <c r="BL111" s="1"/>
  <c r="AW110"/>
  <c r="BA110"/>
  <c r="BJ110"/>
  <c r="BN110"/>
  <c r="BD110"/>
  <c r="AU110"/>
  <c r="I111"/>
  <c r="AK112"/>
  <c r="F113" s="1"/>
  <c r="H113" s="1"/>
  <c r="AM110"/>
  <c r="BD111"/>
  <c r="BC111"/>
  <c r="AS111"/>
  <c r="AZ111"/>
  <c r="BN111"/>
  <c r="AU111"/>
  <c r="BO111"/>
  <c r="BE111"/>
  <c r="AD114"/>
  <c r="AG736"/>
  <c r="AH736"/>
  <c r="AW111"/>
  <c r="BM111"/>
  <c r="BJ111"/>
  <c r="AX111"/>
  <c r="AT111"/>
  <c r="BF111"/>
  <c r="BG111"/>
  <c r="BA111"/>
  <c r="AR111"/>
  <c r="BH111"/>
  <c r="AP111" l="1"/>
  <c r="AV111"/>
  <c r="BB111"/>
  <c r="BI111"/>
  <c r="AY111"/>
  <c r="AQ111"/>
  <c r="BK111"/>
  <c r="I112"/>
  <c r="AM111"/>
  <c r="AD115"/>
  <c r="AH737"/>
  <c r="AG737"/>
  <c r="AK113"/>
  <c r="F114" s="1"/>
  <c r="H114" s="1"/>
  <c r="AO113"/>
  <c r="AM112" l="1"/>
  <c r="I113"/>
  <c r="BA112"/>
  <c r="BJ112"/>
  <c r="AT112"/>
  <c r="AR112"/>
  <c r="AQ112"/>
  <c r="BD112"/>
  <c r="BB112"/>
  <c r="BO112"/>
  <c r="BG112"/>
  <c r="AW112"/>
  <c r="AP112"/>
  <c r="AV112"/>
  <c r="BE112"/>
  <c r="BN112"/>
  <c r="AX112"/>
  <c r="AZ112"/>
  <c r="AY112"/>
  <c r="AU112"/>
  <c r="BI112"/>
  <c r="AS112"/>
  <c r="BH112"/>
  <c r="BC112"/>
  <c r="BM112"/>
  <c r="BF112"/>
  <c r="BL112"/>
  <c r="BK112"/>
  <c r="AD116"/>
  <c r="AH738"/>
  <c r="AG738"/>
  <c r="AK114"/>
  <c r="F115" s="1"/>
  <c r="H115" s="1"/>
  <c r="AO114"/>
  <c r="BF113" s="1"/>
  <c r="AM113" l="1"/>
  <c r="BN113"/>
  <c r="I114"/>
  <c r="AQ113"/>
  <c r="AW113"/>
  <c r="AZ113"/>
  <c r="AT113"/>
  <c r="BD113"/>
  <c r="BK113"/>
  <c r="AO115"/>
  <c r="BO114" s="1"/>
  <c r="AV113"/>
  <c r="BI113"/>
  <c r="BG113"/>
  <c r="BJ113"/>
  <c r="BH113"/>
  <c r="AU113"/>
  <c r="AX113"/>
  <c r="AR113"/>
  <c r="BA113"/>
  <c r="BM113"/>
  <c r="BC113"/>
  <c r="AP113"/>
  <c r="AH739"/>
  <c r="AG739"/>
  <c r="AD117"/>
  <c r="AK115"/>
  <c r="F116" s="1"/>
  <c r="H116" s="1"/>
  <c r="AS113"/>
  <c r="BL113"/>
  <c r="BE113"/>
  <c r="AY113"/>
  <c r="BO113"/>
  <c r="BB113"/>
  <c r="BK114" l="1"/>
  <c r="AS114"/>
  <c r="I115"/>
  <c r="BF114"/>
  <c r="BA114"/>
  <c r="BD114"/>
  <c r="AQ114"/>
  <c r="BB114"/>
  <c r="BM114"/>
  <c r="AZ114"/>
  <c r="BG114"/>
  <c r="BN114"/>
  <c r="BJ114"/>
  <c r="AU114"/>
  <c r="AP114"/>
  <c r="BE114"/>
  <c r="AT114"/>
  <c r="AV114"/>
  <c r="BL114"/>
  <c r="BC114"/>
  <c r="AM114"/>
  <c r="BI114"/>
  <c r="AW114"/>
  <c r="AX114"/>
  <c r="AR114"/>
  <c r="BH114"/>
  <c r="AY114"/>
  <c r="AD118"/>
  <c r="AO116"/>
  <c r="AK116"/>
  <c r="F117" s="1"/>
  <c r="H117" s="1"/>
  <c r="AG740"/>
  <c r="AH740"/>
  <c r="I116" l="1"/>
  <c r="AM115"/>
  <c r="BH115"/>
  <c r="AR115"/>
  <c r="BA115"/>
  <c r="BC115"/>
  <c r="BB115"/>
  <c r="AX115"/>
  <c r="AY115"/>
  <c r="BI115"/>
  <c r="AQ115"/>
  <c r="BD115"/>
  <c r="BM115"/>
  <c r="AW115"/>
  <c r="AT115"/>
  <c r="AP115"/>
  <c r="BL115"/>
  <c r="AV115"/>
  <c r="BE115"/>
  <c r="BK115"/>
  <c r="BJ115"/>
  <c r="BF115"/>
  <c r="BG115"/>
  <c r="AZ115"/>
  <c r="AS115"/>
  <c r="BN115"/>
  <c r="BO115"/>
  <c r="AU115"/>
  <c r="AD119"/>
  <c r="AH741"/>
  <c r="AG741"/>
  <c r="AK117"/>
  <c r="F118" s="1"/>
  <c r="H118" s="1"/>
  <c r="AO117"/>
  <c r="AW116" s="1"/>
  <c r="AM116" l="1"/>
  <c r="AS116"/>
  <c r="BL116"/>
  <c r="AQ116"/>
  <c r="BC116"/>
  <c r="AU116"/>
  <c r="BB116"/>
  <c r="BI116"/>
  <c r="AR116"/>
  <c r="BK116"/>
  <c r="BF116"/>
  <c r="BM116"/>
  <c r="I117"/>
  <c r="AY116"/>
  <c r="AP116"/>
  <c r="AH742"/>
  <c r="AG742"/>
  <c r="AD120"/>
  <c r="BH116"/>
  <c r="BO116"/>
  <c r="BD116"/>
  <c r="AX116"/>
  <c r="BN116"/>
  <c r="BE116"/>
  <c r="AK118"/>
  <c r="F119" s="1"/>
  <c r="H119" s="1"/>
  <c r="AO118"/>
  <c r="BN117" s="1"/>
  <c r="AZ116"/>
  <c r="BG116"/>
  <c r="AV116"/>
  <c r="AT116"/>
  <c r="BJ116"/>
  <c r="BA116"/>
  <c r="AM117" l="1"/>
  <c r="AO119"/>
  <c r="BK118" s="1"/>
  <c r="AK119"/>
  <c r="F120" s="1"/>
  <c r="H120" s="1"/>
  <c r="BC117"/>
  <c r="BD117"/>
  <c r="BO117"/>
  <c r="BA117"/>
  <c r="AW117"/>
  <c r="BF117"/>
  <c r="I118"/>
  <c r="BH117"/>
  <c r="AY117"/>
  <c r="BB117"/>
  <c r="BL117"/>
  <c r="BI117"/>
  <c r="AP117"/>
  <c r="AV117"/>
  <c r="AZ117"/>
  <c r="AS117"/>
  <c r="AU117"/>
  <c r="BK117"/>
  <c r="AX117"/>
  <c r="AD121"/>
  <c r="AH743"/>
  <c r="AG743"/>
  <c r="BE117"/>
  <c r="AR117"/>
  <c r="BM117"/>
  <c r="AQ117"/>
  <c r="BG117"/>
  <c r="AT117"/>
  <c r="BJ117"/>
  <c r="AM118" l="1"/>
  <c r="AZ118"/>
  <c r="BF118"/>
  <c r="BB118"/>
  <c r="BG118"/>
  <c r="AS118"/>
  <c r="AQ118"/>
  <c r="AT118"/>
  <c r="AX118"/>
  <c r="BL118"/>
  <c r="BM118"/>
  <c r="BI118"/>
  <c r="AP118"/>
  <c r="AR118"/>
  <c r="BH118"/>
  <c r="AY118"/>
  <c r="BO118"/>
  <c r="BE118"/>
  <c r="AV118"/>
  <c r="BC118"/>
  <c r="AW118"/>
  <c r="BA118"/>
  <c r="BJ118"/>
  <c r="BN118"/>
  <c r="BD118"/>
  <c r="AU118"/>
  <c r="I119"/>
  <c r="AO120"/>
  <c r="AK120"/>
  <c r="F121" s="1"/>
  <c r="H121" s="1"/>
  <c r="AG744"/>
  <c r="AH744"/>
  <c r="AD122"/>
  <c r="AM119" l="1"/>
  <c r="I120"/>
  <c r="AK121"/>
  <c r="F122" s="1"/>
  <c r="H122" s="1"/>
  <c r="AO121"/>
  <c r="BA120" s="1"/>
  <c r="BH119"/>
  <c r="AR119"/>
  <c r="BA119"/>
  <c r="BG119"/>
  <c r="BF119"/>
  <c r="AT119"/>
  <c r="AX119"/>
  <c r="AZ119"/>
  <c r="BI119"/>
  <c r="AS119"/>
  <c r="BJ119"/>
  <c r="BD119"/>
  <c r="BM119"/>
  <c r="AY119"/>
  <c r="BK119"/>
  <c r="BL119"/>
  <c r="AV119"/>
  <c r="BE119"/>
  <c r="BO119"/>
  <c r="BC119"/>
  <c r="BB119"/>
  <c r="BN119"/>
  <c r="AQ119"/>
  <c r="AU119"/>
  <c r="AW119"/>
  <c r="AP119"/>
  <c r="AD123"/>
  <c r="AG745"/>
  <c r="AH745"/>
  <c r="AM120" l="1"/>
  <c r="AU120"/>
  <c r="I121"/>
  <c r="AS120"/>
  <c r="BG120"/>
  <c r="BI120"/>
  <c r="AY120"/>
  <c r="BB120"/>
  <c r="BH120"/>
  <c r="BL120"/>
  <c r="AQ120"/>
  <c r="AZ120"/>
  <c r="AX120"/>
  <c r="BN120"/>
  <c r="BE120"/>
  <c r="BO120"/>
  <c r="BC120"/>
  <c r="BD120"/>
  <c r="AP120"/>
  <c r="BF120"/>
  <c r="AW120"/>
  <c r="BM120"/>
  <c r="AV120"/>
  <c r="BK120"/>
  <c r="AR120"/>
  <c r="AT120"/>
  <c r="BJ120"/>
  <c r="AH746"/>
  <c r="AG746"/>
  <c r="AK122"/>
  <c r="F123" s="1"/>
  <c r="H123" s="1"/>
  <c r="AO122"/>
  <c r="BB121" s="1"/>
  <c r="AD124"/>
  <c r="AM121" l="1"/>
  <c r="AS121"/>
  <c r="BM121"/>
  <c r="AV121"/>
  <c r="BG121"/>
  <c r="BA121"/>
  <c r="BO121"/>
  <c r="BL121"/>
  <c r="BH121"/>
  <c r="AY121"/>
  <c r="BF121"/>
  <c r="AZ121"/>
  <c r="AQ121"/>
  <c r="AP121"/>
  <c r="BD121"/>
  <c r="BI121"/>
  <c r="BE121"/>
  <c r="BC121"/>
  <c r="AT121"/>
  <c r="BJ121"/>
  <c r="I122"/>
  <c r="AM122" s="1"/>
  <c r="AD125"/>
  <c r="AO123"/>
  <c r="BK122" s="1"/>
  <c r="AK123"/>
  <c r="F124" s="1"/>
  <c r="H124" s="1"/>
  <c r="AH747"/>
  <c r="AG747"/>
  <c r="AR121"/>
  <c r="AW121"/>
  <c r="AU121"/>
  <c r="BK121"/>
  <c r="AX121"/>
  <c r="BN121"/>
  <c r="AT122" l="1"/>
  <c r="AU122"/>
  <c r="AS122"/>
  <c r="BD122"/>
  <c r="I123"/>
  <c r="AM123" s="1"/>
  <c r="BA122"/>
  <c r="BB122"/>
  <c r="BC122"/>
  <c r="BE122"/>
  <c r="AZ122"/>
  <c r="AP122"/>
  <c r="AX122"/>
  <c r="BJ122"/>
  <c r="BL122"/>
  <c r="BG122"/>
  <c r="AW122"/>
  <c r="BF122"/>
  <c r="AV122"/>
  <c r="AQ122"/>
  <c r="AD126"/>
  <c r="AG748"/>
  <c r="AH748"/>
  <c r="AO124"/>
  <c r="AV123" s="1"/>
  <c r="AK124"/>
  <c r="F125" s="1"/>
  <c r="H125" s="1"/>
  <c r="BI122"/>
  <c r="BM122"/>
  <c r="BN122"/>
  <c r="AR122"/>
  <c r="BH122"/>
  <c r="AY122"/>
  <c r="BO122"/>
  <c r="BO123" l="1"/>
  <c r="AR123"/>
  <c r="AW123"/>
  <c r="AY123"/>
  <c r="BN123"/>
  <c r="BF123"/>
  <c r="BK123"/>
  <c r="AX123"/>
  <c r="BB123"/>
  <c r="BC123"/>
  <c r="BE123"/>
  <c r="BD123"/>
  <c r="BL123"/>
  <c r="AQ123"/>
  <c r="BJ123"/>
  <c r="BM123"/>
  <c r="BH123"/>
  <c r="AP123"/>
  <c r="AT123"/>
  <c r="AU123"/>
  <c r="BA123"/>
  <c r="I124"/>
  <c r="AM124" s="1"/>
  <c r="AK125"/>
  <c r="F126" s="1"/>
  <c r="H126" s="1"/>
  <c r="AO125"/>
  <c r="AX124" s="1"/>
  <c r="AD127"/>
  <c r="AG749"/>
  <c r="AH749"/>
  <c r="BG123"/>
  <c r="AS123"/>
  <c r="BI123"/>
  <c r="AZ123"/>
  <c r="I125" l="1"/>
  <c r="AM125" s="1"/>
  <c r="BD124"/>
  <c r="AR124"/>
  <c r="BE124"/>
  <c r="BO124"/>
  <c r="BN124"/>
  <c r="AK126"/>
  <c r="F127" s="1"/>
  <c r="H127" s="1"/>
  <c r="AO126"/>
  <c r="AT125" s="1"/>
  <c r="BG124"/>
  <c r="AV124"/>
  <c r="AT124"/>
  <c r="BJ124"/>
  <c r="BA124"/>
  <c r="AY124"/>
  <c r="BC124"/>
  <c r="BH124"/>
  <c r="AP124"/>
  <c r="BF124"/>
  <c r="AW124"/>
  <c r="BM124"/>
  <c r="AD128"/>
  <c r="AG750"/>
  <c r="AH750"/>
  <c r="BK124"/>
  <c r="AQ124"/>
  <c r="AU124"/>
  <c r="AZ124"/>
  <c r="BL124"/>
  <c r="BB124"/>
  <c r="AS124"/>
  <c r="BI124"/>
  <c r="AO127" l="1"/>
  <c r="BO126" s="1"/>
  <c r="AK128"/>
  <c r="F129" s="1"/>
  <c r="H129" s="1"/>
  <c r="AK127"/>
  <c r="F128" s="1"/>
  <c r="H128" s="1"/>
  <c r="BG125"/>
  <c r="AW125"/>
  <c r="AU125"/>
  <c r="BE125"/>
  <c r="BJ125"/>
  <c r="AR125"/>
  <c r="AX125"/>
  <c r="BM125"/>
  <c r="AS125"/>
  <c r="BK125"/>
  <c r="BN125"/>
  <c r="I126"/>
  <c r="AM126" s="1"/>
  <c r="BL125"/>
  <c r="AQ125"/>
  <c r="AD129"/>
  <c r="BD125"/>
  <c r="BH125"/>
  <c r="BI125"/>
  <c r="BC125"/>
  <c r="AP125"/>
  <c r="BF125"/>
  <c r="AH751"/>
  <c r="AG751"/>
  <c r="AV125"/>
  <c r="AZ125"/>
  <c r="BA125"/>
  <c r="AY125"/>
  <c r="BO125"/>
  <c r="BB125"/>
  <c r="AU126" l="1"/>
  <c r="AS126"/>
  <c r="AW126"/>
  <c r="BN126"/>
  <c r="BD126"/>
  <c r="BM126"/>
  <c r="BK126"/>
  <c r="BE126"/>
  <c r="BF126"/>
  <c r="AZ126"/>
  <c r="AQ126"/>
  <c r="BG126"/>
  <c r="BB126"/>
  <c r="BI126"/>
  <c r="AX126"/>
  <c r="AV126"/>
  <c r="BL126"/>
  <c r="BC126"/>
  <c r="BJ126"/>
  <c r="AT126"/>
  <c r="BA126"/>
  <c r="AP126"/>
  <c r="AR126"/>
  <c r="BH126"/>
  <c r="AY126"/>
  <c r="I127"/>
  <c r="AM127" s="1"/>
  <c r="AO128"/>
  <c r="BD127" s="1"/>
  <c r="AH752"/>
  <c r="AG752"/>
  <c r="AD130"/>
  <c r="AK129"/>
  <c r="F130" s="1"/>
  <c r="H130" s="1"/>
  <c r="BJ127" l="1"/>
  <c r="BI127"/>
  <c r="I128"/>
  <c r="BC127"/>
  <c r="BB127"/>
  <c r="BG127"/>
  <c r="AZ127"/>
  <c r="BO127"/>
  <c r="BF127"/>
  <c r="AQ127"/>
  <c r="AX127"/>
  <c r="BM127"/>
  <c r="AW127"/>
  <c r="AY127"/>
  <c r="AP127"/>
  <c r="BE127"/>
  <c r="BN127"/>
  <c r="BA127"/>
  <c r="BH127"/>
  <c r="AR127"/>
  <c r="AU127"/>
  <c r="AS127"/>
  <c r="AT127"/>
  <c r="AV127"/>
  <c r="BK127"/>
  <c r="BL127"/>
  <c r="AO129"/>
  <c r="BM128" s="1"/>
  <c r="AD131"/>
  <c r="AH753"/>
  <c r="AG753"/>
  <c r="AK130"/>
  <c r="F131" s="1"/>
  <c r="H131" s="1"/>
  <c r="AO130" l="1"/>
  <c r="BF129" s="1"/>
  <c r="BK128"/>
  <c r="AY128"/>
  <c r="AS128"/>
  <c r="AV128"/>
  <c r="BA128"/>
  <c r="BB128"/>
  <c r="AP128"/>
  <c r="BI128"/>
  <c r="AZ128"/>
  <c r="AX128"/>
  <c r="BO128"/>
  <c r="BJ128"/>
  <c r="AQ128"/>
  <c r="AR128"/>
  <c r="BC128"/>
  <c r="AT128"/>
  <c r="BN128"/>
  <c r="BF128"/>
  <c r="BL128"/>
  <c r="BE128"/>
  <c r="AU128"/>
  <c r="AW128"/>
  <c r="BH128"/>
  <c r="BD128"/>
  <c r="BG128"/>
  <c r="I129"/>
  <c r="AM128"/>
  <c r="AW129"/>
  <c r="AG754"/>
  <c r="AH754"/>
  <c r="AD132"/>
  <c r="AO131"/>
  <c r="AK131"/>
  <c r="F132" s="1"/>
  <c r="H132" s="1"/>
  <c r="BK130" l="1"/>
  <c r="AZ129"/>
  <c r="AR129"/>
  <c r="BE129"/>
  <c r="AS129"/>
  <c r="BO129"/>
  <c r="BA129"/>
  <c r="BB129"/>
  <c r="BM129"/>
  <c r="BL129"/>
  <c r="AU129"/>
  <c r="BI129"/>
  <c r="AV129"/>
  <c r="AQ129"/>
  <c r="BD129"/>
  <c r="BC129"/>
  <c r="AX129"/>
  <c r="BG129"/>
  <c r="BK129"/>
  <c r="AT129"/>
  <c r="AY129"/>
  <c r="AP129"/>
  <c r="BH129"/>
  <c r="BJ129"/>
  <c r="BN129"/>
  <c r="AK132"/>
  <c r="F133" s="1"/>
  <c r="H133" s="1"/>
  <c r="I130"/>
  <c r="AM129"/>
  <c r="AY130"/>
  <c r="BF130"/>
  <c r="BB130"/>
  <c r="BE130"/>
  <c r="BH130"/>
  <c r="AP130"/>
  <c r="AR130"/>
  <c r="AT130"/>
  <c r="BN130"/>
  <c r="BI130"/>
  <c r="BD130"/>
  <c r="AU130"/>
  <c r="BO130"/>
  <c r="AW130"/>
  <c r="BJ130"/>
  <c r="AS130"/>
  <c r="AV130"/>
  <c r="BL130"/>
  <c r="BC130"/>
  <c r="BM130"/>
  <c r="AX130"/>
  <c r="BA130"/>
  <c r="AZ130"/>
  <c r="AQ130"/>
  <c r="BG130"/>
  <c r="AH755"/>
  <c r="AG755"/>
  <c r="AD133"/>
  <c r="I131" l="1"/>
  <c r="AO132"/>
  <c r="BH131" s="1"/>
  <c r="AM130"/>
  <c r="AD134"/>
  <c r="AH756"/>
  <c r="AG756"/>
  <c r="AK133" l="1"/>
  <c r="F134" s="1"/>
  <c r="H134" s="1"/>
  <c r="BI131"/>
  <c r="I132"/>
  <c r="AM131"/>
  <c r="BJ131"/>
  <c r="BN131"/>
  <c r="BK131"/>
  <c r="AZ131"/>
  <c r="BB131"/>
  <c r="AO133"/>
  <c r="BG132" s="1"/>
  <c r="AX131"/>
  <c r="BG131"/>
  <c r="AR131"/>
  <c r="AY131"/>
  <c r="BF131"/>
  <c r="BC131"/>
  <c r="BA131"/>
  <c r="AQ131"/>
  <c r="BO131"/>
  <c r="BE131"/>
  <c r="AV131"/>
  <c r="AW131"/>
  <c r="AS131"/>
  <c r="BM131"/>
  <c r="BD131"/>
  <c r="AU131"/>
  <c r="AP131"/>
  <c r="BL131"/>
  <c r="AT131"/>
  <c r="BM132"/>
  <c r="AH757"/>
  <c r="AG757"/>
  <c r="AD135"/>
  <c r="BH132"/>
  <c r="AR132" l="1"/>
  <c r="BF132"/>
  <c r="AU132"/>
  <c r="BA132"/>
  <c r="AX132"/>
  <c r="AS132"/>
  <c r="BN132"/>
  <c r="AQ132"/>
  <c r="AY132"/>
  <c r="BL132"/>
  <c r="BI132"/>
  <c r="BJ132"/>
  <c r="BD132"/>
  <c r="BC132"/>
  <c r="BK132"/>
  <c r="AZ132"/>
  <c r="BB132"/>
  <c r="AP132"/>
  <c r="AT132"/>
  <c r="AW132"/>
  <c r="BE132"/>
  <c r="BO132"/>
  <c r="AV132"/>
  <c r="AM132"/>
  <c r="I133"/>
  <c r="AK134"/>
  <c r="F135" s="1"/>
  <c r="H135" s="1"/>
  <c r="AO134"/>
  <c r="AH758"/>
  <c r="AG758"/>
  <c r="AD136"/>
  <c r="AM133" l="1"/>
  <c r="I134"/>
  <c r="AO135"/>
  <c r="BC134" s="1"/>
  <c r="AK135"/>
  <c r="F136" s="1"/>
  <c r="H136" s="1"/>
  <c r="AD137"/>
  <c r="BB133"/>
  <c r="BO133"/>
  <c r="AY133"/>
  <c r="BE133"/>
  <c r="BL133"/>
  <c r="AR133"/>
  <c r="BJ133"/>
  <c r="BG133"/>
  <c r="AQ133"/>
  <c r="BI133"/>
  <c r="BH133"/>
  <c r="BN133"/>
  <c r="AU133"/>
  <c r="AV133"/>
  <c r="BF133"/>
  <c r="AP133"/>
  <c r="BC133"/>
  <c r="BM133"/>
  <c r="AS133"/>
  <c r="AZ133"/>
  <c r="AT133"/>
  <c r="BD133"/>
  <c r="AX133"/>
  <c r="BK133"/>
  <c r="AW133"/>
  <c r="BA133"/>
  <c r="AH759"/>
  <c r="AG759"/>
  <c r="AM134" l="1"/>
  <c r="BE134"/>
  <c r="AV134"/>
  <c r="BF134"/>
  <c r="AW134"/>
  <c r="AR134"/>
  <c r="BA134"/>
  <c r="BL134"/>
  <c r="BI134"/>
  <c r="AT134"/>
  <c r="I135"/>
  <c r="AG760"/>
  <c r="AH760"/>
  <c r="AD138"/>
  <c r="AS134"/>
  <c r="BN134"/>
  <c r="AP134"/>
  <c r="BJ134"/>
  <c r="BD134"/>
  <c r="AU134"/>
  <c r="BK134"/>
  <c r="AO136"/>
  <c r="BD135" s="1"/>
  <c r="AK136"/>
  <c r="F137" s="1"/>
  <c r="H137" s="1"/>
  <c r="BH134"/>
  <c r="AY134"/>
  <c r="BO134"/>
  <c r="AX134"/>
  <c r="BM134"/>
  <c r="BB134"/>
  <c r="AZ134"/>
  <c r="AQ134"/>
  <c r="BG134"/>
  <c r="AM135" l="1"/>
  <c r="I136"/>
  <c r="AO137"/>
  <c r="BE136" s="1"/>
  <c r="AK137"/>
  <c r="F138" s="1"/>
  <c r="H138" s="1"/>
  <c r="AD139"/>
  <c r="AH761"/>
  <c r="AG761"/>
  <c r="AP135"/>
  <c r="BK135"/>
  <c r="BJ135"/>
  <c r="BE135"/>
  <c r="BL135"/>
  <c r="AQ135"/>
  <c r="BO135"/>
  <c r="AR135"/>
  <c r="AU135"/>
  <c r="BG135"/>
  <c r="AT135"/>
  <c r="AW135"/>
  <c r="BM135"/>
  <c r="AX135"/>
  <c r="AV135"/>
  <c r="BC135"/>
  <c r="BB135"/>
  <c r="BA135"/>
  <c r="BH135"/>
  <c r="BF135"/>
  <c r="AY135"/>
  <c r="BN135"/>
  <c r="AS135"/>
  <c r="BI135"/>
  <c r="AZ135"/>
  <c r="BI136" l="1"/>
  <c r="BB136"/>
  <c r="BG136"/>
  <c r="AY136"/>
  <c r="AZ136"/>
  <c r="AP136"/>
  <c r="AW136"/>
  <c r="AR136"/>
  <c r="BK136"/>
  <c r="AS136"/>
  <c r="AV136"/>
  <c r="BO136"/>
  <c r="BF136"/>
  <c r="BM136"/>
  <c r="AM136"/>
  <c r="BD136"/>
  <c r="BH136"/>
  <c r="AU136"/>
  <c r="AT136"/>
  <c r="BJ136"/>
  <c r="BA136"/>
  <c r="BL136"/>
  <c r="AQ136"/>
  <c r="BC136"/>
  <c r="AX136"/>
  <c r="BN136"/>
  <c r="I137"/>
  <c r="AO138"/>
  <c r="AK138"/>
  <c r="F139" s="1"/>
  <c r="H139" s="1"/>
  <c r="AH762"/>
  <c r="AG762"/>
  <c r="AD140"/>
  <c r="AM137" l="1"/>
  <c r="I138"/>
  <c r="AO139"/>
  <c r="BG138" s="1"/>
  <c r="AK139"/>
  <c r="F140" s="1"/>
  <c r="H140" s="1"/>
  <c r="AD141"/>
  <c r="BB137"/>
  <c r="BO137"/>
  <c r="AY137"/>
  <c r="AZ137"/>
  <c r="BM137"/>
  <c r="AS137"/>
  <c r="BJ137"/>
  <c r="AQ137"/>
  <c r="BI137"/>
  <c r="AX137"/>
  <c r="BF137"/>
  <c r="AP137"/>
  <c r="BC137"/>
  <c r="BH137"/>
  <c r="AV137"/>
  <c r="BA137"/>
  <c r="AT137"/>
  <c r="BG137"/>
  <c r="BL137"/>
  <c r="BE137"/>
  <c r="BN137"/>
  <c r="BK137"/>
  <c r="AU137"/>
  <c r="AR137"/>
  <c r="AW137"/>
  <c r="BD137"/>
  <c r="AH763"/>
  <c r="AG763"/>
  <c r="AM138" l="1"/>
  <c r="I139"/>
  <c r="AU138"/>
  <c r="BM138"/>
  <c r="AP138"/>
  <c r="AO140"/>
  <c r="BD139" s="1"/>
  <c r="BI138"/>
  <c r="BE138"/>
  <c r="AQ138"/>
  <c r="AT138"/>
  <c r="BB138"/>
  <c r="BD138"/>
  <c r="BK138"/>
  <c r="BN138"/>
  <c r="AZ138"/>
  <c r="AH764"/>
  <c r="AG764"/>
  <c r="AD142"/>
  <c r="BA138"/>
  <c r="BF138"/>
  <c r="AW138"/>
  <c r="AV138"/>
  <c r="BL138"/>
  <c r="BC138"/>
  <c r="AS138"/>
  <c r="AX138"/>
  <c r="BJ138"/>
  <c r="AR138"/>
  <c r="BH138"/>
  <c r="AY138"/>
  <c r="BO138"/>
  <c r="AK140"/>
  <c r="F141" s="1"/>
  <c r="H141" s="1"/>
  <c r="AM139" l="1"/>
  <c r="AW139"/>
  <c r="BF139"/>
  <c r="BM139"/>
  <c r="AU139"/>
  <c r="BJ139"/>
  <c r="BH139"/>
  <c r="AO142"/>
  <c r="AX139"/>
  <c r="BB139"/>
  <c r="BO139"/>
  <c r="AS139"/>
  <c r="BI139"/>
  <c r="AZ139"/>
  <c r="AK141"/>
  <c r="F142" s="1"/>
  <c r="H142" s="1"/>
  <c r="AP139"/>
  <c r="AT139"/>
  <c r="BG139"/>
  <c r="BK139"/>
  <c r="BE139"/>
  <c r="AV139"/>
  <c r="AQ139"/>
  <c r="BN139"/>
  <c r="AY139"/>
  <c r="BC139"/>
  <c r="BA139"/>
  <c r="AR139"/>
  <c r="AO141"/>
  <c r="BA140" s="1"/>
  <c r="I140"/>
  <c r="AM140" s="1"/>
  <c r="BL139"/>
  <c r="AG765"/>
  <c r="AH765"/>
  <c r="AD143"/>
  <c r="BO140" l="1"/>
  <c r="AP140"/>
  <c r="AV140"/>
  <c r="AR140"/>
  <c r="BN140"/>
  <c r="BF140"/>
  <c r="AQ140"/>
  <c r="AT140"/>
  <c r="BB140"/>
  <c r="BI140"/>
  <c r="AW140"/>
  <c r="BC140"/>
  <c r="BJ140"/>
  <c r="AY140"/>
  <c r="AS140"/>
  <c r="BG140"/>
  <c r="AU140"/>
  <c r="BM140"/>
  <c r="BH140"/>
  <c r="BK140"/>
  <c r="BD140"/>
  <c r="AX140"/>
  <c r="BE140"/>
  <c r="BL140"/>
  <c r="AZ140"/>
  <c r="BB141"/>
  <c r="AK142"/>
  <c r="F143" s="1"/>
  <c r="H143" s="1"/>
  <c r="BN141"/>
  <c r="I141"/>
  <c r="AM141" s="1"/>
  <c r="AS141"/>
  <c r="BM141"/>
  <c r="BK141"/>
  <c r="AR141"/>
  <c r="AX141"/>
  <c r="AU141"/>
  <c r="AW141"/>
  <c r="BL141"/>
  <c r="BE141"/>
  <c r="AQ141"/>
  <c r="BG141"/>
  <c r="AT141"/>
  <c r="BJ141"/>
  <c r="BD141"/>
  <c r="BH141"/>
  <c r="BI141"/>
  <c r="BC141"/>
  <c r="AP141"/>
  <c r="BF141"/>
  <c r="AV141"/>
  <c r="AZ141"/>
  <c r="BA141"/>
  <c r="AY141"/>
  <c r="BO141"/>
  <c r="AD144"/>
  <c r="AH766"/>
  <c r="AG766"/>
  <c r="I142" l="1"/>
  <c r="AM142" s="1"/>
  <c r="AO143"/>
  <c r="AK143"/>
  <c r="F144" s="1"/>
  <c r="H144" s="1"/>
  <c r="AH767"/>
  <c r="AG767"/>
  <c r="AD145"/>
  <c r="I143" l="1"/>
  <c r="AM143" s="1"/>
  <c r="AD146"/>
  <c r="BC142"/>
  <c r="BL142"/>
  <c r="AV142"/>
  <c r="AX142"/>
  <c r="BI142"/>
  <c r="AT142"/>
  <c r="AU142"/>
  <c r="BB142"/>
  <c r="AW142"/>
  <c r="AY142"/>
  <c r="AR142"/>
  <c r="BG142"/>
  <c r="AQ142"/>
  <c r="AZ142"/>
  <c r="BF142"/>
  <c r="BE142"/>
  <c r="BJ142"/>
  <c r="BK142"/>
  <c r="BD142"/>
  <c r="BN142"/>
  <c r="AS142"/>
  <c r="BO142"/>
  <c r="BH142"/>
  <c r="AP142"/>
  <c r="BA142"/>
  <c r="BM142"/>
  <c r="AO144"/>
  <c r="AK144"/>
  <c r="F145" s="1"/>
  <c r="H145" s="1"/>
  <c r="AH768"/>
  <c r="AG768"/>
  <c r="I144" l="1"/>
  <c r="AM144" s="1"/>
  <c r="AD147"/>
  <c r="AU143"/>
  <c r="BC143"/>
  <c r="BA143"/>
  <c r="BH143"/>
  <c r="BJ143"/>
  <c r="BO143"/>
  <c r="AX143"/>
  <c r="AW143"/>
  <c r="BM143"/>
  <c r="BD143"/>
  <c r="BB143"/>
  <c r="BG143"/>
  <c r="AP143"/>
  <c r="AS143"/>
  <c r="BI143"/>
  <c r="AZ143"/>
  <c r="AH769"/>
  <c r="AG769"/>
  <c r="AK145"/>
  <c r="F146" s="1"/>
  <c r="H146" s="1"/>
  <c r="AO145"/>
  <c r="BE144" s="1"/>
  <c r="AQ143"/>
  <c r="BF143"/>
  <c r="AR143"/>
  <c r="AT143"/>
  <c r="AY143"/>
  <c r="BK143"/>
  <c r="BN143"/>
  <c r="BE143"/>
  <c r="AV143"/>
  <c r="BL143"/>
  <c r="BM144" l="1"/>
  <c r="BF144"/>
  <c r="I145"/>
  <c r="AM145" s="1"/>
  <c r="AQ144"/>
  <c r="BL144"/>
  <c r="AU144"/>
  <c r="BI144"/>
  <c r="AZ144"/>
  <c r="AP144"/>
  <c r="AW144"/>
  <c r="BD144"/>
  <c r="BB144"/>
  <c r="AR144"/>
  <c r="BO144"/>
  <c r="AS144"/>
  <c r="AK146"/>
  <c r="F147" s="1"/>
  <c r="H147" s="1"/>
  <c r="AO146"/>
  <c r="BN145" s="1"/>
  <c r="AG770"/>
  <c r="AH770"/>
  <c r="BK144"/>
  <c r="AV144"/>
  <c r="BG144"/>
  <c r="AX144"/>
  <c r="BN144"/>
  <c r="AD148"/>
  <c r="BC144"/>
  <c r="BH144"/>
  <c r="AY144"/>
  <c r="AT144"/>
  <c r="BJ144"/>
  <c r="BA144"/>
  <c r="BH145" l="1"/>
  <c r="BD145"/>
  <c r="BO145"/>
  <c r="BC145"/>
  <c r="AW145"/>
  <c r="BL145"/>
  <c r="AP145"/>
  <c r="I146"/>
  <c r="AM146" s="1"/>
  <c r="BA145"/>
  <c r="BF145"/>
  <c r="AS145"/>
  <c r="AY145"/>
  <c r="BB145"/>
  <c r="AD149"/>
  <c r="AG771"/>
  <c r="AH771"/>
  <c r="AZ145"/>
  <c r="BM145"/>
  <c r="AV145"/>
  <c r="AU145"/>
  <c r="BK145"/>
  <c r="AX145"/>
  <c r="AO147"/>
  <c r="BC146" s="1"/>
  <c r="AK147"/>
  <c r="F148" s="1"/>
  <c r="H148" s="1"/>
  <c r="AR145"/>
  <c r="BE145"/>
  <c r="BI145"/>
  <c r="AQ145"/>
  <c r="BG145"/>
  <c r="AT145"/>
  <c r="BJ145"/>
  <c r="BL146" l="1"/>
  <c r="AS146"/>
  <c r="AT146"/>
  <c r="I147"/>
  <c r="AM147" s="1"/>
  <c r="BN146"/>
  <c r="AZ146"/>
  <c r="BG146"/>
  <c r="BB146"/>
  <c r="BA146"/>
  <c r="AQ146"/>
  <c r="BF146"/>
  <c r="AV146"/>
  <c r="AD150"/>
  <c r="AO148"/>
  <c r="AZ147" s="1"/>
  <c r="AK148"/>
  <c r="F149" s="1"/>
  <c r="H149" s="1"/>
  <c r="BE146"/>
  <c r="AX146"/>
  <c r="BM146"/>
  <c r="AR146"/>
  <c r="BH146"/>
  <c r="AY146"/>
  <c r="BO146"/>
  <c r="AH772"/>
  <c r="AG772"/>
  <c r="AP146"/>
  <c r="BJ146"/>
  <c r="AW146"/>
  <c r="BI146"/>
  <c r="BD146"/>
  <c r="AU146"/>
  <c r="BK146"/>
  <c r="I148" l="1"/>
  <c r="AM148" s="1"/>
  <c r="BB147"/>
  <c r="AR147"/>
  <c r="AX147"/>
  <c r="BA147"/>
  <c r="BG147"/>
  <c r="BC147"/>
  <c r="BH147"/>
  <c r="AK149"/>
  <c r="F150" s="1"/>
  <c r="H150" s="1"/>
  <c r="AO149"/>
  <c r="BI148" s="1"/>
  <c r="AD151"/>
  <c r="AU147"/>
  <c r="AP147"/>
  <c r="AQ147"/>
  <c r="AS147"/>
  <c r="BI147"/>
  <c r="AH773"/>
  <c r="AG773"/>
  <c r="AT147"/>
  <c r="BF147"/>
  <c r="AY147"/>
  <c r="AW147"/>
  <c r="BM147"/>
  <c r="BD147"/>
  <c r="BN147"/>
  <c r="BJ147"/>
  <c r="BK147"/>
  <c r="BO147"/>
  <c r="BE147"/>
  <c r="AV147"/>
  <c r="BL147"/>
  <c r="BL148" l="1"/>
  <c r="BO148"/>
  <c r="BD148"/>
  <c r="AU148"/>
  <c r="BG148"/>
  <c r="AZ148"/>
  <c r="AX148"/>
  <c r="BN148"/>
  <c r="BE148"/>
  <c r="I149"/>
  <c r="AM149" s="1"/>
  <c r="AQ148"/>
  <c r="AR148"/>
  <c r="AT148"/>
  <c r="BJ148"/>
  <c r="BA148"/>
  <c r="BK148"/>
  <c r="AP148"/>
  <c r="BF148"/>
  <c r="AW148"/>
  <c r="BM148"/>
  <c r="AY148"/>
  <c r="BC148"/>
  <c r="AV148"/>
  <c r="BH148"/>
  <c r="BB148"/>
  <c r="AS148"/>
  <c r="AH774"/>
  <c r="AG774"/>
  <c r="AK150"/>
  <c r="F151" s="1"/>
  <c r="H151" s="1"/>
  <c r="AO150"/>
  <c r="BJ149" s="1"/>
  <c r="AD152"/>
  <c r="BO149" l="1"/>
  <c r="BA149"/>
  <c r="BE149"/>
  <c r="BH149"/>
  <c r="AY149"/>
  <c r="I150"/>
  <c r="AM150" s="1"/>
  <c r="BB149"/>
  <c r="BI149"/>
  <c r="BD149"/>
  <c r="BM149"/>
  <c r="BC149"/>
  <c r="AP149"/>
  <c r="BF149"/>
  <c r="BL149"/>
  <c r="AZ149"/>
  <c r="AW149"/>
  <c r="AU149"/>
  <c r="BK149"/>
  <c r="AX149"/>
  <c r="BN149"/>
  <c r="AV149"/>
  <c r="AR149"/>
  <c r="AS149"/>
  <c r="AQ149"/>
  <c r="BG149"/>
  <c r="AT149"/>
  <c r="AH775"/>
  <c r="AG775"/>
  <c r="AO151"/>
  <c r="AO152" s="1"/>
  <c r="AK151"/>
  <c r="F152" s="1"/>
  <c r="H152" s="1"/>
  <c r="AD153"/>
  <c r="AV150" l="1"/>
  <c r="AT150"/>
  <c r="BE150"/>
  <c r="AP150"/>
  <c r="BL150"/>
  <c r="BC150"/>
  <c r="BI150"/>
  <c r="AW150"/>
  <c r="AX150"/>
  <c r="AR150"/>
  <c r="BH150"/>
  <c r="AY150"/>
  <c r="BO150"/>
  <c r="AS150"/>
  <c r="BN150"/>
  <c r="BA150"/>
  <c r="BJ150"/>
  <c r="BD150"/>
  <c r="AU150"/>
  <c r="BK150"/>
  <c r="BF150"/>
  <c r="BM150"/>
  <c r="BB150"/>
  <c r="AZ150"/>
  <c r="AQ150"/>
  <c r="BG150"/>
  <c r="I151"/>
  <c r="AK152"/>
  <c r="F153" s="1"/>
  <c r="H153" s="1"/>
  <c r="AD154"/>
  <c r="AH776"/>
  <c r="AG776"/>
  <c r="BL151"/>
  <c r="BH151"/>
  <c r="BD151"/>
  <c r="AZ151"/>
  <c r="AV151"/>
  <c r="AR151"/>
  <c r="BM151"/>
  <c r="BI151"/>
  <c r="BE151"/>
  <c r="BA151"/>
  <c r="AW151"/>
  <c r="AS151"/>
  <c r="BJ151"/>
  <c r="BB151"/>
  <c r="AT151"/>
  <c r="BN151"/>
  <c r="BF151"/>
  <c r="AP151"/>
  <c r="BG151"/>
  <c r="AQ151"/>
  <c r="BK151"/>
  <c r="BC151"/>
  <c r="AU151"/>
  <c r="AX151"/>
  <c r="BO151"/>
  <c r="AY151"/>
  <c r="I152" l="1"/>
  <c r="AM151"/>
  <c r="AD155"/>
  <c r="AK153"/>
  <c r="F154" s="1"/>
  <c r="H154" s="1"/>
  <c r="AO153"/>
  <c r="AO154" s="1"/>
  <c r="AG777"/>
  <c r="AH777"/>
  <c r="AM152" l="1"/>
  <c r="AO155"/>
  <c r="BK154" s="1"/>
  <c r="AK154"/>
  <c r="F155" s="1"/>
  <c r="H155" s="1"/>
  <c r="I153"/>
  <c r="AH778"/>
  <c r="AG778"/>
  <c r="BN153"/>
  <c r="BJ153"/>
  <c r="BF153"/>
  <c r="BB153"/>
  <c r="AX153"/>
  <c r="AT153"/>
  <c r="AP153"/>
  <c r="BO153"/>
  <c r="BK153"/>
  <c r="BG153"/>
  <c r="BC153"/>
  <c r="AY153"/>
  <c r="AU153"/>
  <c r="AQ153"/>
  <c r="BH153"/>
  <c r="AZ153"/>
  <c r="AR153"/>
  <c r="BL153"/>
  <c r="AV153"/>
  <c r="BE153"/>
  <c r="BI153"/>
  <c r="BA153"/>
  <c r="AS153"/>
  <c r="BD153"/>
  <c r="BM153"/>
  <c r="AW153"/>
  <c r="BA152"/>
  <c r="BJ152"/>
  <c r="AT152"/>
  <c r="AU152"/>
  <c r="BH152"/>
  <c r="BD152"/>
  <c r="BI152"/>
  <c r="BK152"/>
  <c r="AR152"/>
  <c r="BM152"/>
  <c r="BF152"/>
  <c r="BO152"/>
  <c r="AV152"/>
  <c r="BE152"/>
  <c r="BN152"/>
  <c r="AX152"/>
  <c r="BC152"/>
  <c r="AQ152"/>
  <c r="BL152"/>
  <c r="AS152"/>
  <c r="BB152"/>
  <c r="BG152"/>
  <c r="AY152"/>
  <c r="AW152"/>
  <c r="AP152"/>
  <c r="AZ152"/>
  <c r="AD156"/>
  <c r="I154" l="1"/>
  <c r="AK155"/>
  <c r="F156" s="1"/>
  <c r="H156" s="1"/>
  <c r="BI154"/>
  <c r="AM153"/>
  <c r="BN154"/>
  <c r="BC154"/>
  <c r="BJ154"/>
  <c r="AR154"/>
  <c r="AP154"/>
  <c r="BH154"/>
  <c r="BB154"/>
  <c r="AV154"/>
  <c r="AW154"/>
  <c r="BL154"/>
  <c r="AX154"/>
  <c r="AS154"/>
  <c r="BE154"/>
  <c r="AZ154"/>
  <c r="AQ154"/>
  <c r="BG154"/>
  <c r="AY154"/>
  <c r="BO154"/>
  <c r="AT154"/>
  <c r="BF154"/>
  <c r="BA154"/>
  <c r="BM154"/>
  <c r="BD154"/>
  <c r="AU154"/>
  <c r="AD157"/>
  <c r="AO156"/>
  <c r="BD155" s="1"/>
  <c r="AG779"/>
  <c r="AH779"/>
  <c r="I155" l="1"/>
  <c r="AM154"/>
  <c r="AK156"/>
  <c r="F157" s="1"/>
  <c r="H157" s="1"/>
  <c r="BN155"/>
  <c r="AV155"/>
  <c r="BK155"/>
  <c r="BJ155"/>
  <c r="BE155"/>
  <c r="BG155"/>
  <c r="BL155"/>
  <c r="AD158"/>
  <c r="AH780"/>
  <c r="AG780"/>
  <c r="AT155"/>
  <c r="AY155"/>
  <c r="BA155"/>
  <c r="BH155"/>
  <c r="AX155"/>
  <c r="AQ155"/>
  <c r="AU155"/>
  <c r="AW155"/>
  <c r="BM155"/>
  <c r="BF155"/>
  <c r="BC155"/>
  <c r="AR155"/>
  <c r="AP155"/>
  <c r="BB155"/>
  <c r="BO155"/>
  <c r="AS155"/>
  <c r="BI155"/>
  <c r="AZ155"/>
  <c r="AM155" l="1"/>
  <c r="I156"/>
  <c r="AK157"/>
  <c r="F158" s="1"/>
  <c r="H158" s="1"/>
  <c r="AO157"/>
  <c r="BM156" s="1"/>
  <c r="AD159"/>
  <c r="AH781"/>
  <c r="AG781"/>
  <c r="BH156" l="1"/>
  <c r="AM156"/>
  <c r="I157"/>
  <c r="BB156"/>
  <c r="BJ156"/>
  <c r="AX156"/>
  <c r="AS156"/>
  <c r="AQ156"/>
  <c r="AW156"/>
  <c r="BA156"/>
  <c r="AU156"/>
  <c r="BD156"/>
  <c r="BG156"/>
  <c r="BO156"/>
  <c r="BN156"/>
  <c r="BI156"/>
  <c r="AZ156"/>
  <c r="BK156"/>
  <c r="AP156"/>
  <c r="BE156"/>
  <c r="BL156"/>
  <c r="AT156"/>
  <c r="AR156"/>
  <c r="BF156"/>
  <c r="BC156"/>
  <c r="AV156"/>
  <c r="AY156"/>
  <c r="AH782"/>
  <c r="AG782"/>
  <c r="AD160"/>
  <c r="AK158"/>
  <c r="F159" s="1"/>
  <c r="H159" s="1"/>
  <c r="AO158"/>
  <c r="AM157" l="1"/>
  <c r="I158"/>
  <c r="AK159"/>
  <c r="F160" s="1"/>
  <c r="H160" s="1"/>
  <c r="BF157"/>
  <c r="AP157"/>
  <c r="BC157"/>
  <c r="BI157"/>
  <c r="BL157"/>
  <c r="AW157"/>
  <c r="BN157"/>
  <c r="AX157"/>
  <c r="BK157"/>
  <c r="AS157"/>
  <c r="AZ157"/>
  <c r="BO157"/>
  <c r="BA157"/>
  <c r="BH157"/>
  <c r="BJ157"/>
  <c r="AT157"/>
  <c r="BG157"/>
  <c r="AQ157"/>
  <c r="BE157"/>
  <c r="BM157"/>
  <c r="AR157"/>
  <c r="AU157"/>
  <c r="AV157"/>
  <c r="BB157"/>
  <c r="AY157"/>
  <c r="BD157"/>
  <c r="AD161"/>
  <c r="AH783"/>
  <c r="AG783"/>
  <c r="AO159"/>
  <c r="AM158" l="1"/>
  <c r="I159"/>
  <c r="AO160"/>
  <c r="AR159" s="1"/>
  <c r="AK160"/>
  <c r="F161" s="1"/>
  <c r="H161" s="1"/>
  <c r="BE158"/>
  <c r="BJ158"/>
  <c r="BD158"/>
  <c r="AU158"/>
  <c r="AT158"/>
  <c r="BF158"/>
  <c r="AZ158"/>
  <c r="AQ158"/>
  <c r="BG158"/>
  <c r="AS158"/>
  <c r="BM158"/>
  <c r="AX158"/>
  <c r="AV158"/>
  <c r="BL158"/>
  <c r="BC158"/>
  <c r="AG784"/>
  <c r="AH784"/>
  <c r="AD162"/>
  <c r="BI158"/>
  <c r="BN158"/>
  <c r="BK158"/>
  <c r="BA158"/>
  <c r="BB158"/>
  <c r="AW158"/>
  <c r="AP158"/>
  <c r="AR158"/>
  <c r="BH158"/>
  <c r="AY158"/>
  <c r="BO158"/>
  <c r="AM159" l="1"/>
  <c r="I160"/>
  <c r="BC159"/>
  <c r="BH159"/>
  <c r="BA159"/>
  <c r="BB159"/>
  <c r="AU159"/>
  <c r="BN159"/>
  <c r="AQ159"/>
  <c r="BJ159"/>
  <c r="BE159"/>
  <c r="BL159"/>
  <c r="AV159"/>
  <c r="BO159"/>
  <c r="BF159"/>
  <c r="BG159"/>
  <c r="AT159"/>
  <c r="AX159"/>
  <c r="AW159"/>
  <c r="BM159"/>
  <c r="BD159"/>
  <c r="AK161"/>
  <c r="F162" s="1"/>
  <c r="H162" s="1"/>
  <c r="AO161"/>
  <c r="AW160" s="1"/>
  <c r="AD163"/>
  <c r="AG785"/>
  <c r="AH785"/>
  <c r="AY159"/>
  <c r="BK159"/>
  <c r="AP159"/>
  <c r="AS159"/>
  <c r="BI159"/>
  <c r="AZ159"/>
  <c r="AM160" l="1"/>
  <c r="AS160"/>
  <c r="BO160"/>
  <c r="AV160"/>
  <c r="AR160"/>
  <c r="BF160"/>
  <c r="BM160"/>
  <c r="BD160"/>
  <c r="BK160"/>
  <c r="BB160"/>
  <c r="BI160"/>
  <c r="AQ160"/>
  <c r="I161"/>
  <c r="AM161" s="1"/>
  <c r="BL160"/>
  <c r="AP160"/>
  <c r="AH786"/>
  <c r="AG786"/>
  <c r="AO162"/>
  <c r="BN161" s="1"/>
  <c r="AK162"/>
  <c r="F163" s="1"/>
  <c r="H163" s="1"/>
  <c r="BH160"/>
  <c r="BC160"/>
  <c r="BG160"/>
  <c r="AX160"/>
  <c r="BN160"/>
  <c r="BE160"/>
  <c r="AD164"/>
  <c r="AZ160"/>
  <c r="AU160"/>
  <c r="AY160"/>
  <c r="AT160"/>
  <c r="BJ160"/>
  <c r="BA160"/>
  <c r="I162" l="1"/>
  <c r="AM162" s="1"/>
  <c r="AW161"/>
  <c r="BD161"/>
  <c r="BO161"/>
  <c r="BH161"/>
  <c r="BC161"/>
  <c r="BI161"/>
  <c r="AY161"/>
  <c r="BB161"/>
  <c r="AR161"/>
  <c r="BF161"/>
  <c r="BE161"/>
  <c r="BL161"/>
  <c r="AP161"/>
  <c r="AH787"/>
  <c r="AG787"/>
  <c r="BA161"/>
  <c r="AV161"/>
  <c r="AU161"/>
  <c r="BK161"/>
  <c r="AX161"/>
  <c r="AD165"/>
  <c r="AO163"/>
  <c r="AO164" s="1"/>
  <c r="AK163"/>
  <c r="F164" s="1"/>
  <c r="H164" s="1"/>
  <c r="AS161"/>
  <c r="BM161"/>
  <c r="AZ161"/>
  <c r="AQ161"/>
  <c r="BG161"/>
  <c r="AT161"/>
  <c r="BJ161"/>
  <c r="AS162" l="1"/>
  <c r="BL162"/>
  <c r="BB162"/>
  <c r="I163"/>
  <c r="AM163" s="1"/>
  <c r="BN162"/>
  <c r="AV162"/>
  <c r="BC162"/>
  <c r="AW162"/>
  <c r="AZ162"/>
  <c r="BG162"/>
  <c r="BJ162"/>
  <c r="BA162"/>
  <c r="AQ162"/>
  <c r="AK164"/>
  <c r="F165" s="1"/>
  <c r="H165" s="1"/>
  <c r="AH788"/>
  <c r="AG788"/>
  <c r="AT162"/>
  <c r="BF162"/>
  <c r="BM162"/>
  <c r="AR162"/>
  <c r="BH162"/>
  <c r="AY162"/>
  <c r="BO162"/>
  <c r="BL163"/>
  <c r="BH163"/>
  <c r="BD163"/>
  <c r="AZ163"/>
  <c r="AV163"/>
  <c r="AR163"/>
  <c r="BM163"/>
  <c r="BI163"/>
  <c r="BE163"/>
  <c r="BA163"/>
  <c r="AW163"/>
  <c r="AS163"/>
  <c r="BO163"/>
  <c r="BG163"/>
  <c r="AY163"/>
  <c r="AQ163"/>
  <c r="BK163"/>
  <c r="BC163"/>
  <c r="AU163"/>
  <c r="BF163"/>
  <c r="BJ163"/>
  <c r="BB163"/>
  <c r="AT163"/>
  <c r="BN163"/>
  <c r="AX163"/>
  <c r="AP163"/>
  <c r="AD166"/>
  <c r="AX162"/>
  <c r="AP162"/>
  <c r="BE162"/>
  <c r="BI162"/>
  <c r="BD162"/>
  <c r="AU162"/>
  <c r="BK162"/>
  <c r="I164" l="1"/>
  <c r="AM164" s="1"/>
  <c r="AH789"/>
  <c r="AG789"/>
  <c r="AD167"/>
  <c r="AK165"/>
  <c r="F166" s="1"/>
  <c r="H166" s="1"/>
  <c r="AO165"/>
  <c r="I165" l="1"/>
  <c r="AM165" s="1"/>
  <c r="AK166"/>
  <c r="F167" s="1"/>
  <c r="H167" s="1"/>
  <c r="AO166"/>
  <c r="AY165" s="1"/>
  <c r="AD168"/>
  <c r="BA164"/>
  <c r="BJ164"/>
  <c r="AT164"/>
  <c r="AR164"/>
  <c r="BG164"/>
  <c r="AU164"/>
  <c r="AS164"/>
  <c r="BH164"/>
  <c r="BK164"/>
  <c r="AW164"/>
  <c r="BL164"/>
  <c r="BO164"/>
  <c r="BE164"/>
  <c r="BN164"/>
  <c r="AX164"/>
  <c r="AZ164"/>
  <c r="AV164"/>
  <c r="BC164"/>
  <c r="BI164"/>
  <c r="BB164"/>
  <c r="BD164"/>
  <c r="AY164"/>
  <c r="BM164"/>
  <c r="BF164"/>
  <c r="AP164"/>
  <c r="AQ164"/>
  <c r="AH790"/>
  <c r="AG790"/>
  <c r="I166" l="1"/>
  <c r="AM166" s="1"/>
  <c r="BB165"/>
  <c r="BO165"/>
  <c r="AZ165"/>
  <c r="AS165"/>
  <c r="BE165"/>
  <c r="AG791"/>
  <c r="AH791"/>
  <c r="AD169"/>
  <c r="AR165"/>
  <c r="AW165"/>
  <c r="BK165"/>
  <c r="AX165"/>
  <c r="BN165"/>
  <c r="BD165"/>
  <c r="AV165"/>
  <c r="BI165"/>
  <c r="AQ165"/>
  <c r="BG165"/>
  <c r="AT165"/>
  <c r="BJ165"/>
  <c r="AO167"/>
  <c r="AU166" s="1"/>
  <c r="AK167"/>
  <c r="F168" s="1"/>
  <c r="H168" s="1"/>
  <c r="BL165"/>
  <c r="AU165"/>
  <c r="BH165"/>
  <c r="BA165"/>
  <c r="BM165"/>
  <c r="BC165"/>
  <c r="AP165"/>
  <c r="BF165"/>
  <c r="AO168" l="1"/>
  <c r="BH167" s="1"/>
  <c r="AK168"/>
  <c r="F169" s="1"/>
  <c r="H169" s="1"/>
  <c r="BD166"/>
  <c r="I167"/>
  <c r="AS166"/>
  <c r="BN166"/>
  <c r="BO166"/>
  <c r="BF166"/>
  <c r="BK166"/>
  <c r="BA166"/>
  <c r="BH166"/>
  <c r="BE166"/>
  <c r="AR166"/>
  <c r="AY166"/>
  <c r="AW166"/>
  <c r="BJ166"/>
  <c r="AH792"/>
  <c r="AG792"/>
  <c r="AX166"/>
  <c r="AP166"/>
  <c r="BB166"/>
  <c r="AZ166"/>
  <c r="AQ166"/>
  <c r="BG166"/>
  <c r="AD170"/>
  <c r="BI166"/>
  <c r="BM166"/>
  <c r="AT166"/>
  <c r="AV166"/>
  <c r="BL166"/>
  <c r="BC166"/>
  <c r="AZ167" l="1"/>
  <c r="AS167"/>
  <c r="BG167"/>
  <c r="BC167"/>
  <c r="AT167"/>
  <c r="BM167"/>
  <c r="AU167"/>
  <c r="BN167"/>
  <c r="BI167"/>
  <c r="AP167"/>
  <c r="AW167"/>
  <c r="BD167"/>
  <c r="BO167"/>
  <c r="AQ167"/>
  <c r="BF167"/>
  <c r="BJ167"/>
  <c r="BE167"/>
  <c r="AV167"/>
  <c r="BL167"/>
  <c r="AY167"/>
  <c r="BK167"/>
  <c r="AX167"/>
  <c r="BB167"/>
  <c r="BA167"/>
  <c r="AR167"/>
  <c r="I168"/>
  <c r="AM167"/>
  <c r="AK169"/>
  <c r="F170" s="1"/>
  <c r="H170" s="1"/>
  <c r="AO169"/>
  <c r="AG793"/>
  <c r="AH793"/>
  <c r="AD171"/>
  <c r="AM168" l="1"/>
  <c r="I169"/>
  <c r="BA168"/>
  <c r="BJ168"/>
  <c r="AT168"/>
  <c r="AU168"/>
  <c r="AQ168"/>
  <c r="BL168"/>
  <c r="BI168"/>
  <c r="AS168"/>
  <c r="BK168"/>
  <c r="AZ168"/>
  <c r="AV168"/>
  <c r="AP168"/>
  <c r="BH168"/>
  <c r="BE168"/>
  <c r="BN168"/>
  <c r="AX168"/>
  <c r="BC168"/>
  <c r="AY168"/>
  <c r="AR168"/>
  <c r="BB168"/>
  <c r="BG168"/>
  <c r="BM168"/>
  <c r="AW168"/>
  <c r="BF168"/>
  <c r="BO168"/>
  <c r="BD168"/>
  <c r="AD172"/>
  <c r="AO170"/>
  <c r="BF169" s="1"/>
  <c r="AK170"/>
  <c r="F171" s="1"/>
  <c r="H171" s="1"/>
  <c r="AH794"/>
  <c r="AG794"/>
  <c r="AM169" l="1"/>
  <c r="I170"/>
  <c r="AR169"/>
  <c r="BN169"/>
  <c r="AW169"/>
  <c r="BL169"/>
  <c r="BJ169"/>
  <c r="BG169"/>
  <c r="AO171"/>
  <c r="BK170" s="1"/>
  <c r="BM169"/>
  <c r="BK169"/>
  <c r="BE169"/>
  <c r="AU169"/>
  <c r="AX169"/>
  <c r="AK171"/>
  <c r="F172" s="1"/>
  <c r="H172" s="1"/>
  <c r="BI169"/>
  <c r="AQ169"/>
  <c r="AT169"/>
  <c r="AH795"/>
  <c r="AG795"/>
  <c r="AD173"/>
  <c r="BA169"/>
  <c r="BD169"/>
  <c r="BH169"/>
  <c r="BC169"/>
  <c r="AP169"/>
  <c r="AS169"/>
  <c r="AV169"/>
  <c r="AZ169"/>
  <c r="AY169"/>
  <c r="BO169"/>
  <c r="BB169"/>
  <c r="AM170" l="1"/>
  <c r="I171"/>
  <c r="AS170"/>
  <c r="BG170"/>
  <c r="AR170"/>
  <c r="AP170"/>
  <c r="BL170"/>
  <c r="BJ170"/>
  <c r="BE170"/>
  <c r="BC170"/>
  <c r="AT170"/>
  <c r="BH170"/>
  <c r="AX170"/>
  <c r="BI170"/>
  <c r="AV170"/>
  <c r="AQ170"/>
  <c r="BO170"/>
  <c r="BN170"/>
  <c r="AW170"/>
  <c r="AZ170"/>
  <c r="AY170"/>
  <c r="BB170"/>
  <c r="BF170"/>
  <c r="BA170"/>
  <c r="BM170"/>
  <c r="BD170"/>
  <c r="AU170"/>
  <c r="AH796"/>
  <c r="AG796"/>
  <c r="AO172"/>
  <c r="AO173" s="1"/>
  <c r="AK172"/>
  <c r="F173" s="1"/>
  <c r="H173" s="1"/>
  <c r="AD174"/>
  <c r="AM171" l="1"/>
  <c r="I172"/>
  <c r="AH797"/>
  <c r="AG797"/>
  <c r="AD175"/>
  <c r="BM172"/>
  <c r="BI172"/>
  <c r="BE172"/>
  <c r="BA172"/>
  <c r="AW172"/>
  <c r="AS172"/>
  <c r="BN172"/>
  <c r="BJ172"/>
  <c r="BF172"/>
  <c r="BB172"/>
  <c r="AX172"/>
  <c r="AT172"/>
  <c r="AP172"/>
  <c r="BL172"/>
  <c r="BD172"/>
  <c r="AV172"/>
  <c r="BH172"/>
  <c r="AZ172"/>
  <c r="AR172"/>
  <c r="BK172"/>
  <c r="BO172"/>
  <c r="BG172"/>
  <c r="AY172"/>
  <c r="AQ172"/>
  <c r="BC172"/>
  <c r="AU172"/>
  <c r="BD171"/>
  <c r="BM171"/>
  <c r="AW171"/>
  <c r="AU171"/>
  <c r="AQ171"/>
  <c r="AP171"/>
  <c r="BL171"/>
  <c r="AV171"/>
  <c r="BG171"/>
  <c r="BB171"/>
  <c r="BI171"/>
  <c r="BO171"/>
  <c r="BJ171"/>
  <c r="BH171"/>
  <c r="AR171"/>
  <c r="BA171"/>
  <c r="BC171"/>
  <c r="AY171"/>
  <c r="AX171"/>
  <c r="AT171"/>
  <c r="BE171"/>
  <c r="BK171"/>
  <c r="BF171"/>
  <c r="AZ171"/>
  <c r="AS171"/>
  <c r="BN171"/>
  <c r="AK173"/>
  <c r="F174" s="1"/>
  <c r="H174" s="1"/>
  <c r="AM172" l="1"/>
  <c r="I173"/>
  <c r="AD176"/>
  <c r="AK174"/>
  <c r="F175" s="1"/>
  <c r="H175" s="1"/>
  <c r="AO174"/>
  <c r="AH798"/>
  <c r="AG798"/>
  <c r="AM173" l="1"/>
  <c r="I174"/>
  <c r="BF173"/>
  <c r="AP173"/>
  <c r="BC173"/>
  <c r="BI173"/>
  <c r="BE173"/>
  <c r="AV173"/>
  <c r="AU173"/>
  <c r="BL173"/>
  <c r="AW173"/>
  <c r="BJ173"/>
  <c r="AT173"/>
  <c r="BG173"/>
  <c r="AQ173"/>
  <c r="BM173"/>
  <c r="BD173"/>
  <c r="AR173"/>
  <c r="BN173"/>
  <c r="AX173"/>
  <c r="BK173"/>
  <c r="AS173"/>
  <c r="AZ173"/>
  <c r="BB173"/>
  <c r="BO173"/>
  <c r="AY173"/>
  <c r="BA173"/>
  <c r="BH173"/>
  <c r="AD177"/>
  <c r="AH799"/>
  <c r="AG799"/>
  <c r="AO175"/>
  <c r="BO174" s="1"/>
  <c r="AK175"/>
  <c r="F176" s="1"/>
  <c r="H176" s="1"/>
  <c r="I175" l="1"/>
  <c r="AM174"/>
  <c r="AG800"/>
  <c r="AH800"/>
  <c r="AD178"/>
  <c r="BF174"/>
  <c r="AX174"/>
  <c r="BL174"/>
  <c r="AS174"/>
  <c r="BM174"/>
  <c r="AP174"/>
  <c r="AR174"/>
  <c r="BH174"/>
  <c r="AY174"/>
  <c r="AO176"/>
  <c r="BH175" s="1"/>
  <c r="AK176"/>
  <c r="F177" s="1"/>
  <c r="H177" s="1"/>
  <c r="BI174"/>
  <c r="BB174"/>
  <c r="AZ174"/>
  <c r="AQ174"/>
  <c r="BG174"/>
  <c r="BA174"/>
  <c r="AT174"/>
  <c r="AV174"/>
  <c r="BC174"/>
  <c r="BE174"/>
  <c r="AW174"/>
  <c r="BJ174"/>
  <c r="BN174"/>
  <c r="BD174"/>
  <c r="AU174"/>
  <c r="BK174"/>
  <c r="I176" l="1"/>
  <c r="AM175"/>
  <c r="AP175"/>
  <c r="AY175"/>
  <c r="BN175"/>
  <c r="AQ175"/>
  <c r="AK177"/>
  <c r="BJ175"/>
  <c r="AV175"/>
  <c r="AU175"/>
  <c r="BI175"/>
  <c r="BE175"/>
  <c r="BL175"/>
  <c r="AO177"/>
  <c r="BM176" s="1"/>
  <c r="BK175"/>
  <c r="AS175"/>
  <c r="AZ175"/>
  <c r="AD179"/>
  <c r="AG801"/>
  <c r="AH801"/>
  <c r="BC175"/>
  <c r="BO175"/>
  <c r="BB175"/>
  <c r="BF175"/>
  <c r="BA175"/>
  <c r="AR175"/>
  <c r="BG175"/>
  <c r="AT175"/>
  <c r="AX175"/>
  <c r="AW175"/>
  <c r="BM175"/>
  <c r="BD175"/>
  <c r="AM176" l="1"/>
  <c r="I177"/>
  <c r="AX176"/>
  <c r="AS176"/>
  <c r="BC176"/>
  <c r="BH176"/>
  <c r="BE176"/>
  <c r="BO176"/>
  <c r="AZ176"/>
  <c r="BG176"/>
  <c r="BN176"/>
  <c r="AV176"/>
  <c r="BK176"/>
  <c r="BB176"/>
  <c r="BI176"/>
  <c r="AR176"/>
  <c r="AU176"/>
  <c r="AY176"/>
  <c r="AT176"/>
  <c r="BJ176"/>
  <c r="BA176"/>
  <c r="BL176"/>
  <c r="BD176"/>
  <c r="AQ176"/>
  <c r="AP176"/>
  <c r="BF176"/>
  <c r="AW176"/>
  <c r="AG802"/>
  <c r="AH802"/>
  <c r="F178"/>
  <c r="AO178"/>
  <c r="AK178"/>
  <c r="F179" s="1"/>
  <c r="H179" s="1"/>
  <c r="AD180"/>
  <c r="AM177" l="1"/>
  <c r="I178"/>
  <c r="AG803"/>
  <c r="AH803"/>
  <c r="AD181"/>
  <c r="BN177"/>
  <c r="AX177"/>
  <c r="BK177"/>
  <c r="AU177"/>
  <c r="AV177"/>
  <c r="BI177"/>
  <c r="AW177"/>
  <c r="BC177"/>
  <c r="BM177"/>
  <c r="BJ177"/>
  <c r="BG177"/>
  <c r="BH177"/>
  <c r="BA177"/>
  <c r="BB177"/>
  <c r="BO177"/>
  <c r="AY177"/>
  <c r="BD177"/>
  <c r="AR177"/>
  <c r="BE177"/>
  <c r="BF177"/>
  <c r="AP177"/>
  <c r="BL177"/>
  <c r="AZ177"/>
  <c r="AT177"/>
  <c r="AQ177"/>
  <c r="AS177"/>
  <c r="AK179"/>
  <c r="F180" s="1"/>
  <c r="H180" s="1"/>
  <c r="AO179"/>
  <c r="BC178" s="1"/>
  <c r="I179" l="1"/>
  <c r="AM178"/>
  <c r="BD178"/>
  <c r="BJ178"/>
  <c r="AP178"/>
  <c r="AU178"/>
  <c r="BI178"/>
  <c r="BE178"/>
  <c r="BK178"/>
  <c r="AG804"/>
  <c r="AH804"/>
  <c r="AW178"/>
  <c r="BA178"/>
  <c r="AQ178"/>
  <c r="BG178"/>
  <c r="AT178"/>
  <c r="BN178"/>
  <c r="AS178"/>
  <c r="AV178"/>
  <c r="BL178"/>
  <c r="AD182"/>
  <c r="AO180"/>
  <c r="BL179" s="1"/>
  <c r="AK180"/>
  <c r="F181" s="1"/>
  <c r="H181" s="1"/>
  <c r="BB178"/>
  <c r="AZ178"/>
  <c r="BF178"/>
  <c r="AX178"/>
  <c r="BM178"/>
  <c r="AR178"/>
  <c r="BH178"/>
  <c r="AY178"/>
  <c r="BO178"/>
  <c r="AM179" l="1"/>
  <c r="I180"/>
  <c r="BC179"/>
  <c r="AP179"/>
  <c r="BH179"/>
  <c r="BA179"/>
  <c r="BO179"/>
  <c r="AV179"/>
  <c r="BJ179"/>
  <c r="BG179"/>
  <c r="AR179"/>
  <c r="AX179"/>
  <c r="BF179"/>
  <c r="BK179"/>
  <c r="BE179"/>
  <c r="AK181"/>
  <c r="F182" s="1"/>
  <c r="H182" s="1"/>
  <c r="AO181"/>
  <c r="BM180" s="1"/>
  <c r="BB179"/>
  <c r="AU179"/>
  <c r="AY179"/>
  <c r="AW179"/>
  <c r="BM179"/>
  <c r="BD179"/>
  <c r="AG805"/>
  <c r="AH805"/>
  <c r="AD183"/>
  <c r="AT179"/>
  <c r="BN179"/>
  <c r="AQ179"/>
  <c r="AS179"/>
  <c r="BI179"/>
  <c r="AZ179"/>
  <c r="AM180" l="1"/>
  <c r="BK180"/>
  <c r="BH180"/>
  <c r="AS180"/>
  <c r="AZ180"/>
  <c r="AQ180"/>
  <c r="BD180"/>
  <c r="BB180"/>
  <c r="BI180"/>
  <c r="BC180"/>
  <c r="BN180"/>
  <c r="AV180"/>
  <c r="AX180"/>
  <c r="BE180"/>
  <c r="AU180"/>
  <c r="BO180"/>
  <c r="AR180"/>
  <c r="AT180"/>
  <c r="BJ180"/>
  <c r="BA180"/>
  <c r="BG180"/>
  <c r="AY180"/>
  <c r="BL180"/>
  <c r="AP180"/>
  <c r="BF180"/>
  <c r="AW180"/>
  <c r="I181"/>
  <c r="AD184"/>
  <c r="AK182"/>
  <c r="F183" s="1"/>
  <c r="H183" s="1"/>
  <c r="AO182"/>
  <c r="BJ181" s="1"/>
  <c r="AH806"/>
  <c r="AG806"/>
  <c r="AO183" l="1"/>
  <c r="BO182" s="1"/>
  <c r="AK183"/>
  <c r="F184" s="1"/>
  <c r="H184" s="1"/>
  <c r="AM181"/>
  <c r="BE181"/>
  <c r="AS181"/>
  <c r="BB181"/>
  <c r="I182"/>
  <c r="AY181"/>
  <c r="BH181"/>
  <c r="BO181"/>
  <c r="AD185"/>
  <c r="BL181"/>
  <c r="AU181"/>
  <c r="AR181"/>
  <c r="BI181"/>
  <c r="BG181"/>
  <c r="AG807"/>
  <c r="AH807"/>
  <c r="AZ181"/>
  <c r="AW181"/>
  <c r="BK181"/>
  <c r="AX181"/>
  <c r="BN181"/>
  <c r="BD181"/>
  <c r="AQ181"/>
  <c r="AT181"/>
  <c r="AV181"/>
  <c r="BA181"/>
  <c r="BM181"/>
  <c r="BC181"/>
  <c r="AP181"/>
  <c r="BF181"/>
  <c r="AU182" l="1"/>
  <c r="BM182"/>
  <c r="AS182"/>
  <c r="BJ182"/>
  <c r="BD182"/>
  <c r="BF182"/>
  <c r="BK182"/>
  <c r="BE182"/>
  <c r="AX182"/>
  <c r="BB182"/>
  <c r="AZ182"/>
  <c r="AQ182"/>
  <c r="BG182"/>
  <c r="AW182"/>
  <c r="AP182"/>
  <c r="AT182"/>
  <c r="AV182"/>
  <c r="BL182"/>
  <c r="BC182"/>
  <c r="BI182"/>
  <c r="BA182"/>
  <c r="BN182"/>
  <c r="AR182"/>
  <c r="BH182"/>
  <c r="AY182"/>
  <c r="I183"/>
  <c r="AM182"/>
  <c r="AO184"/>
  <c r="AO185" s="1"/>
  <c r="AK184"/>
  <c r="F185" s="1"/>
  <c r="H185" s="1"/>
  <c r="AD186"/>
  <c r="AH808"/>
  <c r="AG808"/>
  <c r="I184" l="1"/>
  <c r="AM183"/>
  <c r="AK185"/>
  <c r="F186" s="1"/>
  <c r="H186" s="1"/>
  <c r="AD187"/>
  <c r="BM184"/>
  <c r="BI184"/>
  <c r="BE184"/>
  <c r="BA184"/>
  <c r="AW184"/>
  <c r="AS184"/>
  <c r="BN184"/>
  <c r="BJ184"/>
  <c r="BF184"/>
  <c r="BB184"/>
  <c r="AX184"/>
  <c r="AT184"/>
  <c r="AP184"/>
  <c r="BK184"/>
  <c r="BC184"/>
  <c r="AU184"/>
  <c r="BO184"/>
  <c r="BG184"/>
  <c r="AY184"/>
  <c r="AQ184"/>
  <c r="BH184"/>
  <c r="AZ184"/>
  <c r="AR184"/>
  <c r="BL184"/>
  <c r="BD184"/>
  <c r="AV184"/>
  <c r="BD183"/>
  <c r="BM183"/>
  <c r="AW183"/>
  <c r="AT183"/>
  <c r="AP183"/>
  <c r="BC183"/>
  <c r="BL183"/>
  <c r="AV183"/>
  <c r="BE183"/>
  <c r="BJ183"/>
  <c r="BF183"/>
  <c r="BG183"/>
  <c r="BH183"/>
  <c r="AR183"/>
  <c r="BA183"/>
  <c r="BB183"/>
  <c r="AX183"/>
  <c r="BK183"/>
  <c r="AQ183"/>
  <c r="AY183"/>
  <c r="AZ183"/>
  <c r="BI183"/>
  <c r="AS183"/>
  <c r="BN183"/>
  <c r="BO183"/>
  <c r="AU183"/>
  <c r="AG809"/>
  <c r="AH809"/>
  <c r="AM184" l="1"/>
  <c r="I185"/>
  <c r="AD188"/>
  <c r="AH810"/>
  <c r="AG810"/>
  <c r="AO186"/>
  <c r="AK186"/>
  <c r="F187" s="1"/>
  <c r="H187" s="1"/>
  <c r="I186" l="1"/>
  <c r="AM185"/>
  <c r="AD189"/>
  <c r="AG811"/>
  <c r="AH811"/>
  <c r="AO187"/>
  <c r="BK186" s="1"/>
  <c r="AK187"/>
  <c r="F188" s="1"/>
  <c r="H188" s="1"/>
  <c r="BB185"/>
  <c r="BO185"/>
  <c r="AY185"/>
  <c r="AZ185"/>
  <c r="AV185"/>
  <c r="AS185"/>
  <c r="AT185"/>
  <c r="AQ185"/>
  <c r="BI185"/>
  <c r="AX185"/>
  <c r="AU185"/>
  <c r="BM185"/>
  <c r="BF185"/>
  <c r="AP185"/>
  <c r="BC185"/>
  <c r="BH185"/>
  <c r="BD185"/>
  <c r="BA185"/>
  <c r="BJ185"/>
  <c r="BG185"/>
  <c r="BL185"/>
  <c r="AW185"/>
  <c r="BN185"/>
  <c r="BK185"/>
  <c r="AR185"/>
  <c r="BE185"/>
  <c r="AM186" l="1"/>
  <c r="AK188"/>
  <c r="F189" s="1"/>
  <c r="H189" s="1"/>
  <c r="BB186"/>
  <c r="BC186"/>
  <c r="AV186"/>
  <c r="AP186"/>
  <c r="BL186"/>
  <c r="AW186"/>
  <c r="I187"/>
  <c r="AD190"/>
  <c r="AH812"/>
  <c r="AG812"/>
  <c r="BN186"/>
  <c r="AR186"/>
  <c r="BH186"/>
  <c r="BO186"/>
  <c r="AT186"/>
  <c r="BF186"/>
  <c r="BA186"/>
  <c r="BM186"/>
  <c r="BD186"/>
  <c r="AU186"/>
  <c r="BJ186"/>
  <c r="BI186"/>
  <c r="AY186"/>
  <c r="AX186"/>
  <c r="AS186"/>
  <c r="BE186"/>
  <c r="AZ186"/>
  <c r="AQ186"/>
  <c r="BG186"/>
  <c r="AO188"/>
  <c r="BL187" s="1"/>
  <c r="BD187" l="1"/>
  <c r="I188"/>
  <c r="BM187"/>
  <c r="AQ187"/>
  <c r="BF187"/>
  <c r="AW187"/>
  <c r="AM187"/>
  <c r="AU187"/>
  <c r="AK189"/>
  <c r="F190" s="1"/>
  <c r="H190" s="1"/>
  <c r="AO189"/>
  <c r="BM188" s="1"/>
  <c r="AH813"/>
  <c r="AG813"/>
  <c r="AP187"/>
  <c r="AT187"/>
  <c r="BG187"/>
  <c r="BK187"/>
  <c r="BE187"/>
  <c r="AV187"/>
  <c r="AD191"/>
  <c r="AX187"/>
  <c r="BJ187"/>
  <c r="BO187"/>
  <c r="AS187"/>
  <c r="BI187"/>
  <c r="AZ187"/>
  <c r="BB187"/>
  <c r="BN187"/>
  <c r="AY187"/>
  <c r="BC187"/>
  <c r="BA187"/>
  <c r="AR187"/>
  <c r="BH187"/>
  <c r="AO190" l="1"/>
  <c r="BN189" s="1"/>
  <c r="BE188"/>
  <c r="AK190"/>
  <c r="F191" s="1"/>
  <c r="H191" s="1"/>
  <c r="AR188"/>
  <c r="AM188"/>
  <c r="BD188"/>
  <c r="BG188"/>
  <c r="BN188"/>
  <c r="AX188"/>
  <c r="I189"/>
  <c r="AD192"/>
  <c r="BK188"/>
  <c r="AT188"/>
  <c r="BA188"/>
  <c r="AQ188"/>
  <c r="AU188"/>
  <c r="BH188"/>
  <c r="AP188"/>
  <c r="BF188"/>
  <c r="AW188"/>
  <c r="AG814"/>
  <c r="AH814"/>
  <c r="AY188"/>
  <c r="AV188"/>
  <c r="BJ188"/>
  <c r="BC188"/>
  <c r="BO188"/>
  <c r="AZ188"/>
  <c r="BL188"/>
  <c r="BB188"/>
  <c r="AS188"/>
  <c r="BI188"/>
  <c r="AZ189" l="1"/>
  <c r="AT189"/>
  <c r="AV189"/>
  <c r="AQ189"/>
  <c r="BG189"/>
  <c r="BM189"/>
  <c r="BJ189"/>
  <c r="I190"/>
  <c r="AR189"/>
  <c r="BI189"/>
  <c r="AP189"/>
  <c r="BL189"/>
  <c r="AW189"/>
  <c r="BA189"/>
  <c r="AY189"/>
  <c r="BO189"/>
  <c r="BB189"/>
  <c r="BE189"/>
  <c r="BC189"/>
  <c r="BF189"/>
  <c r="BD189"/>
  <c r="BH189"/>
  <c r="AS189"/>
  <c r="AU189"/>
  <c r="BK189"/>
  <c r="AX189"/>
  <c r="AM189"/>
  <c r="AO191"/>
  <c r="AO192" s="1"/>
  <c r="AK191"/>
  <c r="F192" s="1"/>
  <c r="H192" s="1"/>
  <c r="AH815"/>
  <c r="AG815"/>
  <c r="AD193"/>
  <c r="AM190" l="1"/>
  <c r="I191"/>
  <c r="AK192"/>
  <c r="F193" s="1"/>
  <c r="H193" s="1"/>
  <c r="AD194"/>
  <c r="BL191"/>
  <c r="BH191"/>
  <c r="BD191"/>
  <c r="AZ191"/>
  <c r="AV191"/>
  <c r="AR191"/>
  <c r="BM191"/>
  <c r="BI191"/>
  <c r="BE191"/>
  <c r="BA191"/>
  <c r="AW191"/>
  <c r="AS191"/>
  <c r="BN191"/>
  <c r="BF191"/>
  <c r="AX191"/>
  <c r="AP191"/>
  <c r="BJ191"/>
  <c r="BB191"/>
  <c r="AT191"/>
  <c r="AU191"/>
  <c r="BO191"/>
  <c r="BG191"/>
  <c r="AY191"/>
  <c r="AQ191"/>
  <c r="BK191"/>
  <c r="BC191"/>
  <c r="BC190"/>
  <c r="BL190"/>
  <c r="AV190"/>
  <c r="AX190"/>
  <c r="AT190"/>
  <c r="BA190"/>
  <c r="BK190"/>
  <c r="BN190"/>
  <c r="AW190"/>
  <c r="AY190"/>
  <c r="AR190"/>
  <c r="BM190"/>
  <c r="BG190"/>
  <c r="AQ190"/>
  <c r="AZ190"/>
  <c r="BF190"/>
  <c r="BB190"/>
  <c r="BI190"/>
  <c r="AU190"/>
  <c r="BD190"/>
  <c r="BJ190"/>
  <c r="BE190"/>
  <c r="BO190"/>
  <c r="BH190"/>
  <c r="AP190"/>
  <c r="AS190"/>
  <c r="AG816"/>
  <c r="AH816"/>
  <c r="AM191" l="1"/>
  <c r="I192"/>
  <c r="AH817"/>
  <c r="AG817"/>
  <c r="AK193"/>
  <c r="F194" s="1"/>
  <c r="H194" s="1"/>
  <c r="AO193"/>
  <c r="AD195"/>
  <c r="AM192" l="1"/>
  <c r="I193"/>
  <c r="AG818"/>
  <c r="AH818"/>
  <c r="AD196"/>
  <c r="AO194"/>
  <c r="BO193" s="1"/>
  <c r="AK194"/>
  <c r="F195" s="1"/>
  <c r="H195" s="1"/>
  <c r="BA192"/>
  <c r="BJ192"/>
  <c r="AT192"/>
  <c r="AY192"/>
  <c r="AU192"/>
  <c r="AR192"/>
  <c r="BI192"/>
  <c r="AS192"/>
  <c r="BO192"/>
  <c r="BH192"/>
  <c r="BM192"/>
  <c r="BF192"/>
  <c r="AQ192"/>
  <c r="BE192"/>
  <c r="BN192"/>
  <c r="AX192"/>
  <c r="BG192"/>
  <c r="BC192"/>
  <c r="AZ192"/>
  <c r="BB192"/>
  <c r="BK192"/>
  <c r="AV192"/>
  <c r="AW192"/>
  <c r="AP192"/>
  <c r="BD192"/>
  <c r="BL192"/>
  <c r="AO195" l="1"/>
  <c r="BC194" s="1"/>
  <c r="AM193"/>
  <c r="I194"/>
  <c r="AK195"/>
  <c r="F196" s="1"/>
  <c r="H196" s="1"/>
  <c r="AY193"/>
  <c r="BD193"/>
  <c r="AR193"/>
  <c r="BB193"/>
  <c r="AW193"/>
  <c r="AD197"/>
  <c r="AS193"/>
  <c r="BA193"/>
  <c r="BM193"/>
  <c r="BH193"/>
  <c r="AQ193"/>
  <c r="BG193"/>
  <c r="AT193"/>
  <c r="BJ193"/>
  <c r="AH819"/>
  <c r="AG819"/>
  <c r="BI193"/>
  <c r="AV193"/>
  <c r="AU193"/>
  <c r="BK193"/>
  <c r="AX193"/>
  <c r="BN193"/>
  <c r="BE193"/>
  <c r="AZ193"/>
  <c r="BL193"/>
  <c r="BC193"/>
  <c r="AP193"/>
  <c r="BF193"/>
  <c r="BK194" l="1"/>
  <c r="BE194"/>
  <c r="AX194"/>
  <c r="BD194"/>
  <c r="AP194"/>
  <c r="AR194"/>
  <c r="AY194"/>
  <c r="BJ194"/>
  <c r="BI194"/>
  <c r="AU194"/>
  <c r="BF194"/>
  <c r="BM194"/>
  <c r="BH194"/>
  <c r="BO194"/>
  <c r="BB194"/>
  <c r="AW194"/>
  <c r="BA194"/>
  <c r="AZ194"/>
  <c r="AQ194"/>
  <c r="BG194"/>
  <c r="AT194"/>
  <c r="BN194"/>
  <c r="AS194"/>
  <c r="AV194"/>
  <c r="BL194"/>
  <c r="I195"/>
  <c r="AM194"/>
  <c r="AO196"/>
  <c r="AK196"/>
  <c r="F197" s="1"/>
  <c r="H197" s="1"/>
  <c r="AD198"/>
  <c r="AG820"/>
  <c r="AH820"/>
  <c r="I196" l="1"/>
  <c r="AM195"/>
  <c r="AZ195"/>
  <c r="BI195"/>
  <c r="AS195"/>
  <c r="AQ195"/>
  <c r="BF195"/>
  <c r="AT195"/>
  <c r="BA195"/>
  <c r="BJ195"/>
  <c r="BL195"/>
  <c r="BE195"/>
  <c r="BK195"/>
  <c r="BN195"/>
  <c r="BD195"/>
  <c r="BM195"/>
  <c r="AW195"/>
  <c r="AY195"/>
  <c r="AU195"/>
  <c r="BB195"/>
  <c r="BH195"/>
  <c r="AR195"/>
  <c r="BG195"/>
  <c r="BC195"/>
  <c r="AX195"/>
  <c r="AV195"/>
  <c r="BO195"/>
  <c r="AP195"/>
  <c r="AG821"/>
  <c r="AH821"/>
  <c r="AK197"/>
  <c r="F198" s="1"/>
  <c r="H198" s="1"/>
  <c r="AO197"/>
  <c r="BM196" s="1"/>
  <c r="AD199"/>
  <c r="AM196" l="1"/>
  <c r="BC196"/>
  <c r="AZ196"/>
  <c r="BN196"/>
  <c r="AU196"/>
  <c r="AR196"/>
  <c r="BJ196"/>
  <c r="AO198"/>
  <c r="BF197" s="1"/>
  <c r="AV196"/>
  <c r="AX196"/>
  <c r="BE196"/>
  <c r="I197"/>
  <c r="BO196"/>
  <c r="AT196"/>
  <c r="BA196"/>
  <c r="AG822"/>
  <c r="AH822"/>
  <c r="BG196"/>
  <c r="AY196"/>
  <c r="BL196"/>
  <c r="AP196"/>
  <c r="BF196"/>
  <c r="AW196"/>
  <c r="AK198"/>
  <c r="F199" s="1"/>
  <c r="H199" s="1"/>
  <c r="AD200"/>
  <c r="AQ196"/>
  <c r="BK196"/>
  <c r="BD196"/>
  <c r="BH196"/>
  <c r="BB196"/>
  <c r="AS196"/>
  <c r="BI196"/>
  <c r="I198" l="1"/>
  <c r="AT197"/>
  <c r="AQ197"/>
  <c r="BD197"/>
  <c r="AU197"/>
  <c r="BL197"/>
  <c r="AX197"/>
  <c r="AW197"/>
  <c r="BK197"/>
  <c r="BN197"/>
  <c r="AV197"/>
  <c r="BI197"/>
  <c r="BG197"/>
  <c r="BJ197"/>
  <c r="AR197"/>
  <c r="AM197"/>
  <c r="AZ197"/>
  <c r="AS197"/>
  <c r="BE197"/>
  <c r="AY197"/>
  <c r="BO197"/>
  <c r="BB197"/>
  <c r="BH197"/>
  <c r="BA197"/>
  <c r="BM197"/>
  <c r="BC197"/>
  <c r="AP197"/>
  <c r="AO199"/>
  <c r="AK199"/>
  <c r="F200" s="1"/>
  <c r="H200" s="1"/>
  <c r="AD201"/>
  <c r="AG823"/>
  <c r="AH823"/>
  <c r="AM198" l="1"/>
  <c r="AO200"/>
  <c r="BD199" s="1"/>
  <c r="AK200"/>
  <c r="F201" s="1"/>
  <c r="H201" s="1"/>
  <c r="I199"/>
  <c r="I200" s="1"/>
  <c r="AG824"/>
  <c r="AH824"/>
  <c r="BC198"/>
  <c r="BL198"/>
  <c r="AV198"/>
  <c r="AT198"/>
  <c r="AP198"/>
  <c r="BM198"/>
  <c r="AU198"/>
  <c r="BJ198"/>
  <c r="AW198"/>
  <c r="BO198"/>
  <c r="AY198"/>
  <c r="BH198"/>
  <c r="AR198"/>
  <c r="BN198"/>
  <c r="BE198"/>
  <c r="BG198"/>
  <c r="AQ198"/>
  <c r="AZ198"/>
  <c r="BB198"/>
  <c r="AX198"/>
  <c r="AS198"/>
  <c r="BK198"/>
  <c r="BD198"/>
  <c r="BF198"/>
  <c r="BA198"/>
  <c r="BI198"/>
  <c r="AD202"/>
  <c r="AO201" l="1"/>
  <c r="AQ200" s="1"/>
  <c r="BN199"/>
  <c r="BG199"/>
  <c r="AZ199"/>
  <c r="AU199"/>
  <c r="BI199"/>
  <c r="AS199"/>
  <c r="AY199"/>
  <c r="BK199"/>
  <c r="AX199"/>
  <c r="BB199"/>
  <c r="BA199"/>
  <c r="AR199"/>
  <c r="BH199"/>
  <c r="BO199"/>
  <c r="AQ199"/>
  <c r="BF199"/>
  <c r="BJ199"/>
  <c r="BE199"/>
  <c r="AV199"/>
  <c r="BL199"/>
  <c r="BC199"/>
  <c r="AP199"/>
  <c r="AT199"/>
  <c r="AW199"/>
  <c r="BM199"/>
  <c r="I201"/>
  <c r="AK201"/>
  <c r="F202" s="1"/>
  <c r="H202" s="1"/>
  <c r="AM199"/>
  <c r="AM200" s="1"/>
  <c r="AD203"/>
  <c r="AH825"/>
  <c r="AG825"/>
  <c r="BO200" l="1"/>
  <c r="BK200"/>
  <c r="AS200"/>
  <c r="BF200"/>
  <c r="AU200"/>
  <c r="BC200"/>
  <c r="BM200"/>
  <c r="AY200"/>
  <c r="BA200"/>
  <c r="AZ200"/>
  <c r="BD200"/>
  <c r="BN200"/>
  <c r="AO202"/>
  <c r="BO201" s="1"/>
  <c r="BB200"/>
  <c r="AV200"/>
  <c r="AP200"/>
  <c r="AX200"/>
  <c r="BL200"/>
  <c r="AR200"/>
  <c r="BE200"/>
  <c r="BI200"/>
  <c r="BG200"/>
  <c r="AW200"/>
  <c r="BH200"/>
  <c r="BJ200"/>
  <c r="AT200"/>
  <c r="AK202"/>
  <c r="F203" s="1"/>
  <c r="H203" s="1"/>
  <c r="AM201"/>
  <c r="AR201"/>
  <c r="AD204"/>
  <c r="AH826"/>
  <c r="AG826"/>
  <c r="BB201" l="1"/>
  <c r="AT201"/>
  <c r="AZ201"/>
  <c r="BM201"/>
  <c r="AW201"/>
  <c r="BK201"/>
  <c r="BI201"/>
  <c r="BH201"/>
  <c r="AP201"/>
  <c r="AQ201"/>
  <c r="AV201"/>
  <c r="BC201"/>
  <c r="BJ201"/>
  <c r="BL201"/>
  <c r="BA201"/>
  <c r="AU201"/>
  <c r="BN201"/>
  <c r="BF201"/>
  <c r="BD201"/>
  <c r="BG201"/>
  <c r="BE201"/>
  <c r="AY201"/>
  <c r="AS201"/>
  <c r="AX201"/>
  <c r="I202"/>
  <c r="AM202" s="1"/>
  <c r="AO203"/>
  <c r="AO204" s="1"/>
  <c r="AK203"/>
  <c r="F204" s="1"/>
  <c r="H204" s="1"/>
  <c r="AH827"/>
  <c r="AG827"/>
  <c r="AD205"/>
  <c r="AK204" l="1"/>
  <c r="F205" s="1"/>
  <c r="H205" s="1"/>
  <c r="I203"/>
  <c r="AD206"/>
  <c r="AH828"/>
  <c r="AG828"/>
  <c r="BL203"/>
  <c r="BH203"/>
  <c r="BD203"/>
  <c r="AZ203"/>
  <c r="AV203"/>
  <c r="AR203"/>
  <c r="BM203"/>
  <c r="BI203"/>
  <c r="BE203"/>
  <c r="BA203"/>
  <c r="AW203"/>
  <c r="AS203"/>
  <c r="BK203"/>
  <c r="BC203"/>
  <c r="AU203"/>
  <c r="BO203"/>
  <c r="BG203"/>
  <c r="AY203"/>
  <c r="AQ203"/>
  <c r="BJ203"/>
  <c r="BB203"/>
  <c r="BN203"/>
  <c r="BF203"/>
  <c r="AX203"/>
  <c r="AP203"/>
  <c r="AT203"/>
  <c r="BC202"/>
  <c r="BL202"/>
  <c r="AV202"/>
  <c r="AW202"/>
  <c r="BJ202"/>
  <c r="AX202"/>
  <c r="BK202"/>
  <c r="BD202"/>
  <c r="BA202"/>
  <c r="BB202"/>
  <c r="AY202"/>
  <c r="BI202"/>
  <c r="AP202"/>
  <c r="BG202"/>
  <c r="AQ202"/>
  <c r="AZ202"/>
  <c r="BE202"/>
  <c r="AS202"/>
  <c r="BF202"/>
  <c r="AU202"/>
  <c r="BM202"/>
  <c r="BN202"/>
  <c r="BO202"/>
  <c r="BH202"/>
  <c r="AR202"/>
  <c r="AT202"/>
  <c r="AO205" l="1"/>
  <c r="BE204" s="1"/>
  <c r="AK205"/>
  <c r="F206" s="1"/>
  <c r="H206" s="1"/>
  <c r="I204"/>
  <c r="AM203"/>
  <c r="AH829"/>
  <c r="AG829"/>
  <c r="AD207"/>
  <c r="AO206" l="1"/>
  <c r="AP205" s="1"/>
  <c r="BM204"/>
  <c r="AY204"/>
  <c r="BJ204"/>
  <c r="BA204"/>
  <c r="BK204"/>
  <c r="BC204"/>
  <c r="AQ204"/>
  <c r="BD204"/>
  <c r="BB204"/>
  <c r="AP204"/>
  <c r="AV204"/>
  <c r="AZ204"/>
  <c r="BH204"/>
  <c r="AX204"/>
  <c r="BI204"/>
  <c r="AW204"/>
  <c r="AR204"/>
  <c r="BL204"/>
  <c r="AU204"/>
  <c r="AT204"/>
  <c r="AS204"/>
  <c r="BF204"/>
  <c r="BN204"/>
  <c r="BG204"/>
  <c r="BO204"/>
  <c r="AK206"/>
  <c r="F207" s="1"/>
  <c r="H207" s="1"/>
  <c r="I205"/>
  <c r="AM204"/>
  <c r="AD208"/>
  <c r="AH830"/>
  <c r="AG830"/>
  <c r="AU205" l="1"/>
  <c r="BL205"/>
  <c r="BI205"/>
  <c r="BN205"/>
  <c r="BA205"/>
  <c r="AT205"/>
  <c r="AW205"/>
  <c r="BO205"/>
  <c r="BG205"/>
  <c r="AR205"/>
  <c r="AS205"/>
  <c r="BC205"/>
  <c r="BJ205"/>
  <c r="BM205"/>
  <c r="AY205"/>
  <c r="BK205"/>
  <c r="AZ205"/>
  <c r="BE205"/>
  <c r="BD205"/>
  <c r="BF205"/>
  <c r="AQ205"/>
  <c r="BB205"/>
  <c r="AX205"/>
  <c r="BH205"/>
  <c r="AV205"/>
  <c r="I206"/>
  <c r="AM205"/>
  <c r="AD209"/>
  <c r="AH831"/>
  <c r="AG831"/>
  <c r="AO207"/>
  <c r="AK207"/>
  <c r="F208" s="1"/>
  <c r="H208" s="1"/>
  <c r="AM206" l="1"/>
  <c r="I207"/>
  <c r="AH832"/>
  <c r="AG832"/>
  <c r="AD210"/>
  <c r="AO208"/>
  <c r="BH207" s="1"/>
  <c r="AK208"/>
  <c r="F209" s="1"/>
  <c r="H209" s="1"/>
  <c r="BO206"/>
  <c r="AY206"/>
  <c r="BH206"/>
  <c r="AR206"/>
  <c r="AP206"/>
  <c r="BI206"/>
  <c r="BE206"/>
  <c r="BF206"/>
  <c r="AS206"/>
  <c r="BK206"/>
  <c r="AU206"/>
  <c r="BN206"/>
  <c r="BA206"/>
  <c r="BC206"/>
  <c r="BL206"/>
  <c r="AV206"/>
  <c r="AX206"/>
  <c r="AT206"/>
  <c r="BM206"/>
  <c r="BG206"/>
  <c r="AQ206"/>
  <c r="AZ206"/>
  <c r="BB206"/>
  <c r="BD206"/>
  <c r="BJ206"/>
  <c r="AW206"/>
  <c r="AM207" l="1"/>
  <c r="BL207"/>
  <c r="AV207"/>
  <c r="BD207"/>
  <c r="AU207"/>
  <c r="BG207"/>
  <c r="BJ207"/>
  <c r="BF207"/>
  <c r="BC207"/>
  <c r="AW207"/>
  <c r="AT207"/>
  <c r="BA207"/>
  <c r="AY207"/>
  <c r="AX207"/>
  <c r="BE207"/>
  <c r="AQ207"/>
  <c r="BB207"/>
  <c r="BN207"/>
  <c r="AR207"/>
  <c r="I208"/>
  <c r="BM207"/>
  <c r="AD211"/>
  <c r="AK209"/>
  <c r="F210" s="1"/>
  <c r="H210" s="1"/>
  <c r="AO209"/>
  <c r="BN208" s="1"/>
  <c r="AG833"/>
  <c r="AH833"/>
  <c r="BK207"/>
  <c r="BO207"/>
  <c r="AP207"/>
  <c r="AS207"/>
  <c r="BI207"/>
  <c r="AZ207"/>
  <c r="AM208" l="1"/>
  <c r="AO210"/>
  <c r="BN209" s="1"/>
  <c r="AK210"/>
  <c r="F211" s="1"/>
  <c r="H211" s="1"/>
  <c r="BK208"/>
  <c r="BB208"/>
  <c r="BI208"/>
  <c r="I209"/>
  <c r="BH208"/>
  <c r="BO208"/>
  <c r="AS208"/>
  <c r="AV208"/>
  <c r="BC208"/>
  <c r="AX208"/>
  <c r="BE208"/>
  <c r="AZ208"/>
  <c r="BG208"/>
  <c r="AH834"/>
  <c r="AG834"/>
  <c r="AR208"/>
  <c r="AU208"/>
  <c r="AY208"/>
  <c r="AT208"/>
  <c r="BJ208"/>
  <c r="BA208"/>
  <c r="AD212"/>
  <c r="BD208"/>
  <c r="BL208"/>
  <c r="AQ208"/>
  <c r="AP208"/>
  <c r="BF208"/>
  <c r="AW208"/>
  <c r="BM208"/>
  <c r="BE209" l="1"/>
  <c r="AS209"/>
  <c r="AT209"/>
  <c r="BG209"/>
  <c r="AQ209"/>
  <c r="AM209"/>
  <c r="BH209"/>
  <c r="BJ209"/>
  <c r="AW209"/>
  <c r="AZ209"/>
  <c r="BL209"/>
  <c r="BC209"/>
  <c r="AP209"/>
  <c r="BF209"/>
  <c r="BI209"/>
  <c r="AR209"/>
  <c r="BD209"/>
  <c r="AY209"/>
  <c r="BO209"/>
  <c r="BB209"/>
  <c r="AO211"/>
  <c r="BK210" s="1"/>
  <c r="BA209"/>
  <c r="BM209"/>
  <c r="AV209"/>
  <c r="AU209"/>
  <c r="BK209"/>
  <c r="AX209"/>
  <c r="AK211"/>
  <c r="F212" s="1"/>
  <c r="H212" s="1"/>
  <c r="I210"/>
  <c r="AH835"/>
  <c r="AG835"/>
  <c r="AD213"/>
  <c r="BB210" l="1"/>
  <c r="AT210"/>
  <c r="BA210"/>
  <c r="BO210"/>
  <c r="AO212"/>
  <c r="AR211" s="1"/>
  <c r="BM210"/>
  <c r="BI210"/>
  <c r="AM210"/>
  <c r="AZ210"/>
  <c r="BD210"/>
  <c r="BF210"/>
  <c r="AQ210"/>
  <c r="BJ210"/>
  <c r="BN210"/>
  <c r="AU210"/>
  <c r="AP210"/>
  <c r="AR210"/>
  <c r="BL210"/>
  <c r="BH210"/>
  <c r="AX210"/>
  <c r="AS210"/>
  <c r="BG210"/>
  <c r="AW210"/>
  <c r="AV210"/>
  <c r="BE210"/>
  <c r="AY210"/>
  <c r="BC210"/>
  <c r="AK212"/>
  <c r="F213" s="1"/>
  <c r="H213" s="1"/>
  <c r="I211"/>
  <c r="AH836"/>
  <c r="AG836"/>
  <c r="AD214"/>
  <c r="AT211" l="1"/>
  <c r="AY211"/>
  <c r="BA211"/>
  <c r="BI211"/>
  <c r="BJ211"/>
  <c r="BL211"/>
  <c r="AW211"/>
  <c r="BF211"/>
  <c r="BM211"/>
  <c r="BB211"/>
  <c r="AQ211"/>
  <c r="BO211"/>
  <c r="BK211"/>
  <c r="BH211"/>
  <c r="BG211"/>
  <c r="BD211"/>
  <c r="AZ211"/>
  <c r="AX211"/>
  <c r="BN211"/>
  <c r="BC211"/>
  <c r="AU211"/>
  <c r="AS211"/>
  <c r="AV211"/>
  <c r="BE211"/>
  <c r="AP211"/>
  <c r="AM211"/>
  <c r="I212"/>
  <c r="AK213"/>
  <c r="F214" s="1"/>
  <c r="H214" s="1"/>
  <c r="AO213"/>
  <c r="AG837"/>
  <c r="AH837"/>
  <c r="AD215"/>
  <c r="AM212" l="1"/>
  <c r="I213"/>
  <c r="AG838"/>
  <c r="AH838"/>
  <c r="BI212"/>
  <c r="AS212"/>
  <c r="BB212"/>
  <c r="BH212"/>
  <c r="BD212"/>
  <c r="BK212"/>
  <c r="AY212"/>
  <c r="BE212"/>
  <c r="BN212"/>
  <c r="AX212"/>
  <c r="AV212"/>
  <c r="BM212"/>
  <c r="AW212"/>
  <c r="BF212"/>
  <c r="AP212"/>
  <c r="BL212"/>
  <c r="AQ212"/>
  <c r="BO212"/>
  <c r="BA212"/>
  <c r="BJ212"/>
  <c r="AT212"/>
  <c r="AR212"/>
  <c r="BG212"/>
  <c r="AU212"/>
  <c r="AZ212"/>
  <c r="BC212"/>
  <c r="AK214"/>
  <c r="F215" s="1"/>
  <c r="H215" s="1"/>
  <c r="AO214"/>
  <c r="AD216"/>
  <c r="AM213" l="1"/>
  <c r="I214"/>
  <c r="AG839"/>
  <c r="AH839"/>
  <c r="AD217"/>
  <c r="BA213"/>
  <c r="BM213"/>
  <c r="BC213"/>
  <c r="BF213"/>
  <c r="AY213"/>
  <c r="AO215"/>
  <c r="BG214" s="1"/>
  <c r="AK215"/>
  <c r="F216" s="1"/>
  <c r="H216" s="1"/>
  <c r="BH213"/>
  <c r="AP213"/>
  <c r="AZ213"/>
  <c r="AS213"/>
  <c r="BE213"/>
  <c r="BO213"/>
  <c r="BB213"/>
  <c r="AR213"/>
  <c r="BL213"/>
  <c r="AW213"/>
  <c r="AU213"/>
  <c r="BK213"/>
  <c r="AX213"/>
  <c r="BN213"/>
  <c r="BD213"/>
  <c r="AV213"/>
  <c r="BI213"/>
  <c r="AQ213"/>
  <c r="BG213"/>
  <c r="AT213"/>
  <c r="BJ213"/>
  <c r="AM214" l="1"/>
  <c r="BA214"/>
  <c r="BO214"/>
  <c r="I215"/>
  <c r="BH214"/>
  <c r="BN214"/>
  <c r="AR214"/>
  <c r="BM214"/>
  <c r="AY214"/>
  <c r="AH840"/>
  <c r="AG840"/>
  <c r="AS214"/>
  <c r="BF214"/>
  <c r="BD214"/>
  <c r="BK214"/>
  <c r="AW214"/>
  <c r="AX214"/>
  <c r="BB214"/>
  <c r="AZ214"/>
  <c r="AQ214"/>
  <c r="AO216"/>
  <c r="AS215" s="1"/>
  <c r="AK216"/>
  <c r="F217" s="1"/>
  <c r="H217" s="1"/>
  <c r="AD218"/>
  <c r="BE214"/>
  <c r="BJ214"/>
  <c r="AU214"/>
  <c r="BI214"/>
  <c r="AP214"/>
  <c r="AT214"/>
  <c r="AV214"/>
  <c r="BL214"/>
  <c r="BC214"/>
  <c r="AM215" l="1"/>
  <c r="I216"/>
  <c r="BI215"/>
  <c r="BN215"/>
  <c r="AU215"/>
  <c r="BG215"/>
  <c r="AZ215"/>
  <c r="AD219"/>
  <c r="AK217"/>
  <c r="F218" s="1"/>
  <c r="H218" s="1"/>
  <c r="AO217"/>
  <c r="BJ215"/>
  <c r="AG841"/>
  <c r="AH841"/>
  <c r="BO215"/>
  <c r="AQ215"/>
  <c r="BF215"/>
  <c r="BE215"/>
  <c r="AV215"/>
  <c r="BL215"/>
  <c r="AY215"/>
  <c r="BK215"/>
  <c r="AX215"/>
  <c r="BB215"/>
  <c r="BA215"/>
  <c r="AR215"/>
  <c r="BH215"/>
  <c r="BC215"/>
  <c r="AP215"/>
  <c r="AT215"/>
  <c r="AW215"/>
  <c r="BM215"/>
  <c r="BD215"/>
  <c r="AM216" l="1"/>
  <c r="I217"/>
  <c r="AO218"/>
  <c r="BB217" s="1"/>
  <c r="AK218"/>
  <c r="F219" s="1"/>
  <c r="H219" s="1"/>
  <c r="AD220"/>
  <c r="AH842"/>
  <c r="AG842"/>
  <c r="AR216"/>
  <c r="BC216"/>
  <c r="AX216"/>
  <c r="BL216"/>
  <c r="AQ216"/>
  <c r="AU216"/>
  <c r="BJ216"/>
  <c r="BA216"/>
  <c r="AV216"/>
  <c r="AZ216"/>
  <c r="BG216"/>
  <c r="BK216"/>
  <c r="BB216"/>
  <c r="AS216"/>
  <c r="BI216"/>
  <c r="AY216"/>
  <c r="BN216"/>
  <c r="BE216"/>
  <c r="AT216"/>
  <c r="BD216"/>
  <c r="BH216"/>
  <c r="BO216"/>
  <c r="AP216"/>
  <c r="BF216"/>
  <c r="AW216"/>
  <c r="BM216"/>
  <c r="AM217" l="1"/>
  <c r="AR217"/>
  <c r="BM217"/>
  <c r="AX217"/>
  <c r="BE217"/>
  <c r="BN217"/>
  <c r="AU217"/>
  <c r="BK217"/>
  <c r="I218"/>
  <c r="AS217"/>
  <c r="AZ217"/>
  <c r="BO217"/>
  <c r="AV217"/>
  <c r="AY217"/>
  <c r="AO219"/>
  <c r="BO218" s="1"/>
  <c r="AK219"/>
  <c r="F220" s="1"/>
  <c r="H220" s="1"/>
  <c r="AG843"/>
  <c r="AH843"/>
  <c r="AD221"/>
  <c r="BA217"/>
  <c r="BD217"/>
  <c r="BH217"/>
  <c r="BC217"/>
  <c r="AP217"/>
  <c r="BF217"/>
  <c r="AW217"/>
  <c r="BI217"/>
  <c r="BL217"/>
  <c r="AQ217"/>
  <c r="BG217"/>
  <c r="AT217"/>
  <c r="BJ217"/>
  <c r="AM218" l="1"/>
  <c r="AO220"/>
  <c r="BD219" s="1"/>
  <c r="AZ218"/>
  <c r="AX218"/>
  <c r="AQ218"/>
  <c r="BE218"/>
  <c r="I219"/>
  <c r="AS218"/>
  <c r="BG218"/>
  <c r="AH844"/>
  <c r="AG844"/>
  <c r="AP218"/>
  <c r="AW218"/>
  <c r="BL218"/>
  <c r="BC218"/>
  <c r="BJ218"/>
  <c r="BN218"/>
  <c r="BI218"/>
  <c r="AR218"/>
  <c r="BH218"/>
  <c r="AY218"/>
  <c r="AK220"/>
  <c r="F221" s="1"/>
  <c r="H221" s="1"/>
  <c r="AD222"/>
  <c r="AT218"/>
  <c r="AV218"/>
  <c r="BB218"/>
  <c r="BF218"/>
  <c r="BA218"/>
  <c r="BM218"/>
  <c r="BD218"/>
  <c r="AU218"/>
  <c r="BK218"/>
  <c r="AM219" l="1"/>
  <c r="BO219"/>
  <c r="BJ219"/>
  <c r="AZ219"/>
  <c r="BF219"/>
  <c r="BI219"/>
  <c r="AS219"/>
  <c r="BG219"/>
  <c r="BK219"/>
  <c r="BE219"/>
  <c r="AV219"/>
  <c r="BL219"/>
  <c r="AX219"/>
  <c r="AP219"/>
  <c r="AT219"/>
  <c r="AY219"/>
  <c r="BC219"/>
  <c r="BA219"/>
  <c r="AR219"/>
  <c r="BH219"/>
  <c r="BB219"/>
  <c r="BN219"/>
  <c r="AQ219"/>
  <c r="AU219"/>
  <c r="AW219"/>
  <c r="BM219"/>
  <c r="I220"/>
  <c r="AK221"/>
  <c r="F222" s="1"/>
  <c r="H222" s="1"/>
  <c r="AO221"/>
  <c r="AD223"/>
  <c r="AG845"/>
  <c r="AH845"/>
  <c r="AM220" l="1"/>
  <c r="AO222"/>
  <c r="BN221" s="1"/>
  <c r="I221"/>
  <c r="BM220"/>
  <c r="AW220"/>
  <c r="BF220"/>
  <c r="AP220"/>
  <c r="BH220"/>
  <c r="BO220"/>
  <c r="BC220"/>
  <c r="BJ220"/>
  <c r="AV220"/>
  <c r="AQ220"/>
  <c r="BE220"/>
  <c r="BN220"/>
  <c r="AX220"/>
  <c r="BD220"/>
  <c r="AY220"/>
  <c r="BI220"/>
  <c r="AS220"/>
  <c r="BB220"/>
  <c r="BL220"/>
  <c r="AZ220"/>
  <c r="BG220"/>
  <c r="AU220"/>
  <c r="BA220"/>
  <c r="AT220"/>
  <c r="BK220"/>
  <c r="AR220"/>
  <c r="AK222"/>
  <c r="F223" s="1"/>
  <c r="H223" s="1"/>
  <c r="AD224"/>
  <c r="AH846"/>
  <c r="AG846"/>
  <c r="AM221" l="1"/>
  <c r="AR221"/>
  <c r="BG221"/>
  <c r="AQ221"/>
  <c r="BD221"/>
  <c r="AT221"/>
  <c r="BM221"/>
  <c r="BJ221"/>
  <c r="AV221"/>
  <c r="BE221"/>
  <c r="BI221"/>
  <c r="BC221"/>
  <c r="AP221"/>
  <c r="BF221"/>
  <c r="BH221"/>
  <c r="AW221"/>
  <c r="BA221"/>
  <c r="AY221"/>
  <c r="BO221"/>
  <c r="BB221"/>
  <c r="AZ221"/>
  <c r="BL221"/>
  <c r="AS221"/>
  <c r="AU221"/>
  <c r="BK221"/>
  <c r="AX221"/>
  <c r="I222"/>
  <c r="AO223"/>
  <c r="AK223"/>
  <c r="F224" s="1"/>
  <c r="H224" s="1"/>
  <c r="AG847"/>
  <c r="AH847"/>
  <c r="AD225"/>
  <c r="AM222" l="1"/>
  <c r="I223"/>
  <c r="AH848"/>
  <c r="AG848"/>
  <c r="AD226"/>
  <c r="BO222"/>
  <c r="AY222"/>
  <c r="BH222"/>
  <c r="AR222"/>
  <c r="AP222"/>
  <c r="BM222"/>
  <c r="AS222"/>
  <c r="AZ222"/>
  <c r="BB222"/>
  <c r="BK222"/>
  <c r="AU222"/>
  <c r="BD222"/>
  <c r="BN222"/>
  <c r="BJ222"/>
  <c r="AW222"/>
  <c r="BC222"/>
  <c r="BL222"/>
  <c r="AV222"/>
  <c r="AX222"/>
  <c r="AT222"/>
  <c r="BA222"/>
  <c r="BG222"/>
  <c r="AQ222"/>
  <c r="BF222"/>
  <c r="BI222"/>
  <c r="BE222"/>
  <c r="AO224"/>
  <c r="BD223" s="1"/>
  <c r="AK224"/>
  <c r="F225" s="1"/>
  <c r="H225" s="1"/>
  <c r="AM223" l="1"/>
  <c r="AP223"/>
  <c r="I224"/>
  <c r="AS223"/>
  <c r="BK223"/>
  <c r="AZ223"/>
  <c r="AY223"/>
  <c r="BI223"/>
  <c r="AH849"/>
  <c r="AG849"/>
  <c r="AD227"/>
  <c r="AQ223"/>
  <c r="BJ223"/>
  <c r="BE223"/>
  <c r="BG223"/>
  <c r="AT223"/>
  <c r="AX223"/>
  <c r="AW223"/>
  <c r="BM223"/>
  <c r="AK225"/>
  <c r="F226" s="1"/>
  <c r="H226" s="1"/>
  <c r="AO225"/>
  <c r="BG224" s="1"/>
  <c r="AU223"/>
  <c r="BN223"/>
  <c r="AV223"/>
  <c r="BL223"/>
  <c r="BC223"/>
  <c r="BO223"/>
  <c r="BB223"/>
  <c r="BF223"/>
  <c r="BA223"/>
  <c r="AR223"/>
  <c r="BH223"/>
  <c r="AM224" l="1"/>
  <c r="BN224"/>
  <c r="I225"/>
  <c r="AX224"/>
  <c r="BE224"/>
  <c r="AZ224"/>
  <c r="BC224"/>
  <c r="AG850"/>
  <c r="AH850"/>
  <c r="AO226"/>
  <c r="BN225" s="1"/>
  <c r="AK226"/>
  <c r="F227" s="1"/>
  <c r="H227" s="1"/>
  <c r="AU224"/>
  <c r="AT224"/>
  <c r="BJ224"/>
  <c r="AV224"/>
  <c r="BH224"/>
  <c r="BK224"/>
  <c r="BO224"/>
  <c r="BB224"/>
  <c r="AS224"/>
  <c r="BI224"/>
  <c r="AD228"/>
  <c r="AR224"/>
  <c r="AY224"/>
  <c r="BA224"/>
  <c r="BL224"/>
  <c r="BD224"/>
  <c r="AQ224"/>
  <c r="AP224"/>
  <c r="BF224"/>
  <c r="AW224"/>
  <c r="BM224"/>
  <c r="AM225" l="1"/>
  <c r="AQ225"/>
  <c r="AO227"/>
  <c r="BC226" s="1"/>
  <c r="I226"/>
  <c r="AZ225"/>
  <c r="BF225"/>
  <c r="BM225"/>
  <c r="AT225"/>
  <c r="BC225"/>
  <c r="BA225"/>
  <c r="BH225"/>
  <c r="BG225"/>
  <c r="BJ225"/>
  <c r="AK227"/>
  <c r="F228" s="1"/>
  <c r="H228" s="1"/>
  <c r="BE225"/>
  <c r="BL225"/>
  <c r="AP225"/>
  <c r="AD229"/>
  <c r="AG851"/>
  <c r="AH851"/>
  <c r="BI225"/>
  <c r="AS225"/>
  <c r="AV225"/>
  <c r="AU225"/>
  <c r="BK225"/>
  <c r="AX225"/>
  <c r="AW225"/>
  <c r="AR225"/>
  <c r="BD225"/>
  <c r="AY225"/>
  <c r="BO225"/>
  <c r="BB225"/>
  <c r="AM226" l="1"/>
  <c r="BB226"/>
  <c r="AU226"/>
  <c r="BI226"/>
  <c r="BF226"/>
  <c r="BM226"/>
  <c r="BH226"/>
  <c r="BO226"/>
  <c r="BJ226"/>
  <c r="AR226"/>
  <c r="AY226"/>
  <c r="I227"/>
  <c r="AX226"/>
  <c r="BE226"/>
  <c r="BD226"/>
  <c r="BK226"/>
  <c r="AZ226"/>
  <c r="AO228"/>
  <c r="BL227" s="1"/>
  <c r="AT226"/>
  <c r="AW226"/>
  <c r="BA226"/>
  <c r="AQ226"/>
  <c r="BG226"/>
  <c r="BN226"/>
  <c r="AP226"/>
  <c r="AS226"/>
  <c r="AV226"/>
  <c r="BL226"/>
  <c r="AK228"/>
  <c r="F229" s="1"/>
  <c r="H229" s="1"/>
  <c r="AD230"/>
  <c r="AH852"/>
  <c r="AG852"/>
  <c r="AM227" l="1"/>
  <c r="I228"/>
  <c r="BN227"/>
  <c r="AR227"/>
  <c r="AW227"/>
  <c r="BC227"/>
  <c r="BD227"/>
  <c r="BH227"/>
  <c r="BK227"/>
  <c r="BJ227"/>
  <c r="BO227"/>
  <c r="AT227"/>
  <c r="BG227"/>
  <c r="BE227"/>
  <c r="BF227"/>
  <c r="BI227"/>
  <c r="AS227"/>
  <c r="BB227"/>
  <c r="BM227"/>
  <c r="AY227"/>
  <c r="BA227"/>
  <c r="AX227"/>
  <c r="AV227"/>
  <c r="AP227"/>
  <c r="AU227"/>
  <c r="AZ227"/>
  <c r="AQ227"/>
  <c r="AG853"/>
  <c r="AH853"/>
  <c r="AK229"/>
  <c r="F230" s="1"/>
  <c r="H230" s="1"/>
  <c r="AO229"/>
  <c r="AD231"/>
  <c r="AM228" l="1"/>
  <c r="I229"/>
  <c r="AK230"/>
  <c r="F231" s="1"/>
  <c r="H231" s="1"/>
  <c r="AO230"/>
  <c r="BN229" s="1"/>
  <c r="AG854"/>
  <c r="AH854"/>
  <c r="AD232"/>
  <c r="BM228"/>
  <c r="AW228"/>
  <c r="BF228"/>
  <c r="AP228"/>
  <c r="BL228"/>
  <c r="AY228"/>
  <c r="BG228"/>
  <c r="AT228"/>
  <c r="AU228"/>
  <c r="BE228"/>
  <c r="AX228"/>
  <c r="AV228"/>
  <c r="BH228"/>
  <c r="BK228"/>
  <c r="BA228"/>
  <c r="BJ228"/>
  <c r="AR228"/>
  <c r="BO228"/>
  <c r="BN228"/>
  <c r="AZ228"/>
  <c r="BC228"/>
  <c r="BI228"/>
  <c r="AS228"/>
  <c r="BB228"/>
  <c r="BD228"/>
  <c r="AQ228"/>
  <c r="AM229" l="1"/>
  <c r="AO231"/>
  <c r="BC230" s="1"/>
  <c r="AK231"/>
  <c r="F232" s="1"/>
  <c r="H232" s="1"/>
  <c r="AV229"/>
  <c r="BM229"/>
  <c r="BL229"/>
  <c r="BD229"/>
  <c r="BE229"/>
  <c r="BG229"/>
  <c r="AZ229"/>
  <c r="BI229"/>
  <c r="BC229"/>
  <c r="BB229"/>
  <c r="AP229"/>
  <c r="AR229"/>
  <c r="AS229"/>
  <c r="AY229"/>
  <c r="AT229"/>
  <c r="BJ229"/>
  <c r="BH229"/>
  <c r="BA229"/>
  <c r="AQ229"/>
  <c r="BO229"/>
  <c r="BF229"/>
  <c r="AW229"/>
  <c r="AU229"/>
  <c r="BK229"/>
  <c r="AX229"/>
  <c r="I230"/>
  <c r="AM230" s="1"/>
  <c r="AG855"/>
  <c r="AH855"/>
  <c r="AD233"/>
  <c r="BH230" l="1"/>
  <c r="BA230"/>
  <c r="BI230"/>
  <c r="AY230"/>
  <c r="AR230"/>
  <c r="BN230"/>
  <c r="BO230"/>
  <c r="AS230"/>
  <c r="BM230"/>
  <c r="BF230"/>
  <c r="BJ230"/>
  <c r="BD230"/>
  <c r="AU230"/>
  <c r="BK230"/>
  <c r="AO232"/>
  <c r="AV231" s="1"/>
  <c r="BE230"/>
  <c r="AX230"/>
  <c r="BB230"/>
  <c r="AZ230"/>
  <c r="AQ230"/>
  <c r="BG230"/>
  <c r="AW230"/>
  <c r="AP230"/>
  <c r="AT230"/>
  <c r="AV230"/>
  <c r="BL230"/>
  <c r="AK232"/>
  <c r="F233" s="1"/>
  <c r="H233" s="1"/>
  <c r="I231"/>
  <c r="AM231" s="1"/>
  <c r="AD234"/>
  <c r="AG856"/>
  <c r="AH856"/>
  <c r="BD231" l="1"/>
  <c r="BH231"/>
  <c r="BJ231"/>
  <c r="BL231"/>
  <c r="AR231"/>
  <c r="BB231"/>
  <c r="AQ231"/>
  <c r="BN231"/>
  <c r="BI231"/>
  <c r="AX231"/>
  <c r="AS231"/>
  <c r="BF231"/>
  <c r="AW231"/>
  <c r="BA231"/>
  <c r="BG231"/>
  <c r="BE231"/>
  <c r="BO231"/>
  <c r="BK231"/>
  <c r="AT231"/>
  <c r="BM231"/>
  <c r="AP231"/>
  <c r="BC231"/>
  <c r="AU231"/>
  <c r="AY231"/>
  <c r="AZ231"/>
  <c r="I232"/>
  <c r="AM232" s="1"/>
  <c r="AD235"/>
  <c r="AH857"/>
  <c r="AG857"/>
  <c r="AK233"/>
  <c r="F234" s="1"/>
  <c r="H234" s="1"/>
  <c r="AO233"/>
  <c r="I233" l="1"/>
  <c r="AM233" s="1"/>
  <c r="AG858"/>
  <c r="AH858"/>
  <c r="BE232"/>
  <c r="BN232"/>
  <c r="AX232"/>
  <c r="BC232"/>
  <c r="AY232"/>
  <c r="AV232"/>
  <c r="AW232"/>
  <c r="AP232"/>
  <c r="BL232"/>
  <c r="BA232"/>
  <c r="BJ232"/>
  <c r="AT232"/>
  <c r="AU232"/>
  <c r="BH232"/>
  <c r="BI232"/>
  <c r="AS232"/>
  <c r="BB232"/>
  <c r="BK232"/>
  <c r="BG232"/>
  <c r="BD232"/>
  <c r="AR232"/>
  <c r="BM232"/>
  <c r="BF232"/>
  <c r="BO232"/>
  <c r="AZ232"/>
  <c r="AQ232"/>
  <c r="AD236"/>
  <c r="AO234"/>
  <c r="BN233" s="1"/>
  <c r="AK234"/>
  <c r="F235" s="1"/>
  <c r="H235" s="1"/>
  <c r="BH233" l="1"/>
  <c r="BC233"/>
  <c r="I234"/>
  <c r="I235" s="1"/>
  <c r="BD233"/>
  <c r="BF233"/>
  <c r="BI233"/>
  <c r="AP233"/>
  <c r="AD237"/>
  <c r="BA233"/>
  <c r="AZ233"/>
  <c r="BO233"/>
  <c r="AS233"/>
  <c r="BM233"/>
  <c r="AR233"/>
  <c r="AU233"/>
  <c r="BK233"/>
  <c r="AX233"/>
  <c r="AH859"/>
  <c r="AG859"/>
  <c r="AV233"/>
  <c r="AY233"/>
  <c r="BB233"/>
  <c r="AK235"/>
  <c r="F236" s="1"/>
  <c r="H236" s="1"/>
  <c r="AO235"/>
  <c r="BE233"/>
  <c r="AW233"/>
  <c r="BL233"/>
  <c r="AQ233"/>
  <c r="BG233"/>
  <c r="AT233"/>
  <c r="BJ233"/>
  <c r="I236" l="1"/>
  <c r="AM234"/>
  <c r="AM235" s="1"/>
  <c r="AH860"/>
  <c r="AG860"/>
  <c r="AD238"/>
  <c r="BF234"/>
  <c r="AS234"/>
  <c r="BE234"/>
  <c r="AZ234"/>
  <c r="AQ234"/>
  <c r="BG234"/>
  <c r="AX234"/>
  <c r="BJ234"/>
  <c r="AW234"/>
  <c r="AV234"/>
  <c r="BL234"/>
  <c r="BC234"/>
  <c r="AO236"/>
  <c r="BD235" s="1"/>
  <c r="AP234"/>
  <c r="AT234"/>
  <c r="BI234"/>
  <c r="AR234"/>
  <c r="BH234"/>
  <c r="AY234"/>
  <c r="BO234"/>
  <c r="BB234"/>
  <c r="BN234"/>
  <c r="BA234"/>
  <c r="BM234"/>
  <c r="BD234"/>
  <c r="AU234"/>
  <c r="BK234"/>
  <c r="AK236"/>
  <c r="F237" s="1"/>
  <c r="H237" s="1"/>
  <c r="AO237" l="1"/>
  <c r="BE236" s="1"/>
  <c r="AK237"/>
  <c r="F238" s="1"/>
  <c r="H238" s="1"/>
  <c r="BJ235"/>
  <c r="AZ235"/>
  <c r="AU235"/>
  <c r="AT235"/>
  <c r="BE235"/>
  <c r="AM236"/>
  <c r="AV235"/>
  <c r="AX235"/>
  <c r="BG235"/>
  <c r="AS235"/>
  <c r="BM235"/>
  <c r="BL235"/>
  <c r="BN235"/>
  <c r="BO235"/>
  <c r="AW235"/>
  <c r="AP235"/>
  <c r="AQ235"/>
  <c r="BK235"/>
  <c r="BI235"/>
  <c r="I237"/>
  <c r="AD239"/>
  <c r="AH861"/>
  <c r="AG861"/>
  <c r="BB235"/>
  <c r="BF235"/>
  <c r="AY235"/>
  <c r="BC235"/>
  <c r="BA235"/>
  <c r="AR235"/>
  <c r="BH235"/>
  <c r="BA236" l="1"/>
  <c r="BO236"/>
  <c r="AT236"/>
  <c r="BK236"/>
  <c r="BJ236"/>
  <c r="AV236"/>
  <c r="BC236"/>
  <c r="BG236"/>
  <c r="BH236"/>
  <c r="AP236"/>
  <c r="BF236"/>
  <c r="AW236"/>
  <c r="BM236"/>
  <c r="AU236"/>
  <c r="AY236"/>
  <c r="AZ236"/>
  <c r="BL236"/>
  <c r="BB236"/>
  <c r="AS236"/>
  <c r="BI236"/>
  <c r="AQ236"/>
  <c r="AR236"/>
  <c r="BD236"/>
  <c r="AX236"/>
  <c r="BN236"/>
  <c r="AM237"/>
  <c r="AD240"/>
  <c r="AG862"/>
  <c r="AH862"/>
  <c r="AK238"/>
  <c r="F239" s="1"/>
  <c r="H239" s="1"/>
  <c r="AO238"/>
  <c r="I238" l="1"/>
  <c r="AK239"/>
  <c r="F240" s="1"/>
  <c r="H240" s="1"/>
  <c r="BJ237"/>
  <c r="AT237"/>
  <c r="BG237"/>
  <c r="AQ237"/>
  <c r="BM237"/>
  <c r="BD237"/>
  <c r="AR237"/>
  <c r="BN237"/>
  <c r="AX237"/>
  <c r="BK237"/>
  <c r="AU237"/>
  <c r="AS237"/>
  <c r="BL237"/>
  <c r="AZ237"/>
  <c r="BB237"/>
  <c r="BO237"/>
  <c r="AY237"/>
  <c r="BA237"/>
  <c r="AW237"/>
  <c r="BH237"/>
  <c r="BF237"/>
  <c r="AP237"/>
  <c r="BC237"/>
  <c r="BI237"/>
  <c r="BE237"/>
  <c r="AV237"/>
  <c r="AH863"/>
  <c r="AG863"/>
  <c r="AD241"/>
  <c r="AO239"/>
  <c r="BO238" s="1"/>
  <c r="I239" l="1"/>
  <c r="AM238"/>
  <c r="AR238"/>
  <c r="AV238"/>
  <c r="AW238"/>
  <c r="AY238"/>
  <c r="AT238"/>
  <c r="BC238"/>
  <c r="AK240"/>
  <c r="F241" s="1"/>
  <c r="H241" s="1"/>
  <c r="AS238"/>
  <c r="AX238"/>
  <c r="BL238"/>
  <c r="BM238"/>
  <c r="AP238"/>
  <c r="BH238"/>
  <c r="AD242"/>
  <c r="AO240"/>
  <c r="BF239" s="1"/>
  <c r="BA238"/>
  <c r="BB238"/>
  <c r="BF238"/>
  <c r="AZ238"/>
  <c r="AQ238"/>
  <c r="BG238"/>
  <c r="AH864"/>
  <c r="AG864"/>
  <c r="BE238"/>
  <c r="BI238"/>
  <c r="BJ238"/>
  <c r="BN238"/>
  <c r="BD238"/>
  <c r="AU238"/>
  <c r="BK238"/>
  <c r="I240" l="1"/>
  <c r="AM239"/>
  <c r="BG239"/>
  <c r="AR239"/>
  <c r="BA239"/>
  <c r="AU239"/>
  <c r="BB239"/>
  <c r="BH239"/>
  <c r="AH865"/>
  <c r="AG865"/>
  <c r="AD243"/>
  <c r="AY239"/>
  <c r="AT239"/>
  <c r="AX239"/>
  <c r="AW239"/>
  <c r="BM239"/>
  <c r="BD239"/>
  <c r="BK239"/>
  <c r="BO239"/>
  <c r="BJ239"/>
  <c r="BN239"/>
  <c r="BE239"/>
  <c r="AV239"/>
  <c r="BL239"/>
  <c r="AK241"/>
  <c r="F242" s="1"/>
  <c r="H242" s="1"/>
  <c r="AO241"/>
  <c r="BE240" s="1"/>
  <c r="AQ239"/>
  <c r="BC239"/>
  <c r="AP239"/>
  <c r="AS239"/>
  <c r="BI239"/>
  <c r="AZ239"/>
  <c r="AM240" l="1"/>
  <c r="I241"/>
  <c r="AD244"/>
  <c r="AO242"/>
  <c r="BF241" s="1"/>
  <c r="AK242"/>
  <c r="F243" s="1"/>
  <c r="H243" s="1"/>
  <c r="AU240"/>
  <c r="AT240"/>
  <c r="BA240"/>
  <c r="BL240"/>
  <c r="AP240"/>
  <c r="BF240"/>
  <c r="BM240"/>
  <c r="BH240"/>
  <c r="BC240"/>
  <c r="BG240"/>
  <c r="AX240"/>
  <c r="BN240"/>
  <c r="AH866"/>
  <c r="AG866"/>
  <c r="AZ240"/>
  <c r="AY240"/>
  <c r="BJ240"/>
  <c r="AR240"/>
  <c r="AQ240"/>
  <c r="AW240"/>
  <c r="BD240"/>
  <c r="AV240"/>
  <c r="BK240"/>
  <c r="BO240"/>
  <c r="BB240"/>
  <c r="AS240"/>
  <c r="BI240"/>
  <c r="AM241" l="1"/>
  <c r="BN241"/>
  <c r="AU241"/>
  <c r="AV241"/>
  <c r="BA241"/>
  <c r="AX241"/>
  <c r="BI241"/>
  <c r="BK241"/>
  <c r="I242"/>
  <c r="AW241"/>
  <c r="AR241"/>
  <c r="BD241"/>
  <c r="AY241"/>
  <c r="BO241"/>
  <c r="BB241"/>
  <c r="AS241"/>
  <c r="BM241"/>
  <c r="BH241"/>
  <c r="AQ241"/>
  <c r="BG241"/>
  <c r="AT241"/>
  <c r="BJ241"/>
  <c r="BE241"/>
  <c r="AZ241"/>
  <c r="BL241"/>
  <c r="BC241"/>
  <c r="AP241"/>
  <c r="AH867"/>
  <c r="AG867"/>
  <c r="AO243"/>
  <c r="AO244" s="1"/>
  <c r="AK243"/>
  <c r="F244" s="1"/>
  <c r="H244" s="1"/>
  <c r="AD245"/>
  <c r="AM242" l="1"/>
  <c r="I243"/>
  <c r="BL243"/>
  <c r="BH243"/>
  <c r="BD243"/>
  <c r="AZ243"/>
  <c r="AV243"/>
  <c r="AR243"/>
  <c r="BM243"/>
  <c r="BI243"/>
  <c r="BE243"/>
  <c r="BA243"/>
  <c r="AW243"/>
  <c r="AS243"/>
  <c r="BO243"/>
  <c r="BG243"/>
  <c r="AY243"/>
  <c r="AQ243"/>
  <c r="BK243"/>
  <c r="BC243"/>
  <c r="AU243"/>
  <c r="BN243"/>
  <c r="AX243"/>
  <c r="BJ243"/>
  <c r="BB243"/>
  <c r="AT243"/>
  <c r="BF243"/>
  <c r="AP243"/>
  <c r="AH868"/>
  <c r="AG868"/>
  <c r="AD246"/>
  <c r="AO245"/>
  <c r="BE244" s="1"/>
  <c r="BN242"/>
  <c r="AV242"/>
  <c r="BF242"/>
  <c r="BM242"/>
  <c r="BH242"/>
  <c r="AY242"/>
  <c r="BB242"/>
  <c r="AW242"/>
  <c r="BA242"/>
  <c r="AZ242"/>
  <c r="AQ242"/>
  <c r="BG242"/>
  <c r="AT242"/>
  <c r="AS242"/>
  <c r="BL242"/>
  <c r="BC242"/>
  <c r="AX242"/>
  <c r="AR242"/>
  <c r="BO242"/>
  <c r="AK244"/>
  <c r="F245" s="1"/>
  <c r="H245" s="1"/>
  <c r="AP242"/>
  <c r="BJ242"/>
  <c r="BE242"/>
  <c r="BI242"/>
  <c r="BD242"/>
  <c r="AU242"/>
  <c r="BK242"/>
  <c r="I244" l="1"/>
  <c r="BJ244"/>
  <c r="AR244"/>
  <c r="AU244"/>
  <c r="AZ244"/>
  <c r="AM243"/>
  <c r="BC244"/>
  <c r="BN244"/>
  <c r="BG244"/>
  <c r="AT244"/>
  <c r="BA244"/>
  <c r="AV244"/>
  <c r="AX244"/>
  <c r="AD247"/>
  <c r="BO244"/>
  <c r="AQ244"/>
  <c r="BL244"/>
  <c r="AP244"/>
  <c r="BF244"/>
  <c r="AW244"/>
  <c r="BM244"/>
  <c r="AH869"/>
  <c r="AG869"/>
  <c r="AK245"/>
  <c r="F246" s="1"/>
  <c r="H246" s="1"/>
  <c r="AY244"/>
  <c r="BK244"/>
  <c r="BD244"/>
  <c r="BH244"/>
  <c r="BB244"/>
  <c r="AS244"/>
  <c r="BI244"/>
  <c r="I245" l="1"/>
  <c r="AM244"/>
  <c r="AK246"/>
  <c r="F247" s="1"/>
  <c r="H247" s="1"/>
  <c r="AO246"/>
  <c r="AD248"/>
  <c r="AH870"/>
  <c r="AG870"/>
  <c r="AM245" l="1"/>
  <c r="I246"/>
  <c r="AO247"/>
  <c r="BO246" s="1"/>
  <c r="AK247"/>
  <c r="F248" s="1"/>
  <c r="H248" s="1"/>
  <c r="BF245"/>
  <c r="AP245"/>
  <c r="BC245"/>
  <c r="BM245"/>
  <c r="BA245"/>
  <c r="AZ245"/>
  <c r="AT245"/>
  <c r="BI245"/>
  <c r="AV245"/>
  <c r="BN245"/>
  <c r="AU245"/>
  <c r="BD245"/>
  <c r="BB245"/>
  <c r="BO245"/>
  <c r="AY245"/>
  <c r="BE245"/>
  <c r="AS245"/>
  <c r="AR245"/>
  <c r="BJ245"/>
  <c r="BG245"/>
  <c r="AQ245"/>
  <c r="BH245"/>
  <c r="AX245"/>
  <c r="BK245"/>
  <c r="AW245"/>
  <c r="BL245"/>
  <c r="AD249"/>
  <c r="AH871"/>
  <c r="AG871"/>
  <c r="AM246" l="1"/>
  <c r="BG246"/>
  <c r="AZ246"/>
  <c r="AX246"/>
  <c r="AP246"/>
  <c r="AV246"/>
  <c r="BC246"/>
  <c r="AS246"/>
  <c r="BB246"/>
  <c r="AQ246"/>
  <c r="BM246"/>
  <c r="AT246"/>
  <c r="BL246"/>
  <c r="I247"/>
  <c r="AO248"/>
  <c r="BD247" s="1"/>
  <c r="AK248"/>
  <c r="F249" s="1"/>
  <c r="H249" s="1"/>
  <c r="BE246"/>
  <c r="BI246"/>
  <c r="BN246"/>
  <c r="AR246"/>
  <c r="BH246"/>
  <c r="AY246"/>
  <c r="AH872"/>
  <c r="AG872"/>
  <c r="AD250"/>
  <c r="AW246"/>
  <c r="BA246"/>
  <c r="BF246"/>
  <c r="BJ246"/>
  <c r="BD246"/>
  <c r="AU246"/>
  <c r="BK246"/>
  <c r="I248" l="1"/>
  <c r="AM247"/>
  <c r="BB247"/>
  <c r="BI247"/>
  <c r="AX247"/>
  <c r="BO247"/>
  <c r="AZ247"/>
  <c r="BG247"/>
  <c r="BE247"/>
  <c r="AU247"/>
  <c r="BJ247"/>
  <c r="BH247"/>
  <c r="AY247"/>
  <c r="AQ247"/>
  <c r="BN247"/>
  <c r="BA247"/>
  <c r="AV247"/>
  <c r="BK247"/>
  <c r="BF247"/>
  <c r="AS247"/>
  <c r="AR247"/>
  <c r="BL247"/>
  <c r="BC247"/>
  <c r="AP247"/>
  <c r="AT247"/>
  <c r="AW247"/>
  <c r="BM247"/>
  <c r="AD251"/>
  <c r="AK249"/>
  <c r="F250" s="1"/>
  <c r="H250" s="1"/>
  <c r="AO249"/>
  <c r="BM248" s="1"/>
  <c r="AH873"/>
  <c r="AG873"/>
  <c r="AO250" l="1"/>
  <c r="BF249" s="1"/>
  <c r="AM248"/>
  <c r="AK250"/>
  <c r="F251" s="1"/>
  <c r="H251" s="1"/>
  <c r="I249"/>
  <c r="AD252"/>
  <c r="AG874"/>
  <c r="AH874"/>
  <c r="AV248"/>
  <c r="AY248"/>
  <c r="BC248"/>
  <c r="AX248"/>
  <c r="BN248"/>
  <c r="BE248"/>
  <c r="AQ248"/>
  <c r="AT248"/>
  <c r="BA248"/>
  <c r="AZ248"/>
  <c r="BL248"/>
  <c r="BO248"/>
  <c r="AP248"/>
  <c r="BF248"/>
  <c r="AW248"/>
  <c r="BH248"/>
  <c r="AU248"/>
  <c r="BJ248"/>
  <c r="AR248"/>
  <c r="BD248"/>
  <c r="BG248"/>
  <c r="BK248"/>
  <c r="BB248"/>
  <c r="AS248"/>
  <c r="BI248"/>
  <c r="AZ249" l="1"/>
  <c r="I250"/>
  <c r="AV249"/>
  <c r="BB249"/>
  <c r="BA249"/>
  <c r="BO249"/>
  <c r="AY249"/>
  <c r="AS249"/>
  <c r="BE249"/>
  <c r="AR249"/>
  <c r="AU249"/>
  <c r="BK249"/>
  <c r="AX249"/>
  <c r="BN249"/>
  <c r="BM249"/>
  <c r="AW249"/>
  <c r="BL249"/>
  <c r="AQ249"/>
  <c r="BG249"/>
  <c r="AT249"/>
  <c r="BJ249"/>
  <c r="BI249"/>
  <c r="BD249"/>
  <c r="BH249"/>
  <c r="BC249"/>
  <c r="AP249"/>
  <c r="AO251"/>
  <c r="BC250" s="1"/>
  <c r="AK251"/>
  <c r="F252" s="1"/>
  <c r="H252" s="1"/>
  <c r="AM249"/>
  <c r="AD253"/>
  <c r="AG875"/>
  <c r="AH875"/>
  <c r="I251" l="1"/>
  <c r="AM250"/>
  <c r="BJ250"/>
  <c r="AW250"/>
  <c r="AO252"/>
  <c r="BD251" s="1"/>
  <c r="AZ250"/>
  <c r="AQ250"/>
  <c r="AY250"/>
  <c r="BM250"/>
  <c r="BB250"/>
  <c r="AR250"/>
  <c r="BD250"/>
  <c r="AV250"/>
  <c r="AU250"/>
  <c r="BK250"/>
  <c r="BF250"/>
  <c r="BG250"/>
  <c r="AS250"/>
  <c r="BI250"/>
  <c r="BE250"/>
  <c r="AP250"/>
  <c r="BL250"/>
  <c r="AX250"/>
  <c r="BO250"/>
  <c r="BN250"/>
  <c r="BA250"/>
  <c r="AT250"/>
  <c r="BH250"/>
  <c r="AK252"/>
  <c r="F253" s="1"/>
  <c r="H253" s="1"/>
  <c r="AD254"/>
  <c r="AH876"/>
  <c r="AG876"/>
  <c r="BB251" l="1"/>
  <c r="AM251"/>
  <c r="I252"/>
  <c r="AZ251"/>
  <c r="AR251"/>
  <c r="BL251"/>
  <c r="AU251"/>
  <c r="BF251"/>
  <c r="AW251"/>
  <c r="BN251"/>
  <c r="AY251"/>
  <c r="BM251"/>
  <c r="AP251"/>
  <c r="BC251"/>
  <c r="BA251"/>
  <c r="BI251"/>
  <c r="BK251"/>
  <c r="AX251"/>
  <c r="BO251"/>
  <c r="AS251"/>
  <c r="BH251"/>
  <c r="AQ251"/>
  <c r="BE251"/>
  <c r="AV251"/>
  <c r="AT251"/>
  <c r="BG251"/>
  <c r="BJ251"/>
  <c r="AD255"/>
  <c r="AH877"/>
  <c r="AG877"/>
  <c r="AK253"/>
  <c r="F254" s="1"/>
  <c r="H254" s="1"/>
  <c r="AO253"/>
  <c r="AM252" l="1"/>
  <c r="I253"/>
  <c r="BA252"/>
  <c r="BJ252"/>
  <c r="AT252"/>
  <c r="AV252"/>
  <c r="BK252"/>
  <c r="BG252"/>
  <c r="BI252"/>
  <c r="BB252"/>
  <c r="BL252"/>
  <c r="AU252"/>
  <c r="BH252"/>
  <c r="AY252"/>
  <c r="BE252"/>
  <c r="BN252"/>
  <c r="AX252"/>
  <c r="BD252"/>
  <c r="AR252"/>
  <c r="BO252"/>
  <c r="AS252"/>
  <c r="AZ252"/>
  <c r="AQ252"/>
  <c r="BM252"/>
  <c r="AW252"/>
  <c r="BF252"/>
  <c r="AP252"/>
  <c r="BC252"/>
  <c r="AD256"/>
  <c r="AH878"/>
  <c r="AG878"/>
  <c r="AK254"/>
  <c r="F255" s="1"/>
  <c r="H255" s="1"/>
  <c r="AO254"/>
  <c r="BF253" s="1"/>
  <c r="AM253" l="1"/>
  <c r="AZ253"/>
  <c r="BN253"/>
  <c r="I254"/>
  <c r="AT253"/>
  <c r="AS253"/>
  <c r="AQ253"/>
  <c r="BD253"/>
  <c r="BK253"/>
  <c r="AV253"/>
  <c r="BM253"/>
  <c r="BG253"/>
  <c r="BJ253"/>
  <c r="BH253"/>
  <c r="AU253"/>
  <c r="AX253"/>
  <c r="AG879"/>
  <c r="AH879"/>
  <c r="AO255"/>
  <c r="BK254" s="1"/>
  <c r="AK255"/>
  <c r="F256" s="1"/>
  <c r="H256" s="1"/>
  <c r="AR253"/>
  <c r="BE253"/>
  <c r="BI253"/>
  <c r="BC253"/>
  <c r="AP253"/>
  <c r="AD257"/>
  <c r="BL253"/>
  <c r="AW253"/>
  <c r="BA253"/>
  <c r="AY253"/>
  <c r="BO253"/>
  <c r="BB253"/>
  <c r="AM254" l="1"/>
  <c r="AX254"/>
  <c r="AV254"/>
  <c r="AT254"/>
  <c r="BC254"/>
  <c r="BI254"/>
  <c r="BL254"/>
  <c r="BB254"/>
  <c r="AZ254"/>
  <c r="BG254"/>
  <c r="AW254"/>
  <c r="BF254"/>
  <c r="AQ254"/>
  <c r="BA254"/>
  <c r="BM254"/>
  <c r="AP254"/>
  <c r="AR254"/>
  <c r="BH254"/>
  <c r="AY254"/>
  <c r="BO254"/>
  <c r="AS254"/>
  <c r="BE254"/>
  <c r="BJ254"/>
  <c r="BN254"/>
  <c r="BD254"/>
  <c r="AU254"/>
  <c r="I255"/>
  <c r="AH880"/>
  <c r="AG880"/>
  <c r="AD258"/>
  <c r="AO256"/>
  <c r="AK256"/>
  <c r="F257" s="1"/>
  <c r="H257" s="1"/>
  <c r="AM255" l="1"/>
  <c r="AO257"/>
  <c r="BM256" s="1"/>
  <c r="BG255"/>
  <c r="BJ255"/>
  <c r="BL255"/>
  <c r="AW255"/>
  <c r="AR255"/>
  <c r="AY255"/>
  <c r="BB255"/>
  <c r="BN255"/>
  <c r="BM255"/>
  <c r="BH255"/>
  <c r="BK255"/>
  <c r="AT255"/>
  <c r="BF255"/>
  <c r="BE255"/>
  <c r="BD255"/>
  <c r="BC255"/>
  <c r="BO255"/>
  <c r="AX255"/>
  <c r="BA255"/>
  <c r="AV255"/>
  <c r="I256"/>
  <c r="AD259"/>
  <c r="AQ255"/>
  <c r="AU255"/>
  <c r="AP255"/>
  <c r="AS255"/>
  <c r="BI255"/>
  <c r="AZ255"/>
  <c r="AK257"/>
  <c r="F258" s="1"/>
  <c r="H258" s="1"/>
  <c r="AG881"/>
  <c r="AH881"/>
  <c r="AS256" l="1"/>
  <c r="BH256"/>
  <c r="AO258"/>
  <c r="BJ257" s="1"/>
  <c r="AV256"/>
  <c r="BB256"/>
  <c r="BO256"/>
  <c r="BK256"/>
  <c r="BI256"/>
  <c r="AO259"/>
  <c r="AZ256"/>
  <c r="BC256"/>
  <c r="BG256"/>
  <c r="AX256"/>
  <c r="BN256"/>
  <c r="BE256"/>
  <c r="AR256"/>
  <c r="AU256"/>
  <c r="AY256"/>
  <c r="AT256"/>
  <c r="BJ256"/>
  <c r="BA256"/>
  <c r="BL256"/>
  <c r="BD256"/>
  <c r="AQ256"/>
  <c r="AP256"/>
  <c r="BF256"/>
  <c r="AW256"/>
  <c r="I257"/>
  <c r="AM256"/>
  <c r="AP257"/>
  <c r="AD260"/>
  <c r="BE257"/>
  <c r="BD257"/>
  <c r="AH882"/>
  <c r="AG882"/>
  <c r="AK258"/>
  <c r="F259" s="1"/>
  <c r="H259" s="1"/>
  <c r="AX257"/>
  <c r="BH257" l="1"/>
  <c r="AQ257"/>
  <c r="AU257"/>
  <c r="BF257"/>
  <c r="BC258"/>
  <c r="BI257"/>
  <c r="BO257"/>
  <c r="AS257"/>
  <c r="BL257"/>
  <c r="BK257"/>
  <c r="AW257"/>
  <c r="BB257"/>
  <c r="AR257"/>
  <c r="BG257"/>
  <c r="AZ257"/>
  <c r="BM257"/>
  <c r="BN257"/>
  <c r="AV257"/>
  <c r="AY257"/>
  <c r="BA257"/>
  <c r="BC257"/>
  <c r="AT257"/>
  <c r="AM257"/>
  <c r="I258"/>
  <c r="AT258"/>
  <c r="BM258"/>
  <c r="BH258"/>
  <c r="AY258"/>
  <c r="BF258"/>
  <c r="AP258"/>
  <c r="BI258"/>
  <c r="BD258"/>
  <c r="AU258"/>
  <c r="BK258"/>
  <c r="AK259"/>
  <c r="F260" s="1"/>
  <c r="H260" s="1"/>
  <c r="BB258"/>
  <c r="BN258"/>
  <c r="AS258"/>
  <c r="AV258"/>
  <c r="BL258"/>
  <c r="AG883"/>
  <c r="AH883"/>
  <c r="AD261"/>
  <c r="AX258"/>
  <c r="AR258"/>
  <c r="BO258"/>
  <c r="BE258"/>
  <c r="BJ258"/>
  <c r="AW258"/>
  <c r="BA258"/>
  <c r="AZ258"/>
  <c r="AQ258"/>
  <c r="BG258"/>
  <c r="AM258" l="1"/>
  <c r="I259"/>
  <c r="AD262"/>
  <c r="AH884"/>
  <c r="AG884"/>
  <c r="AK260"/>
  <c r="F261" s="1"/>
  <c r="H261" s="1"/>
  <c r="AO260"/>
  <c r="AM259" l="1"/>
  <c r="I260"/>
  <c r="AD263"/>
  <c r="AH885"/>
  <c r="AG885"/>
  <c r="BH259"/>
  <c r="AR259"/>
  <c r="BA259"/>
  <c r="BG259"/>
  <c r="BC259"/>
  <c r="BJ259"/>
  <c r="AX259"/>
  <c r="BL259"/>
  <c r="AV259"/>
  <c r="BO259"/>
  <c r="AP259"/>
  <c r="AQ259"/>
  <c r="AT259"/>
  <c r="BD259"/>
  <c r="BM259"/>
  <c r="AW259"/>
  <c r="AY259"/>
  <c r="AU259"/>
  <c r="BB259"/>
  <c r="BE259"/>
  <c r="BK259"/>
  <c r="BN259"/>
  <c r="AZ259"/>
  <c r="BI259"/>
  <c r="AS259"/>
  <c r="BF259"/>
  <c r="AO261"/>
  <c r="BF260" s="1"/>
  <c r="AK261"/>
  <c r="F262" s="1"/>
  <c r="H262" s="1"/>
  <c r="I261" l="1"/>
  <c r="AM260"/>
  <c r="AZ260"/>
  <c r="BM260"/>
  <c r="BO260"/>
  <c r="AY260"/>
  <c r="BA260"/>
  <c r="AX260"/>
  <c r="BE260"/>
  <c r="AS260"/>
  <c r="BH260"/>
  <c r="BN260"/>
  <c r="BL260"/>
  <c r="AR260"/>
  <c r="BB260"/>
  <c r="AG886"/>
  <c r="AH886"/>
  <c r="AD264"/>
  <c r="BK260"/>
  <c r="AV260"/>
  <c r="BD260"/>
  <c r="AW260"/>
  <c r="AP260"/>
  <c r="AK262"/>
  <c r="F263" s="1"/>
  <c r="H263" s="1"/>
  <c r="AO262"/>
  <c r="BK261" s="1"/>
  <c r="AU260"/>
  <c r="AQ260"/>
  <c r="BG260"/>
  <c r="BI260"/>
  <c r="BC260"/>
  <c r="AT260"/>
  <c r="BJ260"/>
  <c r="AM261" l="1"/>
  <c r="BA261"/>
  <c r="BB261"/>
  <c r="BC261"/>
  <c r="AR261"/>
  <c r="BE261"/>
  <c r="AX261"/>
  <c r="AZ261"/>
  <c r="AS261"/>
  <c r="AP261"/>
  <c r="AY261"/>
  <c r="BN261"/>
  <c r="BH261"/>
  <c r="BL261"/>
  <c r="AU261"/>
  <c r="BO261"/>
  <c r="BI261"/>
  <c r="AW261"/>
  <c r="BF261"/>
  <c r="BJ261"/>
  <c r="I262"/>
  <c r="AO263"/>
  <c r="BH262" s="1"/>
  <c r="AK263"/>
  <c r="F264" s="1"/>
  <c r="H264" s="1"/>
  <c r="AG887"/>
  <c r="AH887"/>
  <c r="AD265"/>
  <c r="BD261"/>
  <c r="BM261"/>
  <c r="AV261"/>
  <c r="AT261"/>
  <c r="AQ261"/>
  <c r="BG261"/>
  <c r="AM262" l="1"/>
  <c r="BE262"/>
  <c r="AS262"/>
  <c r="AO264"/>
  <c r="BM263" s="1"/>
  <c r="AW262"/>
  <c r="BM262"/>
  <c r="BL262"/>
  <c r="AU262"/>
  <c r="BI262"/>
  <c r="AY262"/>
  <c r="BN262"/>
  <c r="BC262"/>
  <c r="BO262"/>
  <c r="AZ262"/>
  <c r="BK262"/>
  <c r="AQ262"/>
  <c r="BD262"/>
  <c r="BA262"/>
  <c r="AX262"/>
  <c r="BB262"/>
  <c r="AV262"/>
  <c r="I263"/>
  <c r="AT262"/>
  <c r="AP262"/>
  <c r="BF262"/>
  <c r="BJ262"/>
  <c r="BG262"/>
  <c r="AR262"/>
  <c r="AH888"/>
  <c r="AG888"/>
  <c r="AK264"/>
  <c r="F265" s="1"/>
  <c r="H265" s="1"/>
  <c r="AD266"/>
  <c r="AM263" l="1"/>
  <c r="BE263"/>
  <c r="AO265"/>
  <c r="BG264" s="1"/>
  <c r="AK265"/>
  <c r="F266" s="1"/>
  <c r="H266" s="1"/>
  <c r="AZ263"/>
  <c r="AX263"/>
  <c r="AR263"/>
  <c r="AT263"/>
  <c r="BA263"/>
  <c r="AU263"/>
  <c r="BG263"/>
  <c r="BN263"/>
  <c r="AV263"/>
  <c r="AY263"/>
  <c r="BJ263"/>
  <c r="BL263"/>
  <c r="BK263"/>
  <c r="BH263"/>
  <c r="BO263"/>
  <c r="BB263"/>
  <c r="AS263"/>
  <c r="BI263"/>
  <c r="I264"/>
  <c r="BD263"/>
  <c r="BC263"/>
  <c r="AQ263"/>
  <c r="AP263"/>
  <c r="BF263"/>
  <c r="AW263"/>
  <c r="AD267"/>
  <c r="AG889"/>
  <c r="AH889"/>
  <c r="AM264" l="1"/>
  <c r="BJ264"/>
  <c r="BA264"/>
  <c r="AZ264"/>
  <c r="BO264"/>
  <c r="BC264"/>
  <c r="AS264"/>
  <c r="AU264"/>
  <c r="BB264"/>
  <c r="AW264"/>
  <c r="AP264"/>
  <c r="BK264"/>
  <c r="BI264"/>
  <c r="BD264"/>
  <c r="BF264"/>
  <c r="BE264"/>
  <c r="AX264"/>
  <c r="BH264"/>
  <c r="AR264"/>
  <c r="AQ264"/>
  <c r="AY264"/>
  <c r="BL264"/>
  <c r="BN264"/>
  <c r="AV264"/>
  <c r="AT264"/>
  <c r="BM264"/>
  <c r="I265"/>
  <c r="AD268"/>
  <c r="AO266"/>
  <c r="AK266"/>
  <c r="F267" s="1"/>
  <c r="H267" s="1"/>
  <c r="AH890"/>
  <c r="AG890"/>
  <c r="AM265" l="1"/>
  <c r="I266"/>
  <c r="AO267"/>
  <c r="BJ266" s="1"/>
  <c r="AK267"/>
  <c r="F268" s="1"/>
  <c r="H268" s="1"/>
  <c r="AD269"/>
  <c r="AH891"/>
  <c r="AG891"/>
  <c r="BC265"/>
  <c r="BL265"/>
  <c r="AV265"/>
  <c r="AS265"/>
  <c r="BE265"/>
  <c r="BF265"/>
  <c r="AQ265"/>
  <c r="AT265"/>
  <c r="BK265"/>
  <c r="BD265"/>
  <c r="BI265"/>
  <c r="AW265"/>
  <c r="BO265"/>
  <c r="AY265"/>
  <c r="BH265"/>
  <c r="AR265"/>
  <c r="BJ265"/>
  <c r="BM265"/>
  <c r="AP265"/>
  <c r="BG265"/>
  <c r="AZ265"/>
  <c r="BA265"/>
  <c r="BN265"/>
  <c r="AU265"/>
  <c r="BB265"/>
  <c r="AX265"/>
  <c r="AM266" l="1"/>
  <c r="AV266"/>
  <c r="BL266"/>
  <c r="AY266"/>
  <c r="BB266"/>
  <c r="BC266"/>
  <c r="AS266"/>
  <c r="AX266"/>
  <c r="AZ266"/>
  <c r="BE266"/>
  <c r="BO266"/>
  <c r="BM266"/>
  <c r="BN266"/>
  <c r="BK266"/>
  <c r="AR266"/>
  <c r="BA266"/>
  <c r="BG266"/>
  <c r="BI266"/>
  <c r="BH266"/>
  <c r="BF266"/>
  <c r="AQ266"/>
  <c r="AP266"/>
  <c r="AU266"/>
  <c r="BD266"/>
  <c r="AW266"/>
  <c r="AT266"/>
  <c r="I267"/>
  <c r="AK268"/>
  <c r="F269" s="1"/>
  <c r="H269" s="1"/>
  <c r="AO268"/>
  <c r="AH892"/>
  <c r="AG892"/>
  <c r="AD270"/>
  <c r="AM267" l="1"/>
  <c r="AK269"/>
  <c r="F270" s="1"/>
  <c r="H270" s="1"/>
  <c r="I268"/>
  <c r="AD271"/>
  <c r="BO267"/>
  <c r="AY267"/>
  <c r="BE267"/>
  <c r="BF267"/>
  <c r="BN267"/>
  <c r="AW267"/>
  <c r="AR267"/>
  <c r="BG267"/>
  <c r="AQ267"/>
  <c r="AT267"/>
  <c r="AV267"/>
  <c r="AX267"/>
  <c r="BC267"/>
  <c r="BJ267"/>
  <c r="BL267"/>
  <c r="AP267"/>
  <c r="BH267"/>
  <c r="BM267"/>
  <c r="AS267"/>
  <c r="BK267"/>
  <c r="AU267"/>
  <c r="AZ267"/>
  <c r="BA267"/>
  <c r="BD267"/>
  <c r="BI267"/>
  <c r="BB267"/>
  <c r="AG893"/>
  <c r="AH893"/>
  <c r="AO269"/>
  <c r="BH268" s="1"/>
  <c r="I269" l="1"/>
  <c r="AM268"/>
  <c r="BO268"/>
  <c r="BN268"/>
  <c r="AZ268"/>
  <c r="AU268"/>
  <c r="BK268"/>
  <c r="BI268"/>
  <c r="BB268"/>
  <c r="AV268"/>
  <c r="BL268"/>
  <c r="BF268"/>
  <c r="AT268"/>
  <c r="BA268"/>
  <c r="BC268"/>
  <c r="AW268"/>
  <c r="AR268"/>
  <c r="AD272"/>
  <c r="AH894"/>
  <c r="AG894"/>
  <c r="AK270"/>
  <c r="F271" s="1"/>
  <c r="H271" s="1"/>
  <c r="AO270"/>
  <c r="BJ268"/>
  <c r="AS268"/>
  <c r="BG268"/>
  <c r="BE268"/>
  <c r="AY268"/>
  <c r="AP268"/>
  <c r="AX268"/>
  <c r="AQ268"/>
  <c r="BM268"/>
  <c r="BD268"/>
  <c r="AM269" l="1"/>
  <c r="I270"/>
  <c r="AG895"/>
  <c r="AH895"/>
  <c r="AD273"/>
  <c r="BD269"/>
  <c r="AX269"/>
  <c r="BL269"/>
  <c r="BE269"/>
  <c r="BK269"/>
  <c r="AY269"/>
  <c r="BN269"/>
  <c r="BG269"/>
  <c r="BA269"/>
  <c r="AP269"/>
  <c r="AT269"/>
  <c r="AU269"/>
  <c r="BC269"/>
  <c r="AV269"/>
  <c r="AS269"/>
  <c r="BI269"/>
  <c r="AK271"/>
  <c r="F272" s="1"/>
  <c r="H272" s="1"/>
  <c r="AO271"/>
  <c r="BF270" s="1"/>
  <c r="BJ269"/>
  <c r="AQ269"/>
  <c r="AR269"/>
  <c r="AZ269"/>
  <c r="BO269"/>
  <c r="BF269"/>
  <c r="BH269"/>
  <c r="BB269"/>
  <c r="AW269"/>
  <c r="BM269"/>
  <c r="AM270" l="1"/>
  <c r="BE270"/>
  <c r="I271"/>
  <c r="AO272"/>
  <c r="BG271" s="1"/>
  <c r="BG270"/>
  <c r="BN270"/>
  <c r="BL270"/>
  <c r="AT270"/>
  <c r="BC270"/>
  <c r="BI270"/>
  <c r="BM270"/>
  <c r="AV270"/>
  <c r="BD270"/>
  <c r="BJ270"/>
  <c r="AK272"/>
  <c r="F273" s="1"/>
  <c r="H273" s="1"/>
  <c r="BA270"/>
  <c r="BK270"/>
  <c r="AX270"/>
  <c r="AH896"/>
  <c r="AG896"/>
  <c r="AQ270"/>
  <c r="BH270"/>
  <c r="AZ270"/>
  <c r="AY270"/>
  <c r="AP270"/>
  <c r="AD274"/>
  <c r="AR270"/>
  <c r="AW270"/>
  <c r="AU270"/>
  <c r="AS270"/>
  <c r="BO270"/>
  <c r="BB270"/>
  <c r="AM271" l="1"/>
  <c r="BA271"/>
  <c r="I272"/>
  <c r="BK271"/>
  <c r="AZ271"/>
  <c r="BE271"/>
  <c r="AR271"/>
  <c r="BO271"/>
  <c r="BJ271"/>
  <c r="BF271"/>
  <c r="AX271"/>
  <c r="BM271"/>
  <c r="AY271"/>
  <c r="BN271"/>
  <c r="BH271"/>
  <c r="AU271"/>
  <c r="BD271"/>
  <c r="BI271"/>
  <c r="AW271"/>
  <c r="AP271"/>
  <c r="BL271"/>
  <c r="BC271"/>
  <c r="AS271"/>
  <c r="AT271"/>
  <c r="BB271"/>
  <c r="AV271"/>
  <c r="AQ271"/>
  <c r="AD275"/>
  <c r="AO273"/>
  <c r="AK273"/>
  <c r="F274" s="1"/>
  <c r="H274" s="1"/>
  <c r="AG897"/>
  <c r="AH897"/>
  <c r="AM272" l="1"/>
  <c r="AO274"/>
  <c r="BI273" s="1"/>
  <c r="AK274"/>
  <c r="F275" s="1"/>
  <c r="H275" s="1"/>
  <c r="I273"/>
  <c r="AD276"/>
  <c r="AO275"/>
  <c r="AG898"/>
  <c r="AH898"/>
  <c r="BD272"/>
  <c r="BN272"/>
  <c r="AS272"/>
  <c r="AY272"/>
  <c r="BG272"/>
  <c r="AP272"/>
  <c r="BH272"/>
  <c r="AX272"/>
  <c r="AU272"/>
  <c r="AQ272"/>
  <c r="BL272"/>
  <c r="BC272"/>
  <c r="BF272"/>
  <c r="BB272"/>
  <c r="AZ272"/>
  <c r="BI272"/>
  <c r="BO272"/>
  <c r="AT272"/>
  <c r="AW272"/>
  <c r="BM272"/>
  <c r="AR272"/>
  <c r="BE272"/>
  <c r="BK272"/>
  <c r="AV272"/>
  <c r="BJ272"/>
  <c r="BA272"/>
  <c r="BK273" l="1"/>
  <c r="AW273"/>
  <c r="BM273"/>
  <c r="BB273"/>
  <c r="BF273"/>
  <c r="BC273"/>
  <c r="BJ273"/>
  <c r="BG273"/>
  <c r="AP273"/>
  <c r="AY273"/>
  <c r="AR273"/>
  <c r="BN273"/>
  <c r="BE273"/>
  <c r="AV273"/>
  <c r="BL273"/>
  <c r="AT273"/>
  <c r="BO273"/>
  <c r="BH273"/>
  <c r="BA273"/>
  <c r="AU273"/>
  <c r="AQ273"/>
  <c r="AZ273"/>
  <c r="BD273"/>
  <c r="AX273"/>
  <c r="AS273"/>
  <c r="BJ274"/>
  <c r="I274"/>
  <c r="AO276"/>
  <c r="BO275" s="1"/>
  <c r="AK275"/>
  <c r="F276" s="1"/>
  <c r="H276" s="1"/>
  <c r="AM273"/>
  <c r="BN274"/>
  <c r="BD274"/>
  <c r="BI274"/>
  <c r="AR274"/>
  <c r="AQ274"/>
  <c r="BO274"/>
  <c r="BG274"/>
  <c r="BC274"/>
  <c r="AU274"/>
  <c r="AS274"/>
  <c r="AW274"/>
  <c r="AY274"/>
  <c r="BA274"/>
  <c r="AX274"/>
  <c r="BH274"/>
  <c r="BM274"/>
  <c r="AV274"/>
  <c r="BE274"/>
  <c r="AP274"/>
  <c r="BF274"/>
  <c r="BL274"/>
  <c r="BK274"/>
  <c r="BB274"/>
  <c r="AZ274"/>
  <c r="AT274"/>
  <c r="AD277"/>
  <c r="AG899"/>
  <c r="AH899"/>
  <c r="AK276" l="1"/>
  <c r="F277" s="1"/>
  <c r="H277" s="1"/>
  <c r="AM274"/>
  <c r="I275"/>
  <c r="BA275"/>
  <c r="AU275"/>
  <c r="BK275"/>
  <c r="BF275"/>
  <c r="BE275"/>
  <c r="BB275"/>
  <c r="BI275"/>
  <c r="AD278"/>
  <c r="BJ275"/>
  <c r="AR275"/>
  <c r="BM275"/>
  <c r="AT275"/>
  <c r="AZ275"/>
  <c r="AS275"/>
  <c r="BN275"/>
  <c r="BH275"/>
  <c r="AY275"/>
  <c r="AH900"/>
  <c r="AG900"/>
  <c r="BL275"/>
  <c r="AV275"/>
  <c r="BD275"/>
  <c r="AW275"/>
  <c r="AQ275"/>
  <c r="BG275"/>
  <c r="AP275"/>
  <c r="AX275"/>
  <c r="BC275"/>
  <c r="I276" l="1"/>
  <c r="AK277"/>
  <c r="F278" s="1"/>
  <c r="H278" s="1"/>
  <c r="AO277"/>
  <c r="BD276" s="1"/>
  <c r="AM275"/>
  <c r="AG901"/>
  <c r="AH901"/>
  <c r="AD279"/>
  <c r="AK278" l="1"/>
  <c r="F279" s="1"/>
  <c r="H279" s="1"/>
  <c r="I277"/>
  <c r="AM276"/>
  <c r="AO278"/>
  <c r="BB277" s="1"/>
  <c r="AU276"/>
  <c r="BM276"/>
  <c r="BC276"/>
  <c r="AY276"/>
  <c r="BF276"/>
  <c r="AX276"/>
  <c r="AT276"/>
  <c r="AV276"/>
  <c r="AR276"/>
  <c r="AQ276"/>
  <c r="BG276"/>
  <c r="AZ276"/>
  <c r="BO276"/>
  <c r="BB276"/>
  <c r="BH276"/>
  <c r="AW276"/>
  <c r="BE276"/>
  <c r="BN276"/>
  <c r="BK276"/>
  <c r="BA277"/>
  <c r="BI276"/>
  <c r="AS276"/>
  <c r="BA276"/>
  <c r="BL276"/>
  <c r="BJ276"/>
  <c r="AP276"/>
  <c r="AT277"/>
  <c r="AW277"/>
  <c r="AR277"/>
  <c r="AX277"/>
  <c r="BJ277"/>
  <c r="AQ277"/>
  <c r="BK277"/>
  <c r="BM277"/>
  <c r="BL277"/>
  <c r="BD277"/>
  <c r="AH902"/>
  <c r="AG902"/>
  <c r="AD280"/>
  <c r="AY277"/>
  <c r="BI277"/>
  <c r="AS277" l="1"/>
  <c r="AU277"/>
  <c r="BO277"/>
  <c r="BN277"/>
  <c r="BF277"/>
  <c r="AP277"/>
  <c r="BC277"/>
  <c r="AZ277"/>
  <c r="BG277"/>
  <c r="BH277"/>
  <c r="BE277"/>
  <c r="AV277"/>
  <c r="I278"/>
  <c r="AM277"/>
  <c r="AO279"/>
  <c r="AK279"/>
  <c r="F280" s="1"/>
  <c r="H280" s="1"/>
  <c r="AH903"/>
  <c r="AG903"/>
  <c r="AD281"/>
  <c r="AM278" l="1"/>
  <c r="I279"/>
  <c r="BJ278"/>
  <c r="AT278"/>
  <c r="BA278"/>
  <c r="BH278"/>
  <c r="BI278"/>
  <c r="BD278"/>
  <c r="AU278"/>
  <c r="BN278"/>
  <c r="BG278"/>
  <c r="AR278"/>
  <c r="BE278"/>
  <c r="AS278"/>
  <c r="BF278"/>
  <c r="AP278"/>
  <c r="AV278"/>
  <c r="BC278"/>
  <c r="AY278"/>
  <c r="BO278"/>
  <c r="AX278"/>
  <c r="BM278"/>
  <c r="AZ278"/>
  <c r="BB278"/>
  <c r="BL278"/>
  <c r="AQ278"/>
  <c r="AW278"/>
  <c r="BK278"/>
  <c r="AK280"/>
  <c r="F281" s="1"/>
  <c r="H281" s="1"/>
  <c r="AO280"/>
  <c r="BC279" s="1"/>
  <c r="AH904"/>
  <c r="AG904"/>
  <c r="AD282"/>
  <c r="AM279" l="1"/>
  <c r="I280"/>
  <c r="AT279"/>
  <c r="AP279"/>
  <c r="AY279"/>
  <c r="BJ279"/>
  <c r="BB279"/>
  <c r="BN279"/>
  <c r="AV279"/>
  <c r="BH279"/>
  <c r="BI279"/>
  <c r="BO279"/>
  <c r="BA279"/>
  <c r="AS279"/>
  <c r="AR279"/>
  <c r="BL279"/>
  <c r="AZ279"/>
  <c r="AX279"/>
  <c r="AQ279"/>
  <c r="BG279"/>
  <c r="AG905"/>
  <c r="AH905"/>
  <c r="AD283"/>
  <c r="AO281"/>
  <c r="BL280" s="1"/>
  <c r="AK281"/>
  <c r="F282" s="1"/>
  <c r="H282" s="1"/>
  <c r="BF279"/>
  <c r="BM279"/>
  <c r="AW279"/>
  <c r="BE279"/>
  <c r="BD279"/>
  <c r="AU279"/>
  <c r="BK279"/>
  <c r="AM280" l="1"/>
  <c r="AO282"/>
  <c r="BA281" s="1"/>
  <c r="AK282"/>
  <c r="F283" s="1"/>
  <c r="H283" s="1"/>
  <c r="I281"/>
  <c r="AY280"/>
  <c r="BM280"/>
  <c r="AZ280"/>
  <c r="BE280"/>
  <c r="AW280"/>
  <c r="BK280"/>
  <c r="BN280"/>
  <c r="AQ280"/>
  <c r="BF280"/>
  <c r="BJ280"/>
  <c r="AP280"/>
  <c r="BD280"/>
  <c r="AD284"/>
  <c r="AH906"/>
  <c r="AG906"/>
  <c r="BC280"/>
  <c r="BO280"/>
  <c r="BI280"/>
  <c r="BG280"/>
  <c r="BA280"/>
  <c r="AV280"/>
  <c r="AS280"/>
  <c r="AT280"/>
  <c r="AX280"/>
  <c r="BB280"/>
  <c r="AU280"/>
  <c r="AR280"/>
  <c r="BH280"/>
  <c r="BI281" l="1"/>
  <c r="AY281"/>
  <c r="BJ281"/>
  <c r="BM281"/>
  <c r="BH281"/>
  <c r="AZ281"/>
  <c r="AX281"/>
  <c r="AU281"/>
  <c r="AR281"/>
  <c r="BG281"/>
  <c r="AW281"/>
  <c r="BD281"/>
  <c r="BB281"/>
  <c r="AS281"/>
  <c r="BO281"/>
  <c r="BN281"/>
  <c r="AV281"/>
  <c r="AP281"/>
  <c r="BK281"/>
  <c r="BE281"/>
  <c r="AT281"/>
  <c r="BC281"/>
  <c r="AQ281"/>
  <c r="BL281"/>
  <c r="BF281"/>
  <c r="I282"/>
  <c r="AM281"/>
  <c r="AG907"/>
  <c r="AH907"/>
  <c r="AO283"/>
  <c r="AK283"/>
  <c r="F284" s="1"/>
  <c r="H284" s="1"/>
  <c r="AD285"/>
  <c r="AM282" l="1"/>
  <c r="I283"/>
  <c r="AD286"/>
  <c r="AO284"/>
  <c r="BO283" s="1"/>
  <c r="AK284"/>
  <c r="F285" s="1"/>
  <c r="H285" s="1"/>
  <c r="BJ282"/>
  <c r="AT282"/>
  <c r="BC282"/>
  <c r="BI282"/>
  <c r="BG282"/>
  <c r="BE282"/>
  <c r="BA282"/>
  <c r="BN282"/>
  <c r="AX282"/>
  <c r="BH282"/>
  <c r="BO282"/>
  <c r="AS282"/>
  <c r="AZ282"/>
  <c r="AQ282"/>
  <c r="BB282"/>
  <c r="BM282"/>
  <c r="AR282"/>
  <c r="AY282"/>
  <c r="BK282"/>
  <c r="BL282"/>
  <c r="BF282"/>
  <c r="AP282"/>
  <c r="AW282"/>
  <c r="BD282"/>
  <c r="AV282"/>
  <c r="AU282"/>
  <c r="AG908"/>
  <c r="AH908"/>
  <c r="I284" l="1"/>
  <c r="AM283"/>
  <c r="AY283"/>
  <c r="BE283"/>
  <c r="AX283"/>
  <c r="BD283"/>
  <c r="AT283"/>
  <c r="AD287"/>
  <c r="AH909"/>
  <c r="AG909"/>
  <c r="BJ283"/>
  <c r="AS283"/>
  <c r="BB283"/>
  <c r="BF283"/>
  <c r="BM283"/>
  <c r="BC283"/>
  <c r="AR283"/>
  <c r="BH283"/>
  <c r="AO285"/>
  <c r="BM284" s="1"/>
  <c r="AP283"/>
  <c r="AW283"/>
  <c r="AU283"/>
  <c r="BK283"/>
  <c r="AZ283"/>
  <c r="BI283"/>
  <c r="BA283"/>
  <c r="BN283"/>
  <c r="AQ283"/>
  <c r="BG283"/>
  <c r="AV283"/>
  <c r="BL283"/>
  <c r="AK285"/>
  <c r="F286" s="1"/>
  <c r="H286" s="1"/>
  <c r="I285" l="1"/>
  <c r="AM284"/>
  <c r="BJ284"/>
  <c r="BL284"/>
  <c r="AR284"/>
  <c r="AX284"/>
  <c r="AQ284"/>
  <c r="BA284"/>
  <c r="AT284"/>
  <c r="AP284"/>
  <c r="BH284"/>
  <c r="AO286"/>
  <c r="BN285" s="1"/>
  <c r="AY284"/>
  <c r="AV284"/>
  <c r="BE284"/>
  <c r="AH910"/>
  <c r="AG910"/>
  <c r="AD288"/>
  <c r="AK286"/>
  <c r="F287" s="1"/>
  <c r="H287" s="1"/>
  <c r="AU284"/>
  <c r="BB284"/>
  <c r="BO284"/>
  <c r="BN284"/>
  <c r="BD284"/>
  <c r="AW284"/>
  <c r="BK284"/>
  <c r="BC284"/>
  <c r="BG284"/>
  <c r="BF284"/>
  <c r="AZ284"/>
  <c r="AS284"/>
  <c r="BI284"/>
  <c r="I286" l="1"/>
  <c r="AK287"/>
  <c r="F288" s="1"/>
  <c r="H288" s="1"/>
  <c r="AM285"/>
  <c r="AO287"/>
  <c r="BO286" s="1"/>
  <c r="BC285"/>
  <c r="AT285"/>
  <c r="AR285"/>
  <c r="BE285"/>
  <c r="BL285"/>
  <c r="BG285"/>
  <c r="BJ285"/>
  <c r="BK285"/>
  <c r="AY285"/>
  <c r="BD285"/>
  <c r="BA285"/>
  <c r="AP285"/>
  <c r="BF285"/>
  <c r="AQ285"/>
  <c r="AV285"/>
  <c r="AW285"/>
  <c r="BM285"/>
  <c r="BB285"/>
  <c r="AU285"/>
  <c r="BH285"/>
  <c r="AZ285"/>
  <c r="BO285"/>
  <c r="AS285"/>
  <c r="BI285"/>
  <c r="AX285"/>
  <c r="AW286"/>
  <c r="BL286"/>
  <c r="AP286"/>
  <c r="BF286"/>
  <c r="BK286"/>
  <c r="AZ286"/>
  <c r="BD286"/>
  <c r="BB286"/>
  <c r="AQ286"/>
  <c r="BG286"/>
  <c r="BH286"/>
  <c r="BM286"/>
  <c r="AS286"/>
  <c r="AT286"/>
  <c r="BJ286"/>
  <c r="AY286"/>
  <c r="AD289"/>
  <c r="AH911"/>
  <c r="AG911"/>
  <c r="AR286"/>
  <c r="AU286"/>
  <c r="BI286"/>
  <c r="BE286"/>
  <c r="AV286"/>
  <c r="BA286"/>
  <c r="AX286"/>
  <c r="BN286"/>
  <c r="BC286"/>
  <c r="AM286" l="1"/>
  <c r="I287"/>
  <c r="AD290"/>
  <c r="AO288"/>
  <c r="AO289" s="1"/>
  <c r="AK288"/>
  <c r="F289" s="1"/>
  <c r="H289" s="1"/>
  <c r="AH912"/>
  <c r="AG912"/>
  <c r="AM287" l="1"/>
  <c r="AO290"/>
  <c r="BN289" s="1"/>
  <c r="AK289"/>
  <c r="F290" s="1"/>
  <c r="H290" s="1"/>
  <c r="I288"/>
  <c r="AD291"/>
  <c r="AH913"/>
  <c r="AG913"/>
  <c r="BM288"/>
  <c r="BI288"/>
  <c r="BE288"/>
  <c r="BA288"/>
  <c r="AW288"/>
  <c r="AS288"/>
  <c r="BL288"/>
  <c r="BH288"/>
  <c r="BD288"/>
  <c r="AZ288"/>
  <c r="AV288"/>
  <c r="AR288"/>
  <c r="BO288"/>
  <c r="BG288"/>
  <c r="AY288"/>
  <c r="AQ288"/>
  <c r="BJ288"/>
  <c r="BB288"/>
  <c r="AT288"/>
  <c r="BK288"/>
  <c r="AU288"/>
  <c r="BN288"/>
  <c r="AX288"/>
  <c r="BC288"/>
  <c r="AP288"/>
  <c r="BF288"/>
  <c r="BL287"/>
  <c r="AV287"/>
  <c r="BG287"/>
  <c r="AQ287"/>
  <c r="AP287"/>
  <c r="BJ287"/>
  <c r="BE287"/>
  <c r="BF287"/>
  <c r="BM287"/>
  <c r="BH287"/>
  <c r="AR287"/>
  <c r="BC287"/>
  <c r="BN287"/>
  <c r="AT287"/>
  <c r="AZ287"/>
  <c r="BK287"/>
  <c r="AU287"/>
  <c r="AX287"/>
  <c r="AS287"/>
  <c r="AW287"/>
  <c r="BD287"/>
  <c r="BO287"/>
  <c r="AY287"/>
  <c r="BA287"/>
  <c r="BI287"/>
  <c r="BB287"/>
  <c r="I289" l="1"/>
  <c r="BE289"/>
  <c r="BH289"/>
  <c r="BC289"/>
  <c r="BA289"/>
  <c r="BK289"/>
  <c r="BO289"/>
  <c r="BJ289"/>
  <c r="AK290"/>
  <c r="F291" s="1"/>
  <c r="H291" s="1"/>
  <c r="AZ289"/>
  <c r="AU289"/>
  <c r="BG289"/>
  <c r="AT289"/>
  <c r="AP289"/>
  <c r="BF289"/>
  <c r="AM288"/>
  <c r="AV289"/>
  <c r="AR289"/>
  <c r="AY289"/>
  <c r="AW289"/>
  <c r="BM289"/>
  <c r="BB289"/>
  <c r="BL289"/>
  <c r="BD289"/>
  <c r="AQ289"/>
  <c r="AS289"/>
  <c r="BI289"/>
  <c r="AX289"/>
  <c r="AD292"/>
  <c r="AH914"/>
  <c r="AG914"/>
  <c r="AO291"/>
  <c r="BO290" s="1"/>
  <c r="AM289" l="1"/>
  <c r="I290"/>
  <c r="AK291"/>
  <c r="F292" s="1"/>
  <c r="H292" s="1"/>
  <c r="AZ290"/>
  <c r="BD290"/>
  <c r="BI290"/>
  <c r="BB290"/>
  <c r="AP290"/>
  <c r="BH290"/>
  <c r="AU290"/>
  <c r="BE290"/>
  <c r="BN290"/>
  <c r="BG290"/>
  <c r="BA290"/>
  <c r="AS290"/>
  <c r="BM290"/>
  <c r="AX290"/>
  <c r="AQ290"/>
  <c r="BK290"/>
  <c r="AR290"/>
  <c r="AW290"/>
  <c r="BL290"/>
  <c r="BF290"/>
  <c r="BC290"/>
  <c r="AO292"/>
  <c r="BH291" s="1"/>
  <c r="AD293"/>
  <c r="AV290"/>
  <c r="AT290"/>
  <c r="BJ290"/>
  <c r="AY290"/>
  <c r="AH915"/>
  <c r="AG915"/>
  <c r="AM290" l="1"/>
  <c r="I291"/>
  <c r="AO293"/>
  <c r="BM292" s="1"/>
  <c r="AX291"/>
  <c r="BC291"/>
  <c r="AK292"/>
  <c r="F293" s="1"/>
  <c r="H293" s="1"/>
  <c r="AR291"/>
  <c r="BM291"/>
  <c r="BI291"/>
  <c r="BB291"/>
  <c r="AT291"/>
  <c r="BA291"/>
  <c r="BO291"/>
  <c r="BD291"/>
  <c r="BN291"/>
  <c r="AP291"/>
  <c r="BJ291"/>
  <c r="AQ291"/>
  <c r="BG291"/>
  <c r="AV291"/>
  <c r="BL291"/>
  <c r="AG916"/>
  <c r="AH916"/>
  <c r="AD294"/>
  <c r="AW291"/>
  <c r="AY291"/>
  <c r="BE291"/>
  <c r="BF291"/>
  <c r="AS291"/>
  <c r="AU291"/>
  <c r="BK291"/>
  <c r="AZ291"/>
  <c r="AM291" l="1"/>
  <c r="I292"/>
  <c r="AK293"/>
  <c r="F294" s="1"/>
  <c r="H294" s="1"/>
  <c r="BB292"/>
  <c r="BO292"/>
  <c r="AT292"/>
  <c r="BL292"/>
  <c r="BF292"/>
  <c r="AU292"/>
  <c r="AZ292"/>
  <c r="BI292"/>
  <c r="AX292"/>
  <c r="AS292"/>
  <c r="BG292"/>
  <c r="AV292"/>
  <c r="BE292"/>
  <c r="AP292"/>
  <c r="BN292"/>
  <c r="BC292"/>
  <c r="BJ292"/>
  <c r="BD292"/>
  <c r="AW292"/>
  <c r="AD295"/>
  <c r="AG917"/>
  <c r="AH917"/>
  <c r="AY292"/>
  <c r="AQ292"/>
  <c r="BK292"/>
  <c r="AR292"/>
  <c r="BH292"/>
  <c r="BA292"/>
  <c r="AM292" l="1"/>
  <c r="I293"/>
  <c r="AD296"/>
  <c r="AK294"/>
  <c r="F295" s="1"/>
  <c r="H295" s="1"/>
  <c r="AO294"/>
  <c r="AH918"/>
  <c r="AG918"/>
  <c r="AM293" l="1"/>
  <c r="AO295"/>
  <c r="BO294" s="1"/>
  <c r="AK295"/>
  <c r="F296" s="1"/>
  <c r="H296" s="1"/>
  <c r="I294"/>
  <c r="AH919"/>
  <c r="AG919"/>
  <c r="BN293"/>
  <c r="AX293"/>
  <c r="BI293"/>
  <c r="AS293"/>
  <c r="BK293"/>
  <c r="BG293"/>
  <c r="AY293"/>
  <c r="BB293"/>
  <c r="BM293"/>
  <c r="AR293"/>
  <c r="BD293"/>
  <c r="BF293"/>
  <c r="BA293"/>
  <c r="AU293"/>
  <c r="BJ293"/>
  <c r="AT293"/>
  <c r="BH293"/>
  <c r="AQ293"/>
  <c r="AW293"/>
  <c r="BL293"/>
  <c r="AP293"/>
  <c r="AZ293"/>
  <c r="AV293"/>
  <c r="BE293"/>
  <c r="BC293"/>
  <c r="BO293"/>
  <c r="AD297"/>
  <c r="AM294" l="1"/>
  <c r="AS294"/>
  <c r="BB294"/>
  <c r="AQ294"/>
  <c r="BM294"/>
  <c r="AZ294"/>
  <c r="BG294"/>
  <c r="AR294"/>
  <c r="BL294"/>
  <c r="BI294"/>
  <c r="BH294"/>
  <c r="AP294"/>
  <c r="BF294"/>
  <c r="AU294"/>
  <c r="BK294"/>
  <c r="BA294"/>
  <c r="BE294"/>
  <c r="AX294"/>
  <c r="BN294"/>
  <c r="BC294"/>
  <c r="AV294"/>
  <c r="BD294"/>
  <c r="AW294"/>
  <c r="AT294"/>
  <c r="BJ294"/>
  <c r="AY294"/>
  <c r="I295"/>
  <c r="AD298"/>
  <c r="AO296"/>
  <c r="AK296"/>
  <c r="F297" s="1"/>
  <c r="H297" s="1"/>
  <c r="AG920"/>
  <c r="AH920"/>
  <c r="AM295" l="1"/>
  <c r="I296"/>
  <c r="AG921"/>
  <c r="AH921"/>
  <c r="AO298"/>
  <c r="AK297"/>
  <c r="F298" s="1"/>
  <c r="H298" s="1"/>
  <c r="AO297"/>
  <c r="AW296" s="1"/>
  <c r="AD299"/>
  <c r="AZ295"/>
  <c r="BK295"/>
  <c r="AU295"/>
  <c r="AT295"/>
  <c r="BA295"/>
  <c r="BD295"/>
  <c r="AY295"/>
  <c r="BB295"/>
  <c r="AX295"/>
  <c r="BH295"/>
  <c r="BC295"/>
  <c r="BE295"/>
  <c r="AP295"/>
  <c r="BL295"/>
  <c r="AV295"/>
  <c r="BG295"/>
  <c r="AQ295"/>
  <c r="BM295"/>
  <c r="AS295"/>
  <c r="BF295"/>
  <c r="BI295"/>
  <c r="BO295"/>
  <c r="AW295"/>
  <c r="AR295"/>
  <c r="BJ295"/>
  <c r="BN295"/>
  <c r="AM296" l="1"/>
  <c r="I297"/>
  <c r="AK298"/>
  <c r="F299" s="1"/>
  <c r="H299" s="1"/>
  <c r="BC296"/>
  <c r="AS296"/>
  <c r="BO296"/>
  <c r="BB296"/>
  <c r="AX296"/>
  <c r="AZ296"/>
  <c r="BI296"/>
  <c r="BG296"/>
  <c r="BF296"/>
  <c r="BD296"/>
  <c r="BM296"/>
  <c r="AT296"/>
  <c r="BK296"/>
  <c r="AO299"/>
  <c r="BO298" s="1"/>
  <c r="BN297"/>
  <c r="BJ297"/>
  <c r="BF297"/>
  <c r="BB297"/>
  <c r="AX297"/>
  <c r="AT297"/>
  <c r="AP297"/>
  <c r="BM297"/>
  <c r="BI297"/>
  <c r="BE297"/>
  <c r="BA297"/>
  <c r="AW297"/>
  <c r="AS297"/>
  <c r="BK297"/>
  <c r="BC297"/>
  <c r="AU297"/>
  <c r="BL297"/>
  <c r="BD297"/>
  <c r="AV297"/>
  <c r="BH297"/>
  <c r="AR297"/>
  <c r="BO297"/>
  <c r="AY297"/>
  <c r="BG297"/>
  <c r="AQ297"/>
  <c r="AZ297"/>
  <c r="AD300"/>
  <c r="AH922"/>
  <c r="AG922"/>
  <c r="AQ296"/>
  <c r="BJ296"/>
  <c r="BN296"/>
  <c r="AR296"/>
  <c r="BH296"/>
  <c r="BA296"/>
  <c r="AY296"/>
  <c r="AP296"/>
  <c r="AU296"/>
  <c r="AV296"/>
  <c r="BL296"/>
  <c r="BE296"/>
  <c r="I298" l="1"/>
  <c r="AM297"/>
  <c r="AO300"/>
  <c r="BD299" s="1"/>
  <c r="AK299"/>
  <c r="F300" s="1"/>
  <c r="H300" s="1"/>
  <c r="AZ298"/>
  <c r="BN298"/>
  <c r="BM298"/>
  <c r="BD298"/>
  <c r="BI298"/>
  <c r="BF298"/>
  <c r="BK298"/>
  <c r="AS298"/>
  <c r="AX298"/>
  <c r="BC298"/>
  <c r="BL298"/>
  <c r="AP298"/>
  <c r="AU298"/>
  <c r="AV298"/>
  <c r="BA298"/>
  <c r="BH298"/>
  <c r="BB298"/>
  <c r="AQ298"/>
  <c r="BG298"/>
  <c r="AW298"/>
  <c r="BE298"/>
  <c r="AR298"/>
  <c r="AT298"/>
  <c r="BJ298"/>
  <c r="AY298"/>
  <c r="AG923"/>
  <c r="AH923"/>
  <c r="AD301"/>
  <c r="AM298" l="1"/>
  <c r="I299"/>
  <c r="AK300"/>
  <c r="F301" s="1"/>
  <c r="H301" s="1"/>
  <c r="AW299"/>
  <c r="AP299"/>
  <c r="AZ299"/>
  <c r="AT299"/>
  <c r="BK299"/>
  <c r="AU299"/>
  <c r="BB299"/>
  <c r="BI299"/>
  <c r="BN299"/>
  <c r="AQ299"/>
  <c r="BG299"/>
  <c r="AV299"/>
  <c r="BL299"/>
  <c r="BA299"/>
  <c r="AS299"/>
  <c r="BF299"/>
  <c r="BM299"/>
  <c r="BC299"/>
  <c r="AR299"/>
  <c r="BH299"/>
  <c r="BJ299"/>
  <c r="AX299"/>
  <c r="BE299"/>
  <c r="AY299"/>
  <c r="BO299"/>
  <c r="AG924"/>
  <c r="AH924"/>
  <c r="AD302"/>
  <c r="AM299" l="1"/>
  <c r="I300"/>
  <c r="AK301"/>
  <c r="F302" s="1"/>
  <c r="H302" s="1"/>
  <c r="AO301"/>
  <c r="AH925"/>
  <c r="AG925"/>
  <c r="AD303"/>
  <c r="AM300" l="1"/>
  <c r="I301"/>
  <c r="AD304"/>
  <c r="BI300"/>
  <c r="AS300"/>
  <c r="AZ300"/>
  <c r="BF300"/>
  <c r="BG300"/>
  <c r="AT300"/>
  <c r="BC300"/>
  <c r="BD300"/>
  <c r="BJ300"/>
  <c r="BA300"/>
  <c r="AR300"/>
  <c r="AQ300"/>
  <c r="BE300"/>
  <c r="BL300"/>
  <c r="AV300"/>
  <c r="AX300"/>
  <c r="AY300"/>
  <c r="BK300"/>
  <c r="BM300"/>
  <c r="AW300"/>
  <c r="BN300"/>
  <c r="BO300"/>
  <c r="BB300"/>
  <c r="BH300"/>
  <c r="AP300"/>
  <c r="AU300"/>
  <c r="AK302"/>
  <c r="F303" s="1"/>
  <c r="H303" s="1"/>
  <c r="AO302"/>
  <c r="BB301" s="1"/>
  <c r="AH926"/>
  <c r="AG926"/>
  <c r="AM301" l="1"/>
  <c r="I302"/>
  <c r="BE301"/>
  <c r="AR301"/>
  <c r="BC301"/>
  <c r="AT301"/>
  <c r="BL301"/>
  <c r="BG301"/>
  <c r="BJ301"/>
  <c r="AD305"/>
  <c r="BK301"/>
  <c r="AU301"/>
  <c r="AQ301"/>
  <c r="AV301"/>
  <c r="AW301"/>
  <c r="BM301"/>
  <c r="AH927"/>
  <c r="AG927"/>
  <c r="AK303"/>
  <c r="F304" s="1"/>
  <c r="H304" s="1"/>
  <c r="AO303"/>
  <c r="BG302" s="1"/>
  <c r="AY301"/>
  <c r="BD301"/>
  <c r="BA301"/>
  <c r="AP301"/>
  <c r="BF301"/>
  <c r="AZ301"/>
  <c r="BH301"/>
  <c r="BO301"/>
  <c r="AS301"/>
  <c r="BI301"/>
  <c r="AX301"/>
  <c r="BN301"/>
  <c r="AM302" l="1"/>
  <c r="AQ302"/>
  <c r="BA302"/>
  <c r="AZ302"/>
  <c r="BM302"/>
  <c r="BD302"/>
  <c r="BN302"/>
  <c r="AV302"/>
  <c r="AT302"/>
  <c r="BE302"/>
  <c r="BI302"/>
  <c r="AK304"/>
  <c r="F305" s="1"/>
  <c r="H305" s="1"/>
  <c r="AR302"/>
  <c r="AS302"/>
  <c r="AX302"/>
  <c r="BC302"/>
  <c r="AO304"/>
  <c r="BH303" s="1"/>
  <c r="I303"/>
  <c r="I304" s="1"/>
  <c r="BB302"/>
  <c r="AD306"/>
  <c r="AW302"/>
  <c r="BH302"/>
  <c r="BL302"/>
  <c r="AP302"/>
  <c r="BF302"/>
  <c r="AU302"/>
  <c r="BK302"/>
  <c r="AH928"/>
  <c r="AG928"/>
  <c r="BJ302"/>
  <c r="AY302"/>
  <c r="BO302"/>
  <c r="AX303" l="1"/>
  <c r="BK303"/>
  <c r="BJ303"/>
  <c r="AM303"/>
  <c r="AM304" s="1"/>
  <c r="BA303"/>
  <c r="AY303"/>
  <c r="BD303"/>
  <c r="AS303"/>
  <c r="AU303"/>
  <c r="AZ303"/>
  <c r="AT303"/>
  <c r="BF303"/>
  <c r="BO303"/>
  <c r="BM303"/>
  <c r="BB303"/>
  <c r="AP303"/>
  <c r="AQ303"/>
  <c r="BG303"/>
  <c r="AV303"/>
  <c r="BL303"/>
  <c r="AW303"/>
  <c r="BE303"/>
  <c r="BI303"/>
  <c r="BN303"/>
  <c r="BC303"/>
  <c r="AR303"/>
  <c r="AK305"/>
  <c r="F306" s="1"/>
  <c r="H306" s="1"/>
  <c r="AO305"/>
  <c r="AO306" s="1"/>
  <c r="AH929"/>
  <c r="AG929"/>
  <c r="AD307"/>
  <c r="I305" l="1"/>
  <c r="AM305" s="1"/>
  <c r="AK306"/>
  <c r="F307" s="1"/>
  <c r="H307" s="1"/>
  <c r="AO307"/>
  <c r="BK306" s="1"/>
  <c r="AD308"/>
  <c r="BN305"/>
  <c r="BJ305"/>
  <c r="BF305"/>
  <c r="BB305"/>
  <c r="AX305"/>
  <c r="AT305"/>
  <c r="AP305"/>
  <c r="BM305"/>
  <c r="BI305"/>
  <c r="BE305"/>
  <c r="BA305"/>
  <c r="AW305"/>
  <c r="AS305"/>
  <c r="BO305"/>
  <c r="BG305"/>
  <c r="AY305"/>
  <c r="AQ305"/>
  <c r="BH305"/>
  <c r="AZ305"/>
  <c r="AR305"/>
  <c r="BL305"/>
  <c r="AV305"/>
  <c r="BC305"/>
  <c r="BD305"/>
  <c r="AU305"/>
  <c r="BK305"/>
  <c r="BI304"/>
  <c r="AS304"/>
  <c r="AZ304"/>
  <c r="BG304"/>
  <c r="BB304"/>
  <c r="AP304"/>
  <c r="AU304"/>
  <c r="AQ304"/>
  <c r="BE304"/>
  <c r="BL304"/>
  <c r="AY304"/>
  <c r="AT304"/>
  <c r="AX304"/>
  <c r="BM304"/>
  <c r="AW304"/>
  <c r="BD304"/>
  <c r="BO304"/>
  <c r="BJ304"/>
  <c r="BF304"/>
  <c r="BK304"/>
  <c r="BA304"/>
  <c r="BH304"/>
  <c r="AR304"/>
  <c r="BC304"/>
  <c r="BN304"/>
  <c r="AV304"/>
  <c r="AG930"/>
  <c r="AH930"/>
  <c r="BO306" l="1"/>
  <c r="I306"/>
  <c r="AM306" s="1"/>
  <c r="AO308"/>
  <c r="BH307" s="1"/>
  <c r="AK307"/>
  <c r="F308" s="1"/>
  <c r="H308" s="1"/>
  <c r="AZ306"/>
  <c r="BA306"/>
  <c r="BJ306"/>
  <c r="AT306"/>
  <c r="AS306"/>
  <c r="BD306"/>
  <c r="AY306"/>
  <c r="AV306"/>
  <c r="BN306"/>
  <c r="AW306"/>
  <c r="AX306"/>
  <c r="BC306"/>
  <c r="AR306"/>
  <c r="BE306"/>
  <c r="BL306"/>
  <c r="BB306"/>
  <c r="AQ306"/>
  <c r="BG306"/>
  <c r="BI306"/>
  <c r="BH306"/>
  <c r="BM306"/>
  <c r="AP306"/>
  <c r="BF306"/>
  <c r="AU306"/>
  <c r="AD309"/>
  <c r="AH931"/>
  <c r="AG931"/>
  <c r="I307" l="1"/>
  <c r="AM307" s="1"/>
  <c r="AK308"/>
  <c r="F309" s="1"/>
  <c r="H309" s="1"/>
  <c r="BM307"/>
  <c r="AR307"/>
  <c r="BE307"/>
  <c r="BC307"/>
  <c r="BI307"/>
  <c r="BB307"/>
  <c r="AP307"/>
  <c r="AT307"/>
  <c r="BA307"/>
  <c r="AY307"/>
  <c r="BO307"/>
  <c r="BD307"/>
  <c r="AW307"/>
  <c r="AX307"/>
  <c r="BJ307"/>
  <c r="AQ307"/>
  <c r="BG307"/>
  <c r="AV307"/>
  <c r="BL307"/>
  <c r="AO309"/>
  <c r="BH308" s="1"/>
  <c r="AG932"/>
  <c r="AH932"/>
  <c r="AD310"/>
  <c r="BF307"/>
  <c r="BN307"/>
  <c r="AS307"/>
  <c r="AU307"/>
  <c r="BK307"/>
  <c r="AZ307"/>
  <c r="I308" l="1"/>
  <c r="AM308" s="1"/>
  <c r="AK309"/>
  <c r="F310" s="1"/>
  <c r="H310" s="1"/>
  <c r="AR308"/>
  <c r="BJ308"/>
  <c r="AY308"/>
  <c r="BA308"/>
  <c r="BF308"/>
  <c r="AW308"/>
  <c r="AQ308"/>
  <c r="BC308"/>
  <c r="BD308"/>
  <c r="BM308"/>
  <c r="BN308"/>
  <c r="BK308"/>
  <c r="BG308"/>
  <c r="AP308"/>
  <c r="AU308"/>
  <c r="BB308"/>
  <c r="AZ308"/>
  <c r="AS308"/>
  <c r="BI308"/>
  <c r="AD311"/>
  <c r="AG933"/>
  <c r="AH933"/>
  <c r="AX308"/>
  <c r="BO308"/>
  <c r="AT308"/>
  <c r="AV308"/>
  <c r="BL308"/>
  <c r="BE308"/>
  <c r="I309" l="1"/>
  <c r="AM309" s="1"/>
  <c r="AD312"/>
  <c r="AK310"/>
  <c r="F311" s="1"/>
  <c r="H311" s="1"/>
  <c r="AO310"/>
  <c r="AH934"/>
  <c r="AG934"/>
  <c r="I310" l="1"/>
  <c r="AM310" s="1"/>
  <c r="AO311"/>
  <c r="BG310" s="1"/>
  <c r="AO312"/>
  <c r="AK311"/>
  <c r="F312" s="1"/>
  <c r="H312" s="1"/>
  <c r="AH935"/>
  <c r="AG935"/>
  <c r="AD313"/>
  <c r="BB309"/>
  <c r="BM309"/>
  <c r="AW309"/>
  <c r="AU309"/>
  <c r="AZ309"/>
  <c r="AR309"/>
  <c r="BJ309"/>
  <c r="BE309"/>
  <c r="BK309"/>
  <c r="AQ309"/>
  <c r="BN309"/>
  <c r="BI309"/>
  <c r="AS309"/>
  <c r="BG309"/>
  <c r="AY309"/>
  <c r="BF309"/>
  <c r="AP309"/>
  <c r="BA309"/>
  <c r="BC309"/>
  <c r="AV309"/>
  <c r="BH309"/>
  <c r="AT309"/>
  <c r="BD309"/>
  <c r="BO309"/>
  <c r="AX309"/>
  <c r="BL309"/>
  <c r="I311" l="1"/>
  <c r="AM311" s="1"/>
  <c r="AS310"/>
  <c r="BC310"/>
  <c r="BL310"/>
  <c r="BN310"/>
  <c r="AX310"/>
  <c r="AZ311"/>
  <c r="AZ310"/>
  <c r="AV310"/>
  <c r="BM310"/>
  <c r="AR310"/>
  <c r="AT310"/>
  <c r="BJ310"/>
  <c r="AY310"/>
  <c r="BO310"/>
  <c r="BE310"/>
  <c r="AW310"/>
  <c r="BI310"/>
  <c r="AP310"/>
  <c r="BF310"/>
  <c r="AU310"/>
  <c r="BK310"/>
  <c r="BD310"/>
  <c r="BA310"/>
  <c r="BH310"/>
  <c r="BB310"/>
  <c r="AQ310"/>
  <c r="BB311"/>
  <c r="BM311"/>
  <c r="AR311"/>
  <c r="AT311"/>
  <c r="BC311"/>
  <c r="BF311"/>
  <c r="BH311"/>
  <c r="BJ311"/>
  <c r="BA311"/>
  <c r="BN311"/>
  <c r="AQ311"/>
  <c r="BG311"/>
  <c r="AV311"/>
  <c r="BL311"/>
  <c r="AS311"/>
  <c r="AX311"/>
  <c r="BE311"/>
  <c r="AY311"/>
  <c r="BO311"/>
  <c r="BD311"/>
  <c r="BI311"/>
  <c r="AP311"/>
  <c r="AW311"/>
  <c r="AU311"/>
  <c r="BK311"/>
  <c r="AD314"/>
  <c r="AH936"/>
  <c r="AG936"/>
  <c r="AK312"/>
  <c r="F313" s="1"/>
  <c r="H313" s="1"/>
  <c r="I312" l="1"/>
  <c r="AM312" s="1"/>
  <c r="AK313"/>
  <c r="F314" s="1"/>
  <c r="H314" s="1"/>
  <c r="AO313"/>
  <c r="AH937"/>
  <c r="AG937"/>
  <c r="AD315"/>
  <c r="AO315" l="1"/>
  <c r="I313"/>
  <c r="AM313" s="1"/>
  <c r="AK314"/>
  <c r="F315" s="1"/>
  <c r="H315" s="1"/>
  <c r="AO314"/>
  <c r="BJ313" s="1"/>
  <c r="AH938"/>
  <c r="AG938"/>
  <c r="AD316"/>
  <c r="BI312"/>
  <c r="AS312"/>
  <c r="AZ312"/>
  <c r="BF312"/>
  <c r="BG312"/>
  <c r="BC312"/>
  <c r="AT312"/>
  <c r="BB312"/>
  <c r="BA312"/>
  <c r="BH312"/>
  <c r="AR312"/>
  <c r="AP312"/>
  <c r="AQ312"/>
  <c r="BK312"/>
  <c r="BL312"/>
  <c r="AX312"/>
  <c r="AU312"/>
  <c r="BM312"/>
  <c r="AW312"/>
  <c r="BD312"/>
  <c r="BN312"/>
  <c r="BO312"/>
  <c r="BJ312"/>
  <c r="BE312"/>
  <c r="AV312"/>
  <c r="AY312"/>
  <c r="AK315" l="1"/>
  <c r="F316" s="1"/>
  <c r="H316" s="1"/>
  <c r="BB313"/>
  <c r="BC313"/>
  <c r="AQ313"/>
  <c r="AV313"/>
  <c r="BG313"/>
  <c r="BA313"/>
  <c r="AR313"/>
  <c r="BI313"/>
  <c r="BK313"/>
  <c r="AY313"/>
  <c r="AP313"/>
  <c r="AU313"/>
  <c r="AZ313"/>
  <c r="AW313"/>
  <c r="AX313"/>
  <c r="BN313"/>
  <c r="AS313"/>
  <c r="BM313"/>
  <c r="BF313"/>
  <c r="BL313"/>
  <c r="BD313"/>
  <c r="BH313"/>
  <c r="BO313"/>
  <c r="BE313"/>
  <c r="AT313"/>
  <c r="I314"/>
  <c r="AO316"/>
  <c r="AZ315" s="1"/>
  <c r="AD317"/>
  <c r="BO314"/>
  <c r="BK314"/>
  <c r="BG314"/>
  <c r="BC314"/>
  <c r="AY314"/>
  <c r="AU314"/>
  <c r="AQ314"/>
  <c r="BN314"/>
  <c r="BJ314"/>
  <c r="BF314"/>
  <c r="BB314"/>
  <c r="AX314"/>
  <c r="AT314"/>
  <c r="AP314"/>
  <c r="BL314"/>
  <c r="BD314"/>
  <c r="AV314"/>
  <c r="BM314"/>
  <c r="BE314"/>
  <c r="AW314"/>
  <c r="BH314"/>
  <c r="AR314"/>
  <c r="BI314"/>
  <c r="AS314"/>
  <c r="BA314"/>
  <c r="AZ314"/>
  <c r="AH939"/>
  <c r="AG939"/>
  <c r="I315" l="1"/>
  <c r="AK316"/>
  <c r="F317" s="1"/>
  <c r="H317" s="1"/>
  <c r="BM315"/>
  <c r="BK315"/>
  <c r="AQ315"/>
  <c r="AM314"/>
  <c r="AS315"/>
  <c r="BF315"/>
  <c r="AV315"/>
  <c r="AX315"/>
  <c r="BJ315"/>
  <c r="BG315"/>
  <c r="BL315"/>
  <c r="BE315"/>
  <c r="AU315"/>
  <c r="AD318"/>
  <c r="AG940"/>
  <c r="AH940"/>
  <c r="AW315"/>
  <c r="AT315"/>
  <c r="BA315"/>
  <c r="AY315"/>
  <c r="BO315"/>
  <c r="BD315"/>
  <c r="BN315"/>
  <c r="AP315"/>
  <c r="BB315"/>
  <c r="BI315"/>
  <c r="BC315"/>
  <c r="AR315"/>
  <c r="BH315"/>
  <c r="I316" l="1"/>
  <c r="AM315"/>
  <c r="AD319"/>
  <c r="AK317"/>
  <c r="F318" s="1"/>
  <c r="H318" s="1"/>
  <c r="AO317"/>
  <c r="AO318" s="1"/>
  <c r="AG941"/>
  <c r="AH941"/>
  <c r="AM316" l="1"/>
  <c r="I317"/>
  <c r="AK318"/>
  <c r="F319" s="1"/>
  <c r="H319" s="1"/>
  <c r="AD320"/>
  <c r="AH942"/>
  <c r="AG942"/>
  <c r="BN317"/>
  <c r="BJ317"/>
  <c r="BF317"/>
  <c r="BB317"/>
  <c r="AX317"/>
  <c r="AT317"/>
  <c r="AP317"/>
  <c r="BM317"/>
  <c r="BI317"/>
  <c r="BE317"/>
  <c r="BA317"/>
  <c r="AW317"/>
  <c r="AS317"/>
  <c r="BK317"/>
  <c r="BC317"/>
  <c r="AU317"/>
  <c r="BL317"/>
  <c r="BD317"/>
  <c r="AV317"/>
  <c r="BG317"/>
  <c r="AQ317"/>
  <c r="BH317"/>
  <c r="AR317"/>
  <c r="BO317"/>
  <c r="AY317"/>
  <c r="AZ317"/>
  <c r="BE316"/>
  <c r="BL316"/>
  <c r="AV316"/>
  <c r="AT316"/>
  <c r="BF316"/>
  <c r="AY316"/>
  <c r="BI316"/>
  <c r="AS316"/>
  <c r="AZ316"/>
  <c r="BB316"/>
  <c r="AU316"/>
  <c r="AQ316"/>
  <c r="BN316"/>
  <c r="BM316"/>
  <c r="AW316"/>
  <c r="BJ316"/>
  <c r="BG316"/>
  <c r="BA316"/>
  <c r="BH316"/>
  <c r="AR316"/>
  <c r="BK316"/>
  <c r="AP316"/>
  <c r="BO316"/>
  <c r="BD316"/>
  <c r="BC316"/>
  <c r="AX316"/>
  <c r="I318" l="1"/>
  <c r="AM317"/>
  <c r="AD321"/>
  <c r="AO319"/>
  <c r="AK319"/>
  <c r="F320" s="1"/>
  <c r="H320" s="1"/>
  <c r="AH943"/>
  <c r="AG943"/>
  <c r="AM318" l="1"/>
  <c r="I319"/>
  <c r="AD322"/>
  <c r="BO318"/>
  <c r="AY318"/>
  <c r="BJ318"/>
  <c r="AT318"/>
  <c r="AR318"/>
  <c r="BD318"/>
  <c r="BL318"/>
  <c r="BN318"/>
  <c r="AX318"/>
  <c r="AS318"/>
  <c r="BH318"/>
  <c r="BM318"/>
  <c r="BK318"/>
  <c r="AU318"/>
  <c r="BF318"/>
  <c r="AP318"/>
  <c r="BI318"/>
  <c r="BE318"/>
  <c r="AV318"/>
  <c r="BC318"/>
  <c r="AZ318"/>
  <c r="AW318"/>
  <c r="BG318"/>
  <c r="AQ318"/>
  <c r="BB318"/>
  <c r="BA318"/>
  <c r="AH944"/>
  <c r="AG944"/>
  <c r="AO320"/>
  <c r="AZ319" s="1"/>
  <c r="AK320"/>
  <c r="F321" s="1"/>
  <c r="H321" s="1"/>
  <c r="AO321" l="1"/>
  <c r="BA320" s="1"/>
  <c r="AK321"/>
  <c r="F322" s="1"/>
  <c r="H322" s="1"/>
  <c r="AM319"/>
  <c r="BC319"/>
  <c r="BF319"/>
  <c r="BA319"/>
  <c r="BH319"/>
  <c r="BI319"/>
  <c r="BM319"/>
  <c r="AR319"/>
  <c r="BB319"/>
  <c r="AQ319"/>
  <c r="AV319"/>
  <c r="I320"/>
  <c r="BJ319"/>
  <c r="BN319"/>
  <c r="BG319"/>
  <c r="BL319"/>
  <c r="AH945"/>
  <c r="AG945"/>
  <c r="AT319"/>
  <c r="AP319"/>
  <c r="AW319"/>
  <c r="AU319"/>
  <c r="BK319"/>
  <c r="AD323"/>
  <c r="AS319"/>
  <c r="AX319"/>
  <c r="BE319"/>
  <c r="AY319"/>
  <c r="BO319"/>
  <c r="BD319"/>
  <c r="BO320" l="1"/>
  <c r="BM320"/>
  <c r="AM320"/>
  <c r="BC320"/>
  <c r="AW320"/>
  <c r="AU320"/>
  <c r="BD320"/>
  <c r="BN320"/>
  <c r="BK320"/>
  <c r="BJ320"/>
  <c r="BG320"/>
  <c r="BF320"/>
  <c r="AZ320"/>
  <c r="AS320"/>
  <c r="BI320"/>
  <c r="AT320"/>
  <c r="AY320"/>
  <c r="AX320"/>
  <c r="AV320"/>
  <c r="BL320"/>
  <c r="BE320"/>
  <c r="BB320"/>
  <c r="AQ320"/>
  <c r="AP320"/>
  <c r="AR320"/>
  <c r="BH320"/>
  <c r="I321"/>
  <c r="AD324"/>
  <c r="AK322"/>
  <c r="F323" s="1"/>
  <c r="H323" s="1"/>
  <c r="AO322"/>
  <c r="AO323" s="1"/>
  <c r="AG946"/>
  <c r="AH946"/>
  <c r="AK323" l="1"/>
  <c r="F324" s="1"/>
  <c r="H324" s="1"/>
  <c r="AM321"/>
  <c r="I322"/>
  <c r="AO324"/>
  <c r="AY323" s="1"/>
  <c r="BO322"/>
  <c r="BK322"/>
  <c r="BG322"/>
  <c r="BC322"/>
  <c r="AY322"/>
  <c r="AU322"/>
  <c r="AQ322"/>
  <c r="BN322"/>
  <c r="BJ322"/>
  <c r="BF322"/>
  <c r="BB322"/>
  <c r="AX322"/>
  <c r="AT322"/>
  <c r="AP322"/>
  <c r="BL322"/>
  <c r="BD322"/>
  <c r="AV322"/>
  <c r="BM322"/>
  <c r="BE322"/>
  <c r="AW322"/>
  <c r="BI322"/>
  <c r="AS322"/>
  <c r="AZ322"/>
  <c r="BH322"/>
  <c r="AR322"/>
  <c r="BA322"/>
  <c r="BJ321"/>
  <c r="AT321"/>
  <c r="BE321"/>
  <c r="BO321"/>
  <c r="BH321"/>
  <c r="BK321"/>
  <c r="BC321"/>
  <c r="BF321"/>
  <c r="BA321"/>
  <c r="AZ321"/>
  <c r="BN321"/>
  <c r="AX321"/>
  <c r="BI321"/>
  <c r="AS321"/>
  <c r="AQ321"/>
  <c r="BD321"/>
  <c r="AV321"/>
  <c r="BB321"/>
  <c r="BM321"/>
  <c r="AW321"/>
  <c r="AY321"/>
  <c r="AR321"/>
  <c r="BL321"/>
  <c r="AP321"/>
  <c r="BG321"/>
  <c r="AU321"/>
  <c r="AD325"/>
  <c r="AG947"/>
  <c r="AH947"/>
  <c r="BD323" l="1"/>
  <c r="AK324"/>
  <c r="F325" s="1"/>
  <c r="H325" s="1"/>
  <c r="AM322"/>
  <c r="I323"/>
  <c r="BA323"/>
  <c r="AT323"/>
  <c r="AW323"/>
  <c r="BO323"/>
  <c r="BF323"/>
  <c r="AU323"/>
  <c r="BK323"/>
  <c r="AZ323"/>
  <c r="AX323"/>
  <c r="AP323"/>
  <c r="BJ323"/>
  <c r="AQ323"/>
  <c r="BG323"/>
  <c r="AV323"/>
  <c r="BL323"/>
  <c r="AD326"/>
  <c r="AG948"/>
  <c r="AH948"/>
  <c r="BE323"/>
  <c r="AS323"/>
  <c r="BN323"/>
  <c r="BM323"/>
  <c r="BB323"/>
  <c r="BI323"/>
  <c r="BC323"/>
  <c r="AR323"/>
  <c r="BH323"/>
  <c r="AM323" l="1"/>
  <c r="I324"/>
  <c r="AD327"/>
  <c r="AH949"/>
  <c r="AG949"/>
  <c r="AK325"/>
  <c r="F326" s="1"/>
  <c r="H326" s="1"/>
  <c r="AO325"/>
  <c r="AO326" s="1"/>
  <c r="AM324" l="1"/>
  <c r="I325"/>
  <c r="AK326"/>
  <c r="F327" s="1"/>
  <c r="H327" s="1"/>
  <c r="BN325"/>
  <c r="BJ325"/>
  <c r="BF325"/>
  <c r="BB325"/>
  <c r="AX325"/>
  <c r="AT325"/>
  <c r="AP325"/>
  <c r="BM325"/>
  <c r="BI325"/>
  <c r="BE325"/>
  <c r="BA325"/>
  <c r="AW325"/>
  <c r="AS325"/>
  <c r="BK325"/>
  <c r="BC325"/>
  <c r="AU325"/>
  <c r="BL325"/>
  <c r="BD325"/>
  <c r="AV325"/>
  <c r="BH325"/>
  <c r="AR325"/>
  <c r="BO325"/>
  <c r="AY325"/>
  <c r="AQ325"/>
  <c r="BG325"/>
  <c r="AZ325"/>
  <c r="BA324"/>
  <c r="BH324"/>
  <c r="AR324"/>
  <c r="BK324"/>
  <c r="AQ324"/>
  <c r="BO324"/>
  <c r="BI324"/>
  <c r="AZ324"/>
  <c r="BB324"/>
  <c r="AX324"/>
  <c r="BM324"/>
  <c r="BD324"/>
  <c r="BJ324"/>
  <c r="BN324"/>
  <c r="BE324"/>
  <c r="BL324"/>
  <c r="AV324"/>
  <c r="AT324"/>
  <c r="BG324"/>
  <c r="AY324"/>
  <c r="AS324"/>
  <c r="AU324"/>
  <c r="BF324"/>
  <c r="AW324"/>
  <c r="BC324"/>
  <c r="AP324"/>
  <c r="AG950"/>
  <c r="AH950"/>
  <c r="AD328"/>
  <c r="AO327"/>
  <c r="AY326" s="1"/>
  <c r="AM325" l="1"/>
  <c r="I326"/>
  <c r="AK327"/>
  <c r="F328" s="1"/>
  <c r="H328" s="1"/>
  <c r="AZ326"/>
  <c r="AS326"/>
  <c r="AW326"/>
  <c r="AX326"/>
  <c r="AQ326"/>
  <c r="BO326"/>
  <c r="BM326"/>
  <c r="BE326"/>
  <c r="AR326"/>
  <c r="AT326"/>
  <c r="BN326"/>
  <c r="BG326"/>
  <c r="BD326"/>
  <c r="BL326"/>
  <c r="BI326"/>
  <c r="AP326"/>
  <c r="BJ326"/>
  <c r="BC326"/>
  <c r="AV326"/>
  <c r="BA326"/>
  <c r="BH326"/>
  <c r="BB326"/>
  <c r="AD329"/>
  <c r="AH951"/>
  <c r="AG951"/>
  <c r="BF326"/>
  <c r="AU326"/>
  <c r="BK326"/>
  <c r="AM326" l="1"/>
  <c r="AO328"/>
  <c r="AZ327" s="1"/>
  <c r="I327"/>
  <c r="AK328"/>
  <c r="F329" s="1"/>
  <c r="H329" s="1"/>
  <c r="AG952"/>
  <c r="AH952"/>
  <c r="AD330"/>
  <c r="AM327" l="1"/>
  <c r="BJ327"/>
  <c r="BH327"/>
  <c r="BO327"/>
  <c r="AP327"/>
  <c r="AO329"/>
  <c r="AS328" s="1"/>
  <c r="BF327"/>
  <c r="AQ327"/>
  <c r="AT327"/>
  <c r="BD327"/>
  <c r="AX327"/>
  <c r="BM327"/>
  <c r="AU327"/>
  <c r="AV327"/>
  <c r="BN327"/>
  <c r="BE327"/>
  <c r="BC327"/>
  <c r="BA327"/>
  <c r="BB327"/>
  <c r="BL327"/>
  <c r="BK327"/>
  <c r="AY327"/>
  <c r="AR327"/>
  <c r="AS327"/>
  <c r="BG327"/>
  <c r="BI327"/>
  <c r="AW327"/>
  <c r="I328"/>
  <c r="AK329"/>
  <c r="F330" s="1"/>
  <c r="H330" s="1"/>
  <c r="AD331"/>
  <c r="AH953"/>
  <c r="AG953"/>
  <c r="BE328" l="1"/>
  <c r="BA328"/>
  <c r="BC328"/>
  <c r="BB328"/>
  <c r="AQ328"/>
  <c r="AY328"/>
  <c r="AW328"/>
  <c r="AP328"/>
  <c r="AX328"/>
  <c r="BG328"/>
  <c r="AT328"/>
  <c r="BD328"/>
  <c r="AR328"/>
  <c r="AV328"/>
  <c r="AZ328"/>
  <c r="BO328"/>
  <c r="BJ328"/>
  <c r="BF328"/>
  <c r="BH328"/>
  <c r="AU328"/>
  <c r="BL328"/>
  <c r="BK328"/>
  <c r="BI328"/>
  <c r="BM328"/>
  <c r="BN328"/>
  <c r="I329"/>
  <c r="AM328"/>
  <c r="AH954"/>
  <c r="AG954"/>
  <c r="AD332"/>
  <c r="AK330"/>
  <c r="F331" s="1"/>
  <c r="H331" s="1"/>
  <c r="AO330"/>
  <c r="AM329" l="1"/>
  <c r="AK331"/>
  <c r="F332" s="1"/>
  <c r="H332" s="1"/>
  <c r="AO331"/>
  <c r="BK330" s="1"/>
  <c r="I330"/>
  <c r="BJ329"/>
  <c r="AT329"/>
  <c r="BE329"/>
  <c r="BO329"/>
  <c r="BH329"/>
  <c r="AU329"/>
  <c r="BC329"/>
  <c r="BB329"/>
  <c r="AW329"/>
  <c r="AR329"/>
  <c r="BN329"/>
  <c r="AX329"/>
  <c r="BI329"/>
  <c r="AS329"/>
  <c r="AQ329"/>
  <c r="BK329"/>
  <c r="BD329"/>
  <c r="BM329"/>
  <c r="AY329"/>
  <c r="AV329"/>
  <c r="BF329"/>
  <c r="AP329"/>
  <c r="BA329"/>
  <c r="BG329"/>
  <c r="AZ329"/>
  <c r="BL329"/>
  <c r="AH955"/>
  <c r="AG955"/>
  <c r="AD333"/>
  <c r="BL330" l="1"/>
  <c r="I331"/>
  <c r="BB330"/>
  <c r="AM330"/>
  <c r="BE330"/>
  <c r="BG330"/>
  <c r="BH330"/>
  <c r="AQ330"/>
  <c r="AR330"/>
  <c r="AW330"/>
  <c r="BD330"/>
  <c r="AX330"/>
  <c r="BN330"/>
  <c r="BC330"/>
  <c r="BI330"/>
  <c r="AZ330"/>
  <c r="AV330"/>
  <c r="AT330"/>
  <c r="BJ330"/>
  <c r="AY330"/>
  <c r="BO330"/>
  <c r="AS330"/>
  <c r="BA330"/>
  <c r="BM330"/>
  <c r="AP330"/>
  <c r="BF330"/>
  <c r="AU330"/>
  <c r="AG956"/>
  <c r="AH956"/>
  <c r="AD334"/>
  <c r="AO332"/>
  <c r="AK332"/>
  <c r="F333" s="1"/>
  <c r="H333" s="1"/>
  <c r="AM331" l="1"/>
  <c r="I332"/>
  <c r="AG957"/>
  <c r="AH957"/>
  <c r="AZ331"/>
  <c r="BK331"/>
  <c r="AU331"/>
  <c r="AS331"/>
  <c r="BM331"/>
  <c r="BF331"/>
  <c r="BO331"/>
  <c r="AT331"/>
  <c r="BH331"/>
  <c r="BC331"/>
  <c r="BB331"/>
  <c r="BE331"/>
  <c r="BL331"/>
  <c r="AV331"/>
  <c r="BG331"/>
  <c r="AQ331"/>
  <c r="BJ331"/>
  <c r="AW331"/>
  <c r="AP331"/>
  <c r="BD331"/>
  <c r="AY331"/>
  <c r="BA331"/>
  <c r="AX331"/>
  <c r="AR331"/>
  <c r="BI331"/>
  <c r="BN331"/>
  <c r="AK333"/>
  <c r="F334" s="1"/>
  <c r="H334" s="1"/>
  <c r="AO333"/>
  <c r="BI332" s="1"/>
  <c r="AD335"/>
  <c r="AM332" l="1"/>
  <c r="I333"/>
  <c r="AO335"/>
  <c r="AZ332"/>
  <c r="AY332"/>
  <c r="AQ332"/>
  <c r="AS332"/>
  <c r="BB332"/>
  <c r="AU332"/>
  <c r="AH958"/>
  <c r="AG958"/>
  <c r="AK334"/>
  <c r="F335" s="1"/>
  <c r="H335" s="1"/>
  <c r="AO334"/>
  <c r="BN333" s="1"/>
  <c r="BF332"/>
  <c r="AT332"/>
  <c r="AV332"/>
  <c r="BL332"/>
  <c r="AP332"/>
  <c r="AX332"/>
  <c r="BK332"/>
  <c r="AR332"/>
  <c r="BH332"/>
  <c r="BA332"/>
  <c r="AD336"/>
  <c r="BN332"/>
  <c r="BE332"/>
  <c r="BG332"/>
  <c r="BO332"/>
  <c r="BC332"/>
  <c r="BJ332"/>
  <c r="BD332"/>
  <c r="AW332"/>
  <c r="BM332"/>
  <c r="AM333" l="1"/>
  <c r="I334"/>
  <c r="AK335"/>
  <c r="F336" s="1"/>
  <c r="H336" s="1"/>
  <c r="AP333"/>
  <c r="BA333"/>
  <c r="AV333"/>
  <c r="AR333"/>
  <c r="BF333"/>
  <c r="BC333"/>
  <c r="AH959"/>
  <c r="AG959"/>
  <c r="BO333"/>
  <c r="AW333"/>
  <c r="BM333"/>
  <c r="BG333"/>
  <c r="AY333"/>
  <c r="BL333"/>
  <c r="AS333"/>
  <c r="BI333"/>
  <c r="AX333"/>
  <c r="BO334"/>
  <c r="BK334"/>
  <c r="BG334"/>
  <c r="BC334"/>
  <c r="AY334"/>
  <c r="AU334"/>
  <c r="AQ334"/>
  <c r="BN334"/>
  <c r="BJ334"/>
  <c r="BF334"/>
  <c r="BB334"/>
  <c r="AX334"/>
  <c r="AT334"/>
  <c r="AP334"/>
  <c r="BH334"/>
  <c r="AZ334"/>
  <c r="AR334"/>
  <c r="BI334"/>
  <c r="BA334"/>
  <c r="AS334"/>
  <c r="BL334"/>
  <c r="AV334"/>
  <c r="BM334"/>
  <c r="AW334"/>
  <c r="BD334"/>
  <c r="BE334"/>
  <c r="AD337"/>
  <c r="BH333"/>
  <c r="AU333"/>
  <c r="BB333"/>
  <c r="AQ333"/>
  <c r="AZ333"/>
  <c r="BD333"/>
  <c r="BK333"/>
  <c r="BE333"/>
  <c r="AT333"/>
  <c r="BJ333"/>
  <c r="AM334" l="1"/>
  <c r="I335"/>
  <c r="AG960"/>
  <c r="AH960"/>
  <c r="AD338"/>
  <c r="AO336"/>
  <c r="AO337" s="1"/>
  <c r="AK336"/>
  <c r="F337" s="1"/>
  <c r="H337" s="1"/>
  <c r="AM335" l="1"/>
  <c r="I336"/>
  <c r="AK337"/>
  <c r="F338" s="1"/>
  <c r="H338" s="1"/>
  <c r="AH961"/>
  <c r="AG961"/>
  <c r="BM336"/>
  <c r="BI336"/>
  <c r="BE336"/>
  <c r="BA336"/>
  <c r="AW336"/>
  <c r="AS336"/>
  <c r="BL336"/>
  <c r="BH336"/>
  <c r="BD336"/>
  <c r="AZ336"/>
  <c r="AV336"/>
  <c r="AR336"/>
  <c r="BN336"/>
  <c r="BF336"/>
  <c r="AX336"/>
  <c r="AP336"/>
  <c r="BO336"/>
  <c r="BG336"/>
  <c r="AY336"/>
  <c r="AQ336"/>
  <c r="BK336"/>
  <c r="AU336"/>
  <c r="BB336"/>
  <c r="BC336"/>
  <c r="BJ336"/>
  <c r="AT336"/>
  <c r="BH335"/>
  <c r="AR335"/>
  <c r="BC335"/>
  <c r="BM335"/>
  <c r="BF335"/>
  <c r="AT335"/>
  <c r="BB335"/>
  <c r="AZ335"/>
  <c r="BK335"/>
  <c r="AU335"/>
  <c r="AW335"/>
  <c r="AP335"/>
  <c r="AS335"/>
  <c r="BD335"/>
  <c r="AY335"/>
  <c r="BE335"/>
  <c r="BA335"/>
  <c r="BL335"/>
  <c r="AV335"/>
  <c r="BG335"/>
  <c r="AQ335"/>
  <c r="BN335"/>
  <c r="BJ335"/>
  <c r="BI335"/>
  <c r="BO335"/>
  <c r="AX335"/>
  <c r="AD339"/>
  <c r="AM336" l="1"/>
  <c r="AO338"/>
  <c r="BN337" s="1"/>
  <c r="I337"/>
  <c r="AK338"/>
  <c r="F339" s="1"/>
  <c r="H339" s="1"/>
  <c r="AD340"/>
  <c r="AH962"/>
  <c r="AG962"/>
  <c r="AM337" l="1"/>
  <c r="AO339"/>
  <c r="BB338" s="1"/>
  <c r="AT337"/>
  <c r="AR337"/>
  <c r="AU337"/>
  <c r="AP337"/>
  <c r="BA337"/>
  <c r="AV337"/>
  <c r="BI337"/>
  <c r="BJ337"/>
  <c r="BH337"/>
  <c r="AW337"/>
  <c r="AX337"/>
  <c r="BL337"/>
  <c r="BK337"/>
  <c r="BG337"/>
  <c r="BF337"/>
  <c r="AQ338"/>
  <c r="BO337"/>
  <c r="BB337"/>
  <c r="AQ337"/>
  <c r="AY337"/>
  <c r="AZ337"/>
  <c r="BE337"/>
  <c r="BD337"/>
  <c r="AS337"/>
  <c r="BM337"/>
  <c r="BC337"/>
  <c r="I338"/>
  <c r="AK339"/>
  <c r="F340" s="1"/>
  <c r="H340" s="1"/>
  <c r="AG963"/>
  <c r="AH963"/>
  <c r="AD341"/>
  <c r="BF338" l="1"/>
  <c r="AM338"/>
  <c r="BA338"/>
  <c r="AW338"/>
  <c r="AR338"/>
  <c r="AY338"/>
  <c r="BC338"/>
  <c r="BM338"/>
  <c r="I339"/>
  <c r="BO338"/>
  <c r="AV338"/>
  <c r="BD338"/>
  <c r="AU338"/>
  <c r="AP338"/>
  <c r="BE338"/>
  <c r="AT338"/>
  <c r="AX338"/>
  <c r="AO340"/>
  <c r="AZ339" s="1"/>
  <c r="BG338"/>
  <c r="BK338"/>
  <c r="BH338"/>
  <c r="BJ338"/>
  <c r="BI338"/>
  <c r="BN338"/>
  <c r="AS338"/>
  <c r="BL338"/>
  <c r="AZ338"/>
  <c r="AK340"/>
  <c r="F341" s="1"/>
  <c r="H341" s="1"/>
  <c r="AD342"/>
  <c r="AG964"/>
  <c r="AH964"/>
  <c r="AY339"/>
  <c r="BI339" l="1"/>
  <c r="AU339"/>
  <c r="AX339"/>
  <c r="BL339"/>
  <c r="BG339"/>
  <c r="BA339"/>
  <c r="AR339"/>
  <c r="BO339"/>
  <c r="AV339"/>
  <c r="BH339"/>
  <c r="BE339"/>
  <c r="AP339"/>
  <c r="BK339"/>
  <c r="AW339"/>
  <c r="BB339"/>
  <c r="AQ339"/>
  <c r="AS339"/>
  <c r="AO341"/>
  <c r="BM340" s="1"/>
  <c r="AM339"/>
  <c r="BD339"/>
  <c r="AT339"/>
  <c r="BC339"/>
  <c r="BF339"/>
  <c r="BJ339"/>
  <c r="BN339"/>
  <c r="BM339"/>
  <c r="I340"/>
  <c r="AM340" s="1"/>
  <c r="AK341"/>
  <c r="F342" s="1"/>
  <c r="H342" s="1"/>
  <c r="AG965"/>
  <c r="AH965"/>
  <c r="AD343"/>
  <c r="BA340" l="1"/>
  <c r="BD340"/>
  <c r="BL340"/>
  <c r="AU340"/>
  <c r="AY340"/>
  <c r="BE340"/>
  <c r="AP340"/>
  <c r="BK340"/>
  <c r="AX340"/>
  <c r="BB340"/>
  <c r="BH340"/>
  <c r="BJ340"/>
  <c r="AT340"/>
  <c r="BN340"/>
  <c r="AQ340"/>
  <c r="BC340"/>
  <c r="AV340"/>
  <c r="BG340"/>
  <c r="BI340"/>
  <c r="AR340"/>
  <c r="AW340"/>
  <c r="BF340"/>
  <c r="BO340"/>
  <c r="AS340"/>
  <c r="AZ340"/>
  <c r="I341"/>
  <c r="AM341" s="1"/>
  <c r="AK342"/>
  <c r="F343" s="1"/>
  <c r="H343" s="1"/>
  <c r="AO342"/>
  <c r="AD344"/>
  <c r="AH966"/>
  <c r="AG966"/>
  <c r="I342" l="1"/>
  <c r="AM342" s="1"/>
  <c r="AH967"/>
  <c r="AG967"/>
  <c r="AK343"/>
  <c r="F344" s="1"/>
  <c r="H344" s="1"/>
  <c r="AO343"/>
  <c r="BK342" s="1"/>
  <c r="AD345"/>
  <c r="BF341"/>
  <c r="AP341"/>
  <c r="BA341"/>
  <c r="AZ341"/>
  <c r="AU341"/>
  <c r="AY341"/>
  <c r="AX341"/>
  <c r="AS341"/>
  <c r="AV341"/>
  <c r="BB341"/>
  <c r="AW341"/>
  <c r="BL341"/>
  <c r="BJ341"/>
  <c r="AT341"/>
  <c r="BE341"/>
  <c r="BH341"/>
  <c r="BC341"/>
  <c r="BO341"/>
  <c r="BD341"/>
  <c r="BN341"/>
  <c r="BI341"/>
  <c r="BK341"/>
  <c r="AQ341"/>
  <c r="BM341"/>
  <c r="AR341"/>
  <c r="BG341"/>
  <c r="BD342" l="1"/>
  <c r="BL342"/>
  <c r="AT342"/>
  <c r="BJ342"/>
  <c r="AY342"/>
  <c r="BO342"/>
  <c r="BA342"/>
  <c r="AZ342"/>
  <c r="BM342"/>
  <c r="BB342"/>
  <c r="AQ342"/>
  <c r="BG342"/>
  <c r="I343"/>
  <c r="AM343" s="1"/>
  <c r="AR342"/>
  <c r="BE342"/>
  <c r="AX342"/>
  <c r="BN342"/>
  <c r="BC342"/>
  <c r="AS342"/>
  <c r="AW342"/>
  <c r="BI342"/>
  <c r="AV342"/>
  <c r="BH342"/>
  <c r="AP342"/>
  <c r="BF342"/>
  <c r="AU342"/>
  <c r="AD346"/>
  <c r="AH968"/>
  <c r="AG968"/>
  <c r="AO344"/>
  <c r="BD343" s="1"/>
  <c r="AK344"/>
  <c r="F345" s="1"/>
  <c r="H345" s="1"/>
  <c r="BO343" l="1"/>
  <c r="BN343"/>
  <c r="BB343"/>
  <c r="I344"/>
  <c r="AM344" s="1"/>
  <c r="BI343"/>
  <c r="BE343"/>
  <c r="BC343"/>
  <c r="BH343"/>
  <c r="AP343"/>
  <c r="BJ343"/>
  <c r="AR343"/>
  <c r="AW343"/>
  <c r="AY343"/>
  <c r="AH969"/>
  <c r="AG969"/>
  <c r="AX343"/>
  <c r="BA343"/>
  <c r="AT343"/>
  <c r="AU343"/>
  <c r="BK343"/>
  <c r="AZ343"/>
  <c r="AK345"/>
  <c r="F346" s="1"/>
  <c r="H346" s="1"/>
  <c r="AO345"/>
  <c r="BE344" s="1"/>
  <c r="AD347"/>
  <c r="AS343"/>
  <c r="BF343"/>
  <c r="BM343"/>
  <c r="AQ343"/>
  <c r="BG343"/>
  <c r="AV343"/>
  <c r="BL343"/>
  <c r="I345" l="1"/>
  <c r="AM345" s="1"/>
  <c r="AK346"/>
  <c r="F347" s="1"/>
  <c r="H347" s="1"/>
  <c r="AO346"/>
  <c r="BJ345" s="1"/>
  <c r="BJ344"/>
  <c r="BN344"/>
  <c r="BH344"/>
  <c r="BA344"/>
  <c r="AY344"/>
  <c r="BF344"/>
  <c r="BD344"/>
  <c r="AW344"/>
  <c r="AT344"/>
  <c r="AP344"/>
  <c r="AU344"/>
  <c r="AV344"/>
  <c r="BL344"/>
  <c r="AG970"/>
  <c r="AH970"/>
  <c r="AD348"/>
  <c r="BB344"/>
  <c r="AR344"/>
  <c r="BG344"/>
  <c r="BK344"/>
  <c r="BM344"/>
  <c r="BO344"/>
  <c r="AQ344"/>
  <c r="AX344"/>
  <c r="BC344"/>
  <c r="AZ344"/>
  <c r="AS344"/>
  <c r="BI344"/>
  <c r="AP345" l="1"/>
  <c r="AY345"/>
  <c r="BA345"/>
  <c r="AO348"/>
  <c r="AO347"/>
  <c r="BC346" s="1"/>
  <c r="AK347"/>
  <c r="F348" s="1"/>
  <c r="H348" s="1"/>
  <c r="BC345"/>
  <c r="AV345"/>
  <c r="BF345"/>
  <c r="BO345"/>
  <c r="AZ345"/>
  <c r="AW345"/>
  <c r="BB345"/>
  <c r="AR345"/>
  <c r="BG345"/>
  <c r="BL345"/>
  <c r="AS345"/>
  <c r="BI345"/>
  <c r="AX345"/>
  <c r="BN345"/>
  <c r="AU345"/>
  <c r="BM345"/>
  <c r="BH345"/>
  <c r="AQ345"/>
  <c r="BD345"/>
  <c r="BK345"/>
  <c r="BE345"/>
  <c r="AT345"/>
  <c r="I346"/>
  <c r="AM346" s="1"/>
  <c r="AD349"/>
  <c r="AH971"/>
  <c r="AG971"/>
  <c r="BO346" l="1"/>
  <c r="AR346"/>
  <c r="BM346"/>
  <c r="AY346"/>
  <c r="BL346"/>
  <c r="BJ346"/>
  <c r="AT346"/>
  <c r="AV346"/>
  <c r="AW346"/>
  <c r="BI346"/>
  <c r="AP346"/>
  <c r="BF346"/>
  <c r="AU346"/>
  <c r="BK346"/>
  <c r="BD346"/>
  <c r="BA346"/>
  <c r="BH346"/>
  <c r="BB346"/>
  <c r="AQ346"/>
  <c r="BG346"/>
  <c r="BE346"/>
  <c r="AS346"/>
  <c r="AZ346"/>
  <c r="AX346"/>
  <c r="BN346"/>
  <c r="AZ347"/>
  <c r="AK348"/>
  <c r="F349" s="1"/>
  <c r="H349" s="1"/>
  <c r="BK347"/>
  <c r="BH347"/>
  <c r="BJ347"/>
  <c r="AX347"/>
  <c r="BE347"/>
  <c r="BI347"/>
  <c r="BB347"/>
  <c r="BF347"/>
  <c r="AQ347"/>
  <c r="BO347"/>
  <c r="AT347"/>
  <c r="AP347"/>
  <c r="AW347"/>
  <c r="AY347"/>
  <c r="BD347"/>
  <c r="AS347"/>
  <c r="BA347"/>
  <c r="BN347"/>
  <c r="AU347"/>
  <c r="AR347"/>
  <c r="BM347"/>
  <c r="BC347"/>
  <c r="I347"/>
  <c r="AM347" s="1"/>
  <c r="AG972"/>
  <c r="AH972"/>
  <c r="AD350"/>
  <c r="BG347"/>
  <c r="AV347"/>
  <c r="BL347"/>
  <c r="AO349" l="1"/>
  <c r="BL348" s="1"/>
  <c r="AK349"/>
  <c r="F350" s="1"/>
  <c r="H350" s="1"/>
  <c r="I348"/>
  <c r="AM348" s="1"/>
  <c r="AH973"/>
  <c r="AG973"/>
  <c r="AD351"/>
  <c r="BA348" l="1"/>
  <c r="AV348"/>
  <c r="AT348"/>
  <c r="BO348"/>
  <c r="BM348"/>
  <c r="AQ348"/>
  <c r="BN348"/>
  <c r="AP348"/>
  <c r="AX348"/>
  <c r="BC348"/>
  <c r="BI348"/>
  <c r="BG348"/>
  <c r="BD348"/>
  <c r="BK348"/>
  <c r="AR348"/>
  <c r="BF348"/>
  <c r="AU348"/>
  <c r="AY348"/>
  <c r="AW348"/>
  <c r="BB348"/>
  <c r="BH348"/>
  <c r="BJ348"/>
  <c r="AS348"/>
  <c r="AZ348"/>
  <c r="BE348"/>
  <c r="I349"/>
  <c r="AM349" s="1"/>
  <c r="AK350"/>
  <c r="F351" s="1"/>
  <c r="H351" s="1"/>
  <c r="AO350"/>
  <c r="AH974"/>
  <c r="AG974"/>
  <c r="AD352"/>
  <c r="I350" l="1"/>
  <c r="AM350" s="1"/>
  <c r="AH975"/>
  <c r="AG975"/>
  <c r="BJ349"/>
  <c r="AT349"/>
  <c r="BE349"/>
  <c r="BL349"/>
  <c r="BG349"/>
  <c r="BC349"/>
  <c r="AR349"/>
  <c r="BN349"/>
  <c r="AX349"/>
  <c r="BI349"/>
  <c r="AS349"/>
  <c r="BO349"/>
  <c r="AZ349"/>
  <c r="BH349"/>
  <c r="BM349"/>
  <c r="AV349"/>
  <c r="BK349"/>
  <c r="BF349"/>
  <c r="AP349"/>
  <c r="BA349"/>
  <c r="BD349"/>
  <c r="AY349"/>
  <c r="AU349"/>
  <c r="BB349"/>
  <c r="AW349"/>
  <c r="AQ349"/>
  <c r="AO351"/>
  <c r="BG350" s="1"/>
  <c r="AK351"/>
  <c r="F352" s="1"/>
  <c r="H352" s="1"/>
  <c r="AD353"/>
  <c r="AK352" l="1"/>
  <c r="F353" s="1"/>
  <c r="H353" s="1"/>
  <c r="AO352"/>
  <c r="BD351" s="1"/>
  <c r="AP350"/>
  <c r="I351"/>
  <c r="AM351" s="1"/>
  <c r="AS350"/>
  <c r="BO350"/>
  <c r="AW350"/>
  <c r="AU350"/>
  <c r="AR350"/>
  <c r="BJ350"/>
  <c r="BH350"/>
  <c r="BL350"/>
  <c r="BF350"/>
  <c r="BK350"/>
  <c r="BM350"/>
  <c r="AT350"/>
  <c r="AY350"/>
  <c r="AD354"/>
  <c r="AZ350"/>
  <c r="BD350"/>
  <c r="BI350"/>
  <c r="BB350"/>
  <c r="AQ350"/>
  <c r="AH976"/>
  <c r="AG976"/>
  <c r="BE350"/>
  <c r="AV350"/>
  <c r="BA350"/>
  <c r="AX350"/>
  <c r="BN350"/>
  <c r="BC350"/>
  <c r="AZ351" l="1"/>
  <c r="AP351"/>
  <c r="BL351"/>
  <c r="AS351"/>
  <c r="BE351"/>
  <c r="BG351"/>
  <c r="AU351"/>
  <c r="BJ351"/>
  <c r="AQ351"/>
  <c r="AV351"/>
  <c r="AW351"/>
  <c r="AX351"/>
  <c r="BK351"/>
  <c r="BB351"/>
  <c r="AT351"/>
  <c r="BI351"/>
  <c r="BN351"/>
  <c r="BC351"/>
  <c r="AR351"/>
  <c r="BH351"/>
  <c r="BM351"/>
  <c r="BA351"/>
  <c r="BF351"/>
  <c r="AY351"/>
  <c r="BO351"/>
  <c r="I352"/>
  <c r="AM352" s="1"/>
  <c r="AH977"/>
  <c r="AG977"/>
  <c r="AD355"/>
  <c r="AK353"/>
  <c r="F354" s="1"/>
  <c r="H354" s="1"/>
  <c r="AO353"/>
  <c r="AO354" l="1"/>
  <c r="BF353" s="1"/>
  <c r="I353"/>
  <c r="AM353" s="1"/>
  <c r="AK354"/>
  <c r="F355" s="1"/>
  <c r="H355" s="1"/>
  <c r="BI352"/>
  <c r="AS352"/>
  <c r="AZ352"/>
  <c r="BG352"/>
  <c r="BB352"/>
  <c r="BN352"/>
  <c r="AP352"/>
  <c r="BJ352"/>
  <c r="BA352"/>
  <c r="BH352"/>
  <c r="AR352"/>
  <c r="AQ352"/>
  <c r="BK352"/>
  <c r="BC352"/>
  <c r="BE352"/>
  <c r="BL352"/>
  <c r="AV352"/>
  <c r="AY352"/>
  <c r="AT352"/>
  <c r="AX352"/>
  <c r="BM352"/>
  <c r="AW352"/>
  <c r="BD352"/>
  <c r="BO352"/>
  <c r="AU352"/>
  <c r="BF352"/>
  <c r="AD356"/>
  <c r="AH978"/>
  <c r="AG978"/>
  <c r="BL353" l="1"/>
  <c r="BM353"/>
  <c r="AW353"/>
  <c r="AR353"/>
  <c r="AY353"/>
  <c r="AV353"/>
  <c r="BD353"/>
  <c r="AQ353"/>
  <c r="AS353"/>
  <c r="BI353"/>
  <c r="AX353"/>
  <c r="BN353"/>
  <c r="BC353"/>
  <c r="BK353"/>
  <c r="BH353"/>
  <c r="BO353"/>
  <c r="BE353"/>
  <c r="AT353"/>
  <c r="BJ353"/>
  <c r="BB353"/>
  <c r="AU353"/>
  <c r="AZ353"/>
  <c r="BG353"/>
  <c r="BA353"/>
  <c r="AP353"/>
  <c r="I354"/>
  <c r="AM354" s="1"/>
  <c r="AK355"/>
  <c r="F356" s="1"/>
  <c r="H356" s="1"/>
  <c r="AO355"/>
  <c r="AO356" s="1"/>
  <c r="AH979"/>
  <c r="AG979"/>
  <c r="AD357"/>
  <c r="AK356" l="1"/>
  <c r="F357" s="1"/>
  <c r="H357" s="1"/>
  <c r="I355"/>
  <c r="BL355"/>
  <c r="BH355"/>
  <c r="BD355"/>
  <c r="AZ355"/>
  <c r="AV355"/>
  <c r="AR355"/>
  <c r="BO355"/>
  <c r="BK355"/>
  <c r="BG355"/>
  <c r="BC355"/>
  <c r="AY355"/>
  <c r="AU355"/>
  <c r="AQ355"/>
  <c r="BI355"/>
  <c r="BA355"/>
  <c r="AS355"/>
  <c r="BJ355"/>
  <c r="BB355"/>
  <c r="AT355"/>
  <c r="BF355"/>
  <c r="AP355"/>
  <c r="BM355"/>
  <c r="AW355"/>
  <c r="BE355"/>
  <c r="AX355"/>
  <c r="BN355"/>
  <c r="BC354"/>
  <c r="BN354"/>
  <c r="AX354"/>
  <c r="BD354"/>
  <c r="AW354"/>
  <c r="BH354"/>
  <c r="AU354"/>
  <c r="BA354"/>
  <c r="AV354"/>
  <c r="BG354"/>
  <c r="AQ354"/>
  <c r="BB354"/>
  <c r="BL354"/>
  <c r="BE354"/>
  <c r="AZ354"/>
  <c r="BK354"/>
  <c r="BF354"/>
  <c r="AP354"/>
  <c r="BM354"/>
  <c r="AS354"/>
  <c r="BO354"/>
  <c r="AY354"/>
  <c r="BJ354"/>
  <c r="AT354"/>
  <c r="BI354"/>
  <c r="AR354"/>
  <c r="AD358"/>
  <c r="AH980"/>
  <c r="AG980"/>
  <c r="I356" l="1"/>
  <c r="AM355"/>
  <c r="AD359"/>
  <c r="AG981"/>
  <c r="AH981"/>
  <c r="AK357"/>
  <c r="F358" s="1"/>
  <c r="H358" s="1"/>
  <c r="AO357"/>
  <c r="I357" l="1"/>
  <c r="AO358"/>
  <c r="BN357" s="1"/>
  <c r="AK358"/>
  <c r="F359" s="1"/>
  <c r="H359" s="1"/>
  <c r="AM356"/>
  <c r="AD360"/>
  <c r="BI356"/>
  <c r="AS356"/>
  <c r="AZ356"/>
  <c r="BB356"/>
  <c r="AU356"/>
  <c r="AX356"/>
  <c r="AP356"/>
  <c r="BE356"/>
  <c r="BL356"/>
  <c r="AT356"/>
  <c r="AY356"/>
  <c r="BM356"/>
  <c r="AW356"/>
  <c r="BD356"/>
  <c r="BJ356"/>
  <c r="BC356"/>
  <c r="BN356"/>
  <c r="BF356"/>
  <c r="BA356"/>
  <c r="BH356"/>
  <c r="AR356"/>
  <c r="BK356"/>
  <c r="AQ356"/>
  <c r="BO356"/>
  <c r="AV356"/>
  <c r="BG356"/>
  <c r="AG982"/>
  <c r="AH982"/>
  <c r="AQ357" l="1"/>
  <c r="BC357"/>
  <c r="AT357"/>
  <c r="BH357"/>
  <c r="BO357"/>
  <c r="BE357"/>
  <c r="BL357"/>
  <c r="AU357"/>
  <c r="AZ357"/>
  <c r="BA357"/>
  <c r="AP357"/>
  <c r="BF357"/>
  <c r="AV357"/>
  <c r="BD357"/>
  <c r="AR357"/>
  <c r="AW357"/>
  <c r="BM357"/>
  <c r="BB357"/>
  <c r="AO359"/>
  <c r="BC358" s="1"/>
  <c r="BJ357"/>
  <c r="AY357"/>
  <c r="BG357"/>
  <c r="BK357"/>
  <c r="AS357"/>
  <c r="BI357"/>
  <c r="AX357"/>
  <c r="AK359"/>
  <c r="F360" s="1"/>
  <c r="H360" s="1"/>
  <c r="AM357"/>
  <c r="I358"/>
  <c r="AG983"/>
  <c r="AH983"/>
  <c r="AD361"/>
  <c r="AO360" l="1"/>
  <c r="BE359" s="1"/>
  <c r="AW358"/>
  <c r="BI358"/>
  <c r="BO358"/>
  <c r="BB358"/>
  <c r="BE358"/>
  <c r="BM358"/>
  <c r="AP358"/>
  <c r="I359"/>
  <c r="BF358"/>
  <c r="BH358"/>
  <c r="AT358"/>
  <c r="AX358"/>
  <c r="BL358"/>
  <c r="BK358"/>
  <c r="BA358"/>
  <c r="AU358"/>
  <c r="BG358"/>
  <c r="AQ358"/>
  <c r="BJ358"/>
  <c r="BN358"/>
  <c r="AY358"/>
  <c r="BD358"/>
  <c r="AS358"/>
  <c r="AV358"/>
  <c r="AR358"/>
  <c r="AZ358"/>
  <c r="AK360"/>
  <c r="F361" s="1"/>
  <c r="H361" s="1"/>
  <c r="AM358"/>
  <c r="AD362"/>
  <c r="AG984"/>
  <c r="AH984"/>
  <c r="BI359" l="1"/>
  <c r="BF359"/>
  <c r="BH359"/>
  <c r="AZ359"/>
  <c r="BG359"/>
  <c r="AW359"/>
  <c r="BJ359"/>
  <c r="AT359"/>
  <c r="AX359"/>
  <c r="AV359"/>
  <c r="AS359"/>
  <c r="BB359"/>
  <c r="AP359"/>
  <c r="BN359"/>
  <c r="BC359"/>
  <c r="AU359"/>
  <c r="AY359"/>
  <c r="BL359"/>
  <c r="BM359"/>
  <c r="BO359"/>
  <c r="AR359"/>
  <c r="BK359"/>
  <c r="BA359"/>
  <c r="AQ359"/>
  <c r="BD359"/>
  <c r="AM359"/>
  <c r="I360"/>
  <c r="AG985"/>
  <c r="AH985"/>
  <c r="AD363"/>
  <c r="AK361"/>
  <c r="F362" s="1"/>
  <c r="H362" s="1"/>
  <c r="AO361"/>
  <c r="AM360" l="1"/>
  <c r="I361"/>
  <c r="AD364"/>
  <c r="AH986"/>
  <c r="AG986"/>
  <c r="AK362"/>
  <c r="F363" s="1"/>
  <c r="H363" s="1"/>
  <c r="AO362"/>
  <c r="BA360"/>
  <c r="BH360"/>
  <c r="AR360"/>
  <c r="BN360"/>
  <c r="BJ360"/>
  <c r="BG360"/>
  <c r="BE360"/>
  <c r="BL360"/>
  <c r="AV360"/>
  <c r="AP360"/>
  <c r="AY360"/>
  <c r="AS360"/>
  <c r="AZ360"/>
  <c r="BC360"/>
  <c r="BO360"/>
  <c r="BM360"/>
  <c r="AW360"/>
  <c r="BK360"/>
  <c r="AT360"/>
  <c r="AU360"/>
  <c r="BI360"/>
  <c r="AX360"/>
  <c r="BB360"/>
  <c r="BD360"/>
  <c r="BF360"/>
  <c r="AQ360"/>
  <c r="AM361" l="1"/>
  <c r="AO363"/>
  <c r="BG362" s="1"/>
  <c r="I362"/>
  <c r="BG361"/>
  <c r="BL361"/>
  <c r="AS361"/>
  <c r="AR361"/>
  <c r="BI361"/>
  <c r="AY361"/>
  <c r="AV361"/>
  <c r="BC361"/>
  <c r="BA361"/>
  <c r="AP361"/>
  <c r="BJ361"/>
  <c r="AQ361"/>
  <c r="BH361"/>
  <c r="AU361"/>
  <c r="AW361"/>
  <c r="BM361"/>
  <c r="BB361"/>
  <c r="AX361"/>
  <c r="AZ361"/>
  <c r="BO361"/>
  <c r="BD361"/>
  <c r="BK361"/>
  <c r="BE361"/>
  <c r="AT361"/>
  <c r="BN361"/>
  <c r="BF361"/>
  <c r="AH987"/>
  <c r="AG987"/>
  <c r="AK363"/>
  <c r="F364" s="1"/>
  <c r="H364" s="1"/>
  <c r="BC362"/>
  <c r="AZ362"/>
  <c r="AD365"/>
  <c r="AS362" l="1"/>
  <c r="AX362"/>
  <c r="AW362"/>
  <c r="BN362"/>
  <c r="AM362"/>
  <c r="BM362"/>
  <c r="BE362"/>
  <c r="AR362"/>
  <c r="AT362"/>
  <c r="BJ362"/>
  <c r="AY362"/>
  <c r="BO362"/>
  <c r="BD362"/>
  <c r="BL362"/>
  <c r="BI362"/>
  <c r="AP362"/>
  <c r="BF362"/>
  <c r="AU362"/>
  <c r="BK362"/>
  <c r="AV362"/>
  <c r="BA362"/>
  <c r="BH362"/>
  <c r="BB362"/>
  <c r="AQ362"/>
  <c r="I363"/>
  <c r="AD366"/>
  <c r="AG988"/>
  <c r="AH988"/>
  <c r="AO364"/>
  <c r="AK364"/>
  <c r="F365" s="1"/>
  <c r="H365" s="1"/>
  <c r="AM363" l="1"/>
  <c r="I364"/>
  <c r="AZ363"/>
  <c r="BK363"/>
  <c r="AU363"/>
  <c r="AW363"/>
  <c r="AP363"/>
  <c r="AT363"/>
  <c r="AR363"/>
  <c r="BA363"/>
  <c r="BL363"/>
  <c r="BG363"/>
  <c r="AQ363"/>
  <c r="BI363"/>
  <c r="BD363"/>
  <c r="BO363"/>
  <c r="AY363"/>
  <c r="BE363"/>
  <c r="AX363"/>
  <c r="BJ363"/>
  <c r="BH363"/>
  <c r="BC363"/>
  <c r="BM363"/>
  <c r="BF363"/>
  <c r="AS363"/>
  <c r="AV363"/>
  <c r="BN363"/>
  <c r="BB363"/>
  <c r="AD367"/>
  <c r="AK365"/>
  <c r="F366" s="1"/>
  <c r="H366" s="1"/>
  <c r="AO365"/>
  <c r="AS364" s="1"/>
  <c r="AG989"/>
  <c r="AH989"/>
  <c r="AM364" l="1"/>
  <c r="I365"/>
  <c r="AZ364"/>
  <c r="BC364"/>
  <c r="BO364"/>
  <c r="BM364"/>
  <c r="BG364"/>
  <c r="BI364"/>
  <c r="BB364"/>
  <c r="BD364"/>
  <c r="BJ364"/>
  <c r="BN364"/>
  <c r="AW364"/>
  <c r="AT364"/>
  <c r="BF364"/>
  <c r="AK366"/>
  <c r="F367" s="1"/>
  <c r="H367" s="1"/>
  <c r="AO366"/>
  <c r="BF365" s="1"/>
  <c r="AG990"/>
  <c r="AH990"/>
  <c r="BK364"/>
  <c r="AY364"/>
  <c r="AX364"/>
  <c r="AV364"/>
  <c r="BL364"/>
  <c r="BE364"/>
  <c r="AD368"/>
  <c r="AU364"/>
  <c r="AQ364"/>
  <c r="AP364"/>
  <c r="AR364"/>
  <c r="BH364"/>
  <c r="BA364"/>
  <c r="AM365" l="1"/>
  <c r="AO367"/>
  <c r="BK366" s="1"/>
  <c r="I366"/>
  <c r="AK367"/>
  <c r="F368" s="1"/>
  <c r="H368" s="1"/>
  <c r="BJ365"/>
  <c r="BL365"/>
  <c r="AZ365"/>
  <c r="BC365"/>
  <c r="BI365"/>
  <c r="BO365"/>
  <c r="AT365"/>
  <c r="BG365"/>
  <c r="AR365"/>
  <c r="BE365"/>
  <c r="BN365"/>
  <c r="BH365"/>
  <c r="AS365"/>
  <c r="AX365"/>
  <c r="AD369"/>
  <c r="AH991"/>
  <c r="AG991"/>
  <c r="BK365"/>
  <c r="AY365"/>
  <c r="BD365"/>
  <c r="BA365"/>
  <c r="AP365"/>
  <c r="AU365"/>
  <c r="AQ365"/>
  <c r="AV365"/>
  <c r="AW365"/>
  <c r="BM365"/>
  <c r="BB365"/>
  <c r="AM366" l="1"/>
  <c r="BC366"/>
  <c r="AV366"/>
  <c r="AX366"/>
  <c r="BA366"/>
  <c r="AZ366"/>
  <c r="BN366"/>
  <c r="BE366"/>
  <c r="AT366"/>
  <c r="AR366"/>
  <c r="BD366"/>
  <c r="BI366"/>
  <c r="BB366"/>
  <c r="AQ366"/>
  <c r="BG366"/>
  <c r="BM366"/>
  <c r="AS366"/>
  <c r="BJ366"/>
  <c r="AY366"/>
  <c r="BO366"/>
  <c r="AW366"/>
  <c r="BH366"/>
  <c r="BL366"/>
  <c r="AP366"/>
  <c r="BF366"/>
  <c r="AU366"/>
  <c r="I367"/>
  <c r="AD370"/>
  <c r="AH992"/>
  <c r="AG992"/>
  <c r="AO368"/>
  <c r="AK368"/>
  <c r="F369" s="1"/>
  <c r="H369" s="1"/>
  <c r="AM367" l="1"/>
  <c r="I368"/>
  <c r="BL367"/>
  <c r="AV367"/>
  <c r="BG367"/>
  <c r="AQ367"/>
  <c r="AP367"/>
  <c r="BB367"/>
  <c r="AW367"/>
  <c r="BD367"/>
  <c r="BJ367"/>
  <c r="BH367"/>
  <c r="AR367"/>
  <c r="BN367"/>
  <c r="BE367"/>
  <c r="AZ367"/>
  <c r="BK367"/>
  <c r="AU367"/>
  <c r="AX367"/>
  <c r="AS367"/>
  <c r="AT367"/>
  <c r="BO367"/>
  <c r="AY367"/>
  <c r="BF367"/>
  <c r="BA367"/>
  <c r="BC367"/>
  <c r="BI367"/>
  <c r="BM367"/>
  <c r="AG993"/>
  <c r="AH993"/>
  <c r="AK369"/>
  <c r="F370" s="1"/>
  <c r="H370" s="1"/>
  <c r="AO369"/>
  <c r="BE368" s="1"/>
  <c r="AD371"/>
  <c r="AM368" l="1"/>
  <c r="I369"/>
  <c r="BF368"/>
  <c r="AW368"/>
  <c r="BJ368"/>
  <c r="BM368"/>
  <c r="AU368"/>
  <c r="BD368"/>
  <c r="BO368"/>
  <c r="AG994"/>
  <c r="AH994"/>
  <c r="AP368"/>
  <c r="BB368"/>
  <c r="BG368"/>
  <c r="AZ368"/>
  <c r="BI368"/>
  <c r="BN368"/>
  <c r="AT368"/>
  <c r="AY368"/>
  <c r="AV368"/>
  <c r="BL368"/>
  <c r="AK370"/>
  <c r="F371" s="1"/>
  <c r="H371" s="1"/>
  <c r="AO370"/>
  <c r="BJ369" s="1"/>
  <c r="AD372"/>
  <c r="BK368"/>
  <c r="AS368"/>
  <c r="AX368"/>
  <c r="BC368"/>
  <c r="AQ368"/>
  <c r="AR368"/>
  <c r="BH368"/>
  <c r="BA368"/>
  <c r="AM369" l="1"/>
  <c r="AK371"/>
  <c r="F372" s="1"/>
  <c r="H372" s="1"/>
  <c r="AO371"/>
  <c r="BK370" s="1"/>
  <c r="BC369"/>
  <c r="AZ369"/>
  <c r="BD369"/>
  <c r="AY369"/>
  <c r="BM369"/>
  <c r="AU369"/>
  <c r="BL369"/>
  <c r="AQ369"/>
  <c r="AS369"/>
  <c r="BI369"/>
  <c r="AX369"/>
  <c r="BN369"/>
  <c r="BG369"/>
  <c r="BA369"/>
  <c r="AP369"/>
  <c r="BF369"/>
  <c r="AR369"/>
  <c r="AW369"/>
  <c r="BB369"/>
  <c r="BK369"/>
  <c r="AV369"/>
  <c r="BH369"/>
  <c r="BO369"/>
  <c r="BE369"/>
  <c r="AT369"/>
  <c r="I370"/>
  <c r="I371" s="1"/>
  <c r="AX370"/>
  <c r="AH995"/>
  <c r="AG995"/>
  <c r="AD373"/>
  <c r="BO370" l="1"/>
  <c r="AR370"/>
  <c r="BA370"/>
  <c r="BB370"/>
  <c r="BD370"/>
  <c r="AY370"/>
  <c r="AV370"/>
  <c r="AQ370"/>
  <c r="AZ370"/>
  <c r="BE370"/>
  <c r="AT370"/>
  <c r="BN370"/>
  <c r="BG370"/>
  <c r="AS370"/>
  <c r="AW370"/>
  <c r="BL370"/>
  <c r="BJ370"/>
  <c r="BC370"/>
  <c r="BI370"/>
  <c r="BH370"/>
  <c r="BM370"/>
  <c r="AP370"/>
  <c r="BF370"/>
  <c r="AU370"/>
  <c r="AM370"/>
  <c r="AM371" s="1"/>
  <c r="AO372"/>
  <c r="AK372"/>
  <c r="F373" s="1"/>
  <c r="H373" s="1"/>
  <c r="AG996"/>
  <c r="AH996"/>
  <c r="AD374"/>
  <c r="AO373" l="1"/>
  <c r="BM372" s="1"/>
  <c r="I372"/>
  <c r="AM372" s="1"/>
  <c r="AK373"/>
  <c r="F374" s="1"/>
  <c r="H374" s="1"/>
  <c r="AH997"/>
  <c r="AG997"/>
  <c r="BH371"/>
  <c r="AR371"/>
  <c r="BC371"/>
  <c r="BI371"/>
  <c r="BB371"/>
  <c r="BE371"/>
  <c r="AW371"/>
  <c r="BL371"/>
  <c r="AV371"/>
  <c r="BG371"/>
  <c r="AQ371"/>
  <c r="BJ371"/>
  <c r="AX371"/>
  <c r="BM371"/>
  <c r="AZ371"/>
  <c r="BK371"/>
  <c r="AU371"/>
  <c r="AS371"/>
  <c r="BN371"/>
  <c r="AP371"/>
  <c r="BD371"/>
  <c r="BO371"/>
  <c r="AY371"/>
  <c r="BA371"/>
  <c r="AT371"/>
  <c r="BF371"/>
  <c r="AD375"/>
  <c r="AO374" l="1"/>
  <c r="AZ373" s="1"/>
  <c r="AP372"/>
  <c r="AS372"/>
  <c r="BG372"/>
  <c r="AZ372"/>
  <c r="BB372"/>
  <c r="AU372"/>
  <c r="BI372"/>
  <c r="BN372"/>
  <c r="BO372"/>
  <c r="AT372"/>
  <c r="AV372"/>
  <c r="BL372"/>
  <c r="BE372"/>
  <c r="AX372"/>
  <c r="AY372"/>
  <c r="BK372"/>
  <c r="AR372"/>
  <c r="BH372"/>
  <c r="BA372"/>
  <c r="AQ372"/>
  <c r="BF372"/>
  <c r="BC372"/>
  <c r="BJ372"/>
  <c r="BD372"/>
  <c r="AW372"/>
  <c r="AK374"/>
  <c r="F375" s="1"/>
  <c r="H375" s="1"/>
  <c r="I373"/>
  <c r="AM373" s="1"/>
  <c r="AD376"/>
  <c r="AH998"/>
  <c r="AG998"/>
  <c r="BH373" l="1"/>
  <c r="BK373"/>
  <c r="BN373"/>
  <c r="AW373"/>
  <c r="AP373"/>
  <c r="BM373"/>
  <c r="AQ373"/>
  <c r="AS373"/>
  <c r="BF373"/>
  <c r="AT373"/>
  <c r="BO373"/>
  <c r="BA373"/>
  <c r="BI373"/>
  <c r="BG373"/>
  <c r="BL373"/>
  <c r="AY373"/>
  <c r="BE373"/>
  <c r="AU373"/>
  <c r="BB373"/>
  <c r="BJ373"/>
  <c r="BC373"/>
  <c r="BD373"/>
  <c r="AX373"/>
  <c r="AV373"/>
  <c r="AR373"/>
  <c r="I374"/>
  <c r="AM374" s="1"/>
  <c r="AH999"/>
  <c r="AG999"/>
  <c r="AK375"/>
  <c r="F376" s="1"/>
  <c r="H376" s="1"/>
  <c r="AO375"/>
  <c r="AD377"/>
  <c r="I375" l="1"/>
  <c r="AM375" s="1"/>
  <c r="AO376"/>
  <c r="BD375" s="1"/>
  <c r="AK376"/>
  <c r="F377" s="1"/>
  <c r="H377" s="1"/>
  <c r="AD378"/>
  <c r="BC374"/>
  <c r="BN374"/>
  <c r="AX374"/>
  <c r="BE374"/>
  <c r="AR374"/>
  <c r="BI374"/>
  <c r="BG374"/>
  <c r="BA374"/>
  <c r="BK374"/>
  <c r="BF374"/>
  <c r="BH374"/>
  <c r="BD374"/>
  <c r="BO374"/>
  <c r="AY374"/>
  <c r="BJ374"/>
  <c r="AT374"/>
  <c r="AW374"/>
  <c r="BL374"/>
  <c r="AS374"/>
  <c r="AQ374"/>
  <c r="BB374"/>
  <c r="BM374"/>
  <c r="AZ374"/>
  <c r="AU374"/>
  <c r="AP374"/>
  <c r="AV374"/>
  <c r="AH1000"/>
  <c r="AG1000"/>
  <c r="BH375" l="1"/>
  <c r="BE375"/>
  <c r="AP375"/>
  <c r="BG375"/>
  <c r="BM375"/>
  <c r="BI375"/>
  <c r="AQ375"/>
  <c r="AX375"/>
  <c r="BJ375"/>
  <c r="AZ375"/>
  <c r="BA375"/>
  <c r="BN375"/>
  <c r="BF375"/>
  <c r="AT375"/>
  <c r="BK375"/>
  <c r="BC375"/>
  <c r="AV375"/>
  <c r="AU375"/>
  <c r="AR375"/>
  <c r="I376"/>
  <c r="AM376" s="1"/>
  <c r="AO377"/>
  <c r="BC376" s="1"/>
  <c r="BL375"/>
  <c r="AS375"/>
  <c r="AW375"/>
  <c r="BB375"/>
  <c r="AY375"/>
  <c r="BO375"/>
  <c r="AK377"/>
  <c r="F378" s="1"/>
  <c r="H378" s="1"/>
  <c r="AD379"/>
  <c r="AV376" l="1"/>
  <c r="I377"/>
  <c r="AM377" s="1"/>
  <c r="AU376"/>
  <c r="BN376"/>
  <c r="AS376"/>
  <c r="BJ376"/>
  <c r="AT376"/>
  <c r="BD376"/>
  <c r="AW376"/>
  <c r="BG376"/>
  <c r="BH376"/>
  <c r="BM376"/>
  <c r="BF376"/>
  <c r="BB376"/>
  <c r="BE376"/>
  <c r="BI376"/>
  <c r="AZ376"/>
  <c r="BA376"/>
  <c r="BL376"/>
  <c r="AX376"/>
  <c r="BK376"/>
  <c r="AR376"/>
  <c r="AP376"/>
  <c r="BO376"/>
  <c r="AY376"/>
  <c r="AQ376"/>
  <c r="AK378"/>
  <c r="F379" s="1"/>
  <c r="H379" s="1"/>
  <c r="AO378"/>
  <c r="AO379" s="1"/>
  <c r="AD380"/>
  <c r="AK379" l="1"/>
  <c r="F380" s="1"/>
  <c r="H380" s="1"/>
  <c r="I378"/>
  <c r="AM378" s="1"/>
  <c r="BO378"/>
  <c r="BK378"/>
  <c r="BG378"/>
  <c r="BC378"/>
  <c r="AY378"/>
  <c r="AU378"/>
  <c r="AQ378"/>
  <c r="BN378"/>
  <c r="BJ378"/>
  <c r="BF378"/>
  <c r="BB378"/>
  <c r="AX378"/>
  <c r="AT378"/>
  <c r="AP378"/>
  <c r="BH378"/>
  <c r="AZ378"/>
  <c r="AR378"/>
  <c r="BI378"/>
  <c r="BA378"/>
  <c r="AS378"/>
  <c r="BM378"/>
  <c r="AW378"/>
  <c r="BD378"/>
  <c r="BL378"/>
  <c r="AV378"/>
  <c r="BE378"/>
  <c r="BN377"/>
  <c r="AX377"/>
  <c r="BI377"/>
  <c r="AS377"/>
  <c r="BL377"/>
  <c r="BG377"/>
  <c r="AY377"/>
  <c r="BF377"/>
  <c r="BA377"/>
  <c r="AV377"/>
  <c r="BH377"/>
  <c r="BB377"/>
  <c r="BM377"/>
  <c r="AW377"/>
  <c r="AU377"/>
  <c r="AZ377"/>
  <c r="AR377"/>
  <c r="AP377"/>
  <c r="BC377"/>
  <c r="BJ377"/>
  <c r="AT377"/>
  <c r="BE377"/>
  <c r="BK377"/>
  <c r="BD377"/>
  <c r="AQ377"/>
  <c r="BO377"/>
  <c r="AD381"/>
  <c r="I379" l="1"/>
  <c r="AM379" s="1"/>
  <c r="AD382"/>
  <c r="AO380"/>
  <c r="AK380"/>
  <c r="F381" s="1"/>
  <c r="H381" s="1"/>
  <c r="AO381" l="1"/>
  <c r="BA380" s="1"/>
  <c r="AK381"/>
  <c r="F382" s="1"/>
  <c r="H382" s="1"/>
  <c r="I380"/>
  <c r="AZ379"/>
  <c r="BK379"/>
  <c r="AU379"/>
  <c r="AW379"/>
  <c r="AP379"/>
  <c r="BI379"/>
  <c r="BE379"/>
  <c r="AS379"/>
  <c r="BH379"/>
  <c r="BC379"/>
  <c r="BF379"/>
  <c r="BJ379"/>
  <c r="BL379"/>
  <c r="AV379"/>
  <c r="BG379"/>
  <c r="AQ379"/>
  <c r="BN379"/>
  <c r="BA379"/>
  <c r="AT379"/>
  <c r="BD379"/>
  <c r="BO379"/>
  <c r="AY379"/>
  <c r="AX379"/>
  <c r="AR379"/>
  <c r="BM379"/>
  <c r="BB379"/>
  <c r="AD383"/>
  <c r="BN380" l="1"/>
  <c r="BO380"/>
  <c r="BB380"/>
  <c r="AT380"/>
  <c r="BD380"/>
  <c r="AW380"/>
  <c r="BM380"/>
  <c r="BC380"/>
  <c r="AZ380"/>
  <c r="AU380"/>
  <c r="AY380"/>
  <c r="AX380"/>
  <c r="AV380"/>
  <c r="BL380"/>
  <c r="BE380"/>
  <c r="BJ380"/>
  <c r="BG380"/>
  <c r="BF380"/>
  <c r="AS380"/>
  <c r="BI380"/>
  <c r="BK380"/>
  <c r="AQ380"/>
  <c r="AP380"/>
  <c r="AR380"/>
  <c r="BH380"/>
  <c r="I381"/>
  <c r="AM380"/>
  <c r="AK382"/>
  <c r="F383" s="1"/>
  <c r="H383" s="1"/>
  <c r="AO382"/>
  <c r="AD384"/>
  <c r="I382" l="1"/>
  <c r="AM381"/>
  <c r="AD385"/>
  <c r="BN381"/>
  <c r="AX381"/>
  <c r="BI381"/>
  <c r="AS381"/>
  <c r="BO381"/>
  <c r="AZ381"/>
  <c r="BK381"/>
  <c r="BA381"/>
  <c r="AY381"/>
  <c r="BL381"/>
  <c r="BC381"/>
  <c r="BB381"/>
  <c r="BM381"/>
  <c r="AW381"/>
  <c r="AV381"/>
  <c r="AQ381"/>
  <c r="AR381"/>
  <c r="BF381"/>
  <c r="AP381"/>
  <c r="BD381"/>
  <c r="BH381"/>
  <c r="BJ381"/>
  <c r="AT381"/>
  <c r="BE381"/>
  <c r="BG381"/>
  <c r="AU381"/>
  <c r="AK383"/>
  <c r="F384" s="1"/>
  <c r="H384" s="1"/>
  <c r="AO383"/>
  <c r="I383" l="1"/>
  <c r="AM382"/>
  <c r="AD386"/>
  <c r="AW382"/>
  <c r="AP382"/>
  <c r="BF382"/>
  <c r="AU382"/>
  <c r="AZ382"/>
  <c r="BD382"/>
  <c r="BI382"/>
  <c r="BB382"/>
  <c r="AQ382"/>
  <c r="BG382"/>
  <c r="BH382"/>
  <c r="AV382"/>
  <c r="BA382"/>
  <c r="AX382"/>
  <c r="BN382"/>
  <c r="BC382"/>
  <c r="AO384"/>
  <c r="AQ383" s="1"/>
  <c r="AK384"/>
  <c r="F385" s="1"/>
  <c r="H385" s="1"/>
  <c r="BE382"/>
  <c r="BL382"/>
  <c r="BK382"/>
  <c r="AR382"/>
  <c r="BM382"/>
  <c r="AS382"/>
  <c r="AT382"/>
  <c r="BJ382"/>
  <c r="AY382"/>
  <c r="BO382"/>
  <c r="AO386" l="1"/>
  <c r="AM383"/>
  <c r="BL383"/>
  <c r="AO385"/>
  <c r="BI384" s="1"/>
  <c r="I384"/>
  <c r="AV383"/>
  <c r="AP383"/>
  <c r="BJ383"/>
  <c r="BB383"/>
  <c r="BG383"/>
  <c r="BE383"/>
  <c r="BI383"/>
  <c r="BN383"/>
  <c r="BC383"/>
  <c r="BH383"/>
  <c r="BM383"/>
  <c r="BA383"/>
  <c r="BF383"/>
  <c r="AY383"/>
  <c r="BO383"/>
  <c r="BD383"/>
  <c r="AD387"/>
  <c r="AT383"/>
  <c r="AR383"/>
  <c r="AK385"/>
  <c r="F386" s="1"/>
  <c r="H386" s="1"/>
  <c r="AW383"/>
  <c r="AS383"/>
  <c r="AX383"/>
  <c r="AU383"/>
  <c r="BK383"/>
  <c r="AZ383"/>
  <c r="AK386" l="1"/>
  <c r="F387" s="1"/>
  <c r="H387" s="1"/>
  <c r="AM384"/>
  <c r="BA384"/>
  <c r="BK384"/>
  <c r="BF384"/>
  <c r="BA385"/>
  <c r="AQ384"/>
  <c r="BH384"/>
  <c r="AR384"/>
  <c r="AP384"/>
  <c r="BJ384"/>
  <c r="BD384"/>
  <c r="AW384"/>
  <c r="AX384"/>
  <c r="AT384"/>
  <c r="AY384"/>
  <c r="AV384"/>
  <c r="BL384"/>
  <c r="BE384"/>
  <c r="BF385"/>
  <c r="AU384"/>
  <c r="BO384"/>
  <c r="BM384"/>
  <c r="BC384"/>
  <c r="BN384"/>
  <c r="BB384"/>
  <c r="BG384"/>
  <c r="AZ384"/>
  <c r="AS384"/>
  <c r="BG385"/>
  <c r="AZ385"/>
  <c r="I385"/>
  <c r="AU385"/>
  <c r="AP385"/>
  <c r="AR385"/>
  <c r="BB385"/>
  <c r="BL385"/>
  <c r="BK385"/>
  <c r="BH385"/>
  <c r="BO385"/>
  <c r="BE385"/>
  <c r="AT385"/>
  <c r="BJ385"/>
  <c r="AD388"/>
  <c r="BC385"/>
  <c r="AY385"/>
  <c r="AW385"/>
  <c r="BM385"/>
  <c r="AV385"/>
  <c r="BD385"/>
  <c r="AQ385"/>
  <c r="AS385"/>
  <c r="BI385"/>
  <c r="AX385"/>
  <c r="BN385"/>
  <c r="AM385" l="1"/>
  <c r="I386"/>
  <c r="AK387"/>
  <c r="F388" s="1"/>
  <c r="H388" s="1"/>
  <c r="AO387"/>
  <c r="AD389"/>
  <c r="AO388"/>
  <c r="AK388"/>
  <c r="F389" s="1"/>
  <c r="H389" s="1"/>
  <c r="AO389" l="1"/>
  <c r="BE388" s="1"/>
  <c r="AM386"/>
  <c r="I387"/>
  <c r="AD390"/>
  <c r="BL387"/>
  <c r="BH387"/>
  <c r="BD387"/>
  <c r="AZ387"/>
  <c r="AV387"/>
  <c r="AR387"/>
  <c r="BO387"/>
  <c r="BK387"/>
  <c r="BG387"/>
  <c r="BC387"/>
  <c r="AY387"/>
  <c r="AU387"/>
  <c r="AQ387"/>
  <c r="BI387"/>
  <c r="BA387"/>
  <c r="AS387"/>
  <c r="BJ387"/>
  <c r="BB387"/>
  <c r="AT387"/>
  <c r="BF387"/>
  <c r="AP387"/>
  <c r="BM387"/>
  <c r="AW387"/>
  <c r="BN387"/>
  <c r="AX387"/>
  <c r="BE387"/>
  <c r="BC386"/>
  <c r="BN386"/>
  <c r="AX386"/>
  <c r="BD386"/>
  <c r="AW386"/>
  <c r="BA386"/>
  <c r="BK386"/>
  <c r="AP386"/>
  <c r="AR386"/>
  <c r="BO386"/>
  <c r="AY386"/>
  <c r="AT386"/>
  <c r="AV386"/>
  <c r="BH386"/>
  <c r="BG386"/>
  <c r="AQ386"/>
  <c r="BB386"/>
  <c r="BL386"/>
  <c r="BE386"/>
  <c r="AZ386"/>
  <c r="AU386"/>
  <c r="BF386"/>
  <c r="BM386"/>
  <c r="AS386"/>
  <c r="BJ386"/>
  <c r="BI386"/>
  <c r="AK389" l="1"/>
  <c r="F390" s="1"/>
  <c r="H390" s="1"/>
  <c r="I388"/>
  <c r="BL388"/>
  <c r="AV388"/>
  <c r="BF388"/>
  <c r="AM387"/>
  <c r="AT388"/>
  <c r="BG388"/>
  <c r="BO388"/>
  <c r="BN388"/>
  <c r="BC388"/>
  <c r="BJ388"/>
  <c r="BD388"/>
  <c r="AW388"/>
  <c r="BM388"/>
  <c r="AD391"/>
  <c r="AP388"/>
  <c r="AQ388"/>
  <c r="BK388"/>
  <c r="AR388"/>
  <c r="BH388"/>
  <c r="BA388"/>
  <c r="AY388"/>
  <c r="AX388"/>
  <c r="AU388"/>
  <c r="BB388"/>
  <c r="AZ388"/>
  <c r="AS388"/>
  <c r="BI388"/>
  <c r="I389" l="1"/>
  <c r="AM388"/>
  <c r="AD392"/>
  <c r="AK390"/>
  <c r="F391" s="1"/>
  <c r="H391" s="1"/>
  <c r="AO390"/>
  <c r="AM389" l="1"/>
  <c r="I390"/>
  <c r="BB389"/>
  <c r="BM389"/>
  <c r="AW389"/>
  <c r="AR389"/>
  <c r="BD389"/>
  <c r="AY389"/>
  <c r="AT389"/>
  <c r="BC389"/>
  <c r="BL389"/>
  <c r="AX389"/>
  <c r="AS389"/>
  <c r="BG389"/>
  <c r="BF389"/>
  <c r="AP389"/>
  <c r="BA389"/>
  <c r="AZ389"/>
  <c r="AU389"/>
  <c r="BO389"/>
  <c r="BJ389"/>
  <c r="BE389"/>
  <c r="BH389"/>
  <c r="AQ389"/>
  <c r="BN389"/>
  <c r="BI389"/>
  <c r="BK389"/>
  <c r="AV389"/>
  <c r="AK391"/>
  <c r="F392" s="1"/>
  <c r="H392" s="1"/>
  <c r="AO391"/>
  <c r="BN390" s="1"/>
  <c r="AD393"/>
  <c r="AO392" l="1"/>
  <c r="BD391" s="1"/>
  <c r="AM390"/>
  <c r="AK392"/>
  <c r="F393" s="1"/>
  <c r="H393" s="1"/>
  <c r="BC390"/>
  <c r="AR390"/>
  <c r="AS390"/>
  <c r="AQ390"/>
  <c r="AX390"/>
  <c r="BM390"/>
  <c r="AZ390"/>
  <c r="BB390"/>
  <c r="BG390"/>
  <c r="I391"/>
  <c r="AV390"/>
  <c r="BE390"/>
  <c r="AD394"/>
  <c r="BH391"/>
  <c r="BL390"/>
  <c r="BD390"/>
  <c r="AW390"/>
  <c r="AT390"/>
  <c r="BJ390"/>
  <c r="AY390"/>
  <c r="BO390"/>
  <c r="BA390"/>
  <c r="BI390"/>
  <c r="BH390"/>
  <c r="AP390"/>
  <c r="BF390"/>
  <c r="AU390"/>
  <c r="BK390"/>
  <c r="BC391" l="1"/>
  <c r="BE391"/>
  <c r="BA391"/>
  <c r="BI391"/>
  <c r="AU391"/>
  <c r="AZ391"/>
  <c r="BN391"/>
  <c r="BJ391"/>
  <c r="AR391"/>
  <c r="AP391"/>
  <c r="AT391"/>
  <c r="BK391"/>
  <c r="BF391"/>
  <c r="AS391"/>
  <c r="BM391"/>
  <c r="AQ391"/>
  <c r="BG391"/>
  <c r="AV391"/>
  <c r="BL391"/>
  <c r="AX391"/>
  <c r="AW391"/>
  <c r="BB391"/>
  <c r="AY391"/>
  <c r="BO391"/>
  <c r="AM391"/>
  <c r="AO394"/>
  <c r="I392"/>
  <c r="AD395"/>
  <c r="AK394"/>
  <c r="F395" s="1"/>
  <c r="H395" s="1"/>
  <c r="AK393"/>
  <c r="F394" s="1"/>
  <c r="H394" s="1"/>
  <c r="AO393"/>
  <c r="AM392" l="1"/>
  <c r="I393"/>
  <c r="AD396"/>
  <c r="BN393"/>
  <c r="BJ393"/>
  <c r="BF393"/>
  <c r="BB393"/>
  <c r="AX393"/>
  <c r="AT393"/>
  <c r="AP393"/>
  <c r="BM393"/>
  <c r="BI393"/>
  <c r="BE393"/>
  <c r="BA393"/>
  <c r="AW393"/>
  <c r="AS393"/>
  <c r="BK393"/>
  <c r="BC393"/>
  <c r="AU393"/>
  <c r="BL393"/>
  <c r="BD393"/>
  <c r="AV393"/>
  <c r="BH393"/>
  <c r="AR393"/>
  <c r="BO393"/>
  <c r="AY393"/>
  <c r="AZ393"/>
  <c r="BG393"/>
  <c r="AQ393"/>
  <c r="BI392"/>
  <c r="AS392"/>
  <c r="AZ392"/>
  <c r="BC392"/>
  <c r="AX392"/>
  <c r="BO392"/>
  <c r="AQ392"/>
  <c r="BA392"/>
  <c r="BH392"/>
  <c r="AR392"/>
  <c r="BN392"/>
  <c r="BJ392"/>
  <c r="BB392"/>
  <c r="BE392"/>
  <c r="BL392"/>
  <c r="AU392"/>
  <c r="AY392"/>
  <c r="BM392"/>
  <c r="AW392"/>
  <c r="BD392"/>
  <c r="BK392"/>
  <c r="BF392"/>
  <c r="AT392"/>
  <c r="BG392"/>
  <c r="AV392"/>
  <c r="AP392"/>
  <c r="AM393" l="1"/>
  <c r="I394"/>
  <c r="AO395"/>
  <c r="AK395"/>
  <c r="F396" s="1"/>
  <c r="H396" s="1"/>
  <c r="AD397"/>
  <c r="AM394" l="1"/>
  <c r="AO396"/>
  <c r="BL395" s="1"/>
  <c r="I395"/>
  <c r="AD398"/>
  <c r="BG394"/>
  <c r="AQ394"/>
  <c r="BB394"/>
  <c r="BH394"/>
  <c r="BA394"/>
  <c r="AV394"/>
  <c r="BK394"/>
  <c r="AU394"/>
  <c r="AP394"/>
  <c r="BL394"/>
  <c r="BO394"/>
  <c r="AY394"/>
  <c r="AT394"/>
  <c r="BE394"/>
  <c r="BC394"/>
  <c r="BN394"/>
  <c r="AX394"/>
  <c r="AZ394"/>
  <c r="AS394"/>
  <c r="BD394"/>
  <c r="BF394"/>
  <c r="BI394"/>
  <c r="AW394"/>
  <c r="BJ394"/>
  <c r="AR394"/>
  <c r="BM394"/>
  <c r="AK396"/>
  <c r="F397" s="1"/>
  <c r="H397" s="1"/>
  <c r="AO397" l="1"/>
  <c r="AV396" s="1"/>
  <c r="BE395"/>
  <c r="AY395"/>
  <c r="AX395"/>
  <c r="BJ395"/>
  <c r="BO395"/>
  <c r="BD395"/>
  <c r="AT395"/>
  <c r="AP395"/>
  <c r="AW395"/>
  <c r="AU395"/>
  <c r="BK395"/>
  <c r="AZ395"/>
  <c r="BB395"/>
  <c r="AS395"/>
  <c r="BF395"/>
  <c r="BM395"/>
  <c r="BC395"/>
  <c r="AR395"/>
  <c r="BH395"/>
  <c r="BA395"/>
  <c r="BI395"/>
  <c r="BN395"/>
  <c r="AQ395"/>
  <c r="BG395"/>
  <c r="AV395"/>
  <c r="AK397"/>
  <c r="F398" s="1"/>
  <c r="H398" s="1"/>
  <c r="I396"/>
  <c r="AM395"/>
  <c r="AD399"/>
  <c r="BO396" l="1"/>
  <c r="BB396"/>
  <c r="BM396"/>
  <c r="AU396"/>
  <c r="AY396"/>
  <c r="BH396"/>
  <c r="BL396"/>
  <c r="BA396"/>
  <c r="AT396"/>
  <c r="BD396"/>
  <c r="BC396"/>
  <c r="AP396"/>
  <c r="AZ396"/>
  <c r="BF396"/>
  <c r="BK396"/>
  <c r="BN396"/>
  <c r="AQ396"/>
  <c r="BG396"/>
  <c r="BE396"/>
  <c r="BI396"/>
  <c r="AW396"/>
  <c r="BJ396"/>
  <c r="AR396"/>
  <c r="AS396"/>
  <c r="AX396"/>
  <c r="I397"/>
  <c r="AM396"/>
  <c r="AK398"/>
  <c r="F399" s="1"/>
  <c r="H399" s="1"/>
  <c r="AO398"/>
  <c r="AD400"/>
  <c r="AM397" l="1"/>
  <c r="I398"/>
  <c r="AD401"/>
  <c r="AK399"/>
  <c r="F400" s="1"/>
  <c r="H400" s="1"/>
  <c r="AO399"/>
  <c r="BG398" s="1"/>
  <c r="BF397"/>
  <c r="AP397"/>
  <c r="BA397"/>
  <c r="BD397"/>
  <c r="AY397"/>
  <c r="BK397"/>
  <c r="AX397"/>
  <c r="BI397"/>
  <c r="AS397"/>
  <c r="BH397"/>
  <c r="BB397"/>
  <c r="AQ397"/>
  <c r="BJ397"/>
  <c r="AT397"/>
  <c r="BE397"/>
  <c r="BL397"/>
  <c r="BG397"/>
  <c r="AR397"/>
  <c r="AZ397"/>
  <c r="BN397"/>
  <c r="BO397"/>
  <c r="BC397"/>
  <c r="BM397"/>
  <c r="AW397"/>
  <c r="AV397"/>
  <c r="AU397"/>
  <c r="AO400" l="1"/>
  <c r="AZ399" s="1"/>
  <c r="AM398"/>
  <c r="AK400"/>
  <c r="F401" s="1"/>
  <c r="H401" s="1"/>
  <c r="I399"/>
  <c r="AR398"/>
  <c r="AP398"/>
  <c r="BH398"/>
  <c r="BI398"/>
  <c r="AZ398"/>
  <c r="BL398"/>
  <c r="BC398"/>
  <c r="BD398"/>
  <c r="BF398"/>
  <c r="BM398"/>
  <c r="AV398"/>
  <c r="BA398"/>
  <c r="AX398"/>
  <c r="AQ398"/>
  <c r="BK398"/>
  <c r="BB398"/>
  <c r="AU398"/>
  <c r="AW398"/>
  <c r="BE398"/>
  <c r="AS398"/>
  <c r="AT398"/>
  <c r="BN398"/>
  <c r="AD402"/>
  <c r="BJ398"/>
  <c r="AY398"/>
  <c r="BO398"/>
  <c r="AM399" l="1"/>
  <c r="BC399"/>
  <c r="AT399"/>
  <c r="BH399"/>
  <c r="BI399"/>
  <c r="BB399"/>
  <c r="AQ399"/>
  <c r="AV399"/>
  <c r="BE399"/>
  <c r="BN399"/>
  <c r="AR399"/>
  <c r="BJ399"/>
  <c r="AP399"/>
  <c r="BG399"/>
  <c r="BL399"/>
  <c r="AO401"/>
  <c r="AQ400" s="1"/>
  <c r="BM399"/>
  <c r="BA399"/>
  <c r="BF399"/>
  <c r="AY399"/>
  <c r="BO399"/>
  <c r="BD399"/>
  <c r="AW399"/>
  <c r="AS399"/>
  <c r="AX399"/>
  <c r="AU399"/>
  <c r="BK399"/>
  <c r="AK401"/>
  <c r="F402" s="1"/>
  <c r="H402" s="1"/>
  <c r="I400"/>
  <c r="AD403"/>
  <c r="AM400" l="1"/>
  <c r="AT400"/>
  <c r="AR400"/>
  <c r="BE400"/>
  <c r="AP400"/>
  <c r="AS400"/>
  <c r="BD400"/>
  <c r="BF400"/>
  <c r="AY400"/>
  <c r="AW400"/>
  <c r="BI400"/>
  <c r="BB400"/>
  <c r="BH400"/>
  <c r="BK400"/>
  <c r="AV400"/>
  <c r="BM400"/>
  <c r="BJ400"/>
  <c r="BG400"/>
  <c r="BA400"/>
  <c r="BL400"/>
  <c r="AU400"/>
  <c r="BO400"/>
  <c r="AZ400"/>
  <c r="AX400"/>
  <c r="BN400"/>
  <c r="BC400"/>
  <c r="I401"/>
  <c r="AD404"/>
  <c r="AK402"/>
  <c r="F403" s="1"/>
  <c r="H403" s="1"/>
  <c r="AO402"/>
  <c r="AM401" l="1"/>
  <c r="I402"/>
  <c r="BF401"/>
  <c r="AP401"/>
  <c r="BA401"/>
  <c r="BG401"/>
  <c r="AZ401"/>
  <c r="BC401"/>
  <c r="BJ401"/>
  <c r="AT401"/>
  <c r="BO401"/>
  <c r="BH401"/>
  <c r="AV401"/>
  <c r="AX401"/>
  <c r="AQ401"/>
  <c r="BK401"/>
  <c r="BB401"/>
  <c r="BM401"/>
  <c r="AW401"/>
  <c r="AY401"/>
  <c r="AR401"/>
  <c r="AU401"/>
  <c r="BE401"/>
  <c r="BD401"/>
  <c r="BN401"/>
  <c r="BI401"/>
  <c r="AS401"/>
  <c r="BL401"/>
  <c r="AK403"/>
  <c r="F404" s="1"/>
  <c r="H404" s="1"/>
  <c r="AO403"/>
  <c r="BO402" s="1"/>
  <c r="AD405"/>
  <c r="AM402" l="1"/>
  <c r="I403"/>
  <c r="BG402"/>
  <c r="BH402"/>
  <c r="AU402"/>
  <c r="BB402"/>
  <c r="BE402"/>
  <c r="AP402"/>
  <c r="AZ402"/>
  <c r="BM402"/>
  <c r="BF402"/>
  <c r="BK402"/>
  <c r="AR402"/>
  <c r="BL402"/>
  <c r="AQ402"/>
  <c r="AD406"/>
  <c r="AO404"/>
  <c r="BG403" s="1"/>
  <c r="AS402"/>
  <c r="BA402"/>
  <c r="AV402"/>
  <c r="AT402"/>
  <c r="BJ402"/>
  <c r="AY402"/>
  <c r="AK404"/>
  <c r="F405" s="1"/>
  <c r="H405" s="1"/>
  <c r="BI402"/>
  <c r="AW402"/>
  <c r="BD402"/>
  <c r="AX402"/>
  <c r="BN402"/>
  <c r="BC402"/>
  <c r="AM403" l="1"/>
  <c r="AX403"/>
  <c r="AQ403"/>
  <c r="I404"/>
  <c r="AV403"/>
  <c r="BI403"/>
  <c r="AP403"/>
  <c r="BB403"/>
  <c r="BC403"/>
  <c r="BL403"/>
  <c r="BE403"/>
  <c r="AR403"/>
  <c r="BF403"/>
  <c r="BJ403"/>
  <c r="AD407"/>
  <c r="AW403"/>
  <c r="BN403"/>
  <c r="AS403"/>
  <c r="AU403"/>
  <c r="BK403"/>
  <c r="AZ403"/>
  <c r="AK405"/>
  <c r="F406" s="1"/>
  <c r="H406" s="1"/>
  <c r="AO405"/>
  <c r="BE404" s="1"/>
  <c r="BH403"/>
  <c r="BM403"/>
  <c r="AT403"/>
  <c r="BA403"/>
  <c r="AY403"/>
  <c r="BO403"/>
  <c r="BD403"/>
  <c r="AM404" l="1"/>
  <c r="AK406"/>
  <c r="F407" s="1"/>
  <c r="H407" s="1"/>
  <c r="AO406"/>
  <c r="BB405" s="1"/>
  <c r="I405"/>
  <c r="BG404"/>
  <c r="BH404"/>
  <c r="BK404"/>
  <c r="AX404"/>
  <c r="BC404"/>
  <c r="BD404"/>
  <c r="BM404"/>
  <c r="AY404"/>
  <c r="AR404"/>
  <c r="BA404"/>
  <c r="BF404"/>
  <c r="BJ404"/>
  <c r="AW404"/>
  <c r="AD408"/>
  <c r="AQ404"/>
  <c r="BO404"/>
  <c r="AT404"/>
  <c r="AV404"/>
  <c r="BL404"/>
  <c r="BN404"/>
  <c r="AP404"/>
  <c r="AU404"/>
  <c r="BB404"/>
  <c r="AZ404"/>
  <c r="AS404"/>
  <c r="BI404"/>
  <c r="AM405" l="1"/>
  <c r="BJ405"/>
  <c r="BK405"/>
  <c r="BN405"/>
  <c r="BC405"/>
  <c r="BG405"/>
  <c r="BI405"/>
  <c r="BD405"/>
  <c r="BE405"/>
  <c r="AV405"/>
  <c r="AS405"/>
  <c r="AX405"/>
  <c r="BO405"/>
  <c r="BH405"/>
  <c r="AT405"/>
  <c r="AY405"/>
  <c r="AU405"/>
  <c r="AZ405"/>
  <c r="BA405"/>
  <c r="AP405"/>
  <c r="BF405"/>
  <c r="AQ405"/>
  <c r="BL405"/>
  <c r="AR405"/>
  <c r="AW405"/>
  <c r="BM405"/>
  <c r="I406"/>
  <c r="AD409"/>
  <c r="AK407"/>
  <c r="F408" s="1"/>
  <c r="H408" s="1"/>
  <c r="AO407"/>
  <c r="AM406" l="1"/>
  <c r="I407"/>
  <c r="BK406"/>
  <c r="AU406"/>
  <c r="BF406"/>
  <c r="AP406"/>
  <c r="BH406"/>
  <c r="AV406"/>
  <c r="BI406"/>
  <c r="BO406"/>
  <c r="AY406"/>
  <c r="BJ406"/>
  <c r="AW406"/>
  <c r="AS406"/>
  <c r="BE406"/>
  <c r="BG406"/>
  <c r="AQ406"/>
  <c r="BB406"/>
  <c r="BM406"/>
  <c r="AZ406"/>
  <c r="BA406"/>
  <c r="AT406"/>
  <c r="BL406"/>
  <c r="BC406"/>
  <c r="BN406"/>
  <c r="AX406"/>
  <c r="AR406"/>
  <c r="BD406"/>
  <c r="AD410"/>
  <c r="AO408"/>
  <c r="BO407" s="1"/>
  <c r="AK408"/>
  <c r="F409" s="1"/>
  <c r="H409" s="1"/>
  <c r="AM407" l="1"/>
  <c r="I408"/>
  <c r="AO410"/>
  <c r="BH407"/>
  <c r="BE407"/>
  <c r="AW407"/>
  <c r="BD407"/>
  <c r="BI407"/>
  <c r="BC407"/>
  <c r="AY407"/>
  <c r="AP407"/>
  <c r="BJ407"/>
  <c r="AR407"/>
  <c r="AX407"/>
  <c r="BB407"/>
  <c r="AD411"/>
  <c r="AS407"/>
  <c r="BF407"/>
  <c r="BM407"/>
  <c r="AQ407"/>
  <c r="BG407"/>
  <c r="AV407"/>
  <c r="BL407"/>
  <c r="AK409"/>
  <c r="F410" s="1"/>
  <c r="H410" s="1"/>
  <c r="AO409"/>
  <c r="BN407"/>
  <c r="BA407"/>
  <c r="AT407"/>
  <c r="AU407"/>
  <c r="BK407"/>
  <c r="AZ407"/>
  <c r="AM408" l="1"/>
  <c r="I409"/>
  <c r="AK410"/>
  <c r="F411" s="1"/>
  <c r="H411" s="1"/>
  <c r="BN409"/>
  <c r="BJ409"/>
  <c r="BF409"/>
  <c r="BB409"/>
  <c r="AX409"/>
  <c r="AT409"/>
  <c r="AP409"/>
  <c r="BM409"/>
  <c r="BI409"/>
  <c r="BE409"/>
  <c r="BA409"/>
  <c r="AW409"/>
  <c r="AS409"/>
  <c r="BK409"/>
  <c r="BC409"/>
  <c r="AU409"/>
  <c r="BL409"/>
  <c r="BD409"/>
  <c r="AV409"/>
  <c r="AZ409"/>
  <c r="BG409"/>
  <c r="AQ409"/>
  <c r="BO409"/>
  <c r="AY409"/>
  <c r="AR409"/>
  <c r="BH409"/>
  <c r="AD412"/>
  <c r="AY408"/>
  <c r="AQ408"/>
  <c r="AX408"/>
  <c r="BC408"/>
  <c r="AZ408"/>
  <c r="AS408"/>
  <c r="BI408"/>
  <c r="BJ408"/>
  <c r="AP408"/>
  <c r="AV408"/>
  <c r="BE408"/>
  <c r="AT408"/>
  <c r="BB408"/>
  <c r="BN408"/>
  <c r="AR408"/>
  <c r="BH408"/>
  <c r="BA408"/>
  <c r="AO411"/>
  <c r="AQ410" s="1"/>
  <c r="AU408"/>
  <c r="BL408"/>
  <c r="BO408"/>
  <c r="BG408"/>
  <c r="BF408"/>
  <c r="BK408"/>
  <c r="BD408"/>
  <c r="AW408"/>
  <c r="BM408"/>
  <c r="AO412" l="1"/>
  <c r="AV411" s="1"/>
  <c r="I410"/>
  <c r="AK411"/>
  <c r="F412" s="1"/>
  <c r="H412" s="1"/>
  <c r="AM409"/>
  <c r="BB410"/>
  <c r="BL410"/>
  <c r="BI410"/>
  <c r="BF410"/>
  <c r="BK410"/>
  <c r="BA410"/>
  <c r="BG410"/>
  <c r="AW410"/>
  <c r="AP410"/>
  <c r="AU410"/>
  <c r="BD410"/>
  <c r="BH410"/>
  <c r="AV410"/>
  <c r="BM410"/>
  <c r="AR410"/>
  <c r="AT410"/>
  <c r="BJ410"/>
  <c r="AY410"/>
  <c r="BO410"/>
  <c r="AD413"/>
  <c r="BE410"/>
  <c r="AS410"/>
  <c r="AZ410"/>
  <c r="AX410"/>
  <c r="BN410"/>
  <c r="BC410"/>
  <c r="AM410" l="1"/>
  <c r="I411"/>
  <c r="AK412"/>
  <c r="F413" s="1"/>
  <c r="H413" s="1"/>
  <c r="AS411"/>
  <c r="AR411"/>
  <c r="BN411"/>
  <c r="BF411"/>
  <c r="BG411"/>
  <c r="BB411"/>
  <c r="BC411"/>
  <c r="BL411"/>
  <c r="BI411"/>
  <c r="BM411"/>
  <c r="BH411"/>
  <c r="BA411"/>
  <c r="AQ411"/>
  <c r="AT411"/>
  <c r="AX411"/>
  <c r="BE411"/>
  <c r="AY411"/>
  <c r="BO411"/>
  <c r="BD411"/>
  <c r="AD414"/>
  <c r="BJ411"/>
  <c r="AP411"/>
  <c r="AW411"/>
  <c r="AU411"/>
  <c r="BK411"/>
  <c r="AZ411"/>
  <c r="I412" l="1"/>
  <c r="AM411"/>
  <c r="AO413"/>
  <c r="BM412" s="1"/>
  <c r="AK413"/>
  <c r="F414" s="1"/>
  <c r="H414" s="1"/>
  <c r="AD415"/>
  <c r="AV412" l="1"/>
  <c r="I413"/>
  <c r="AM412"/>
  <c r="AQ412"/>
  <c r="BA412"/>
  <c r="BO412"/>
  <c r="BC412"/>
  <c r="BJ412"/>
  <c r="BK412"/>
  <c r="AP412"/>
  <c r="AX412"/>
  <c r="BF412"/>
  <c r="BN412"/>
  <c r="BE412"/>
  <c r="BG412"/>
  <c r="AR412"/>
  <c r="BL412"/>
  <c r="AS412"/>
  <c r="BD412"/>
  <c r="AU412"/>
  <c r="AZ412"/>
  <c r="BH412"/>
  <c r="AT412"/>
  <c r="BI412"/>
  <c r="AW412"/>
  <c r="BB412"/>
  <c r="AY412"/>
  <c r="AO414"/>
  <c r="BB413" s="1"/>
  <c r="AK414"/>
  <c r="F415" s="1"/>
  <c r="H415" s="1"/>
  <c r="AD416"/>
  <c r="AM413" l="1"/>
  <c r="I414"/>
  <c r="BJ413"/>
  <c r="AZ413"/>
  <c r="AW413"/>
  <c r="BA413"/>
  <c r="AR413"/>
  <c r="AP413"/>
  <c r="BO413"/>
  <c r="BK413"/>
  <c r="BI413"/>
  <c r="AU413"/>
  <c r="BE413"/>
  <c r="BG413"/>
  <c r="BF413"/>
  <c r="AY413"/>
  <c r="AQ413"/>
  <c r="AS413"/>
  <c r="AT413"/>
  <c r="AV413"/>
  <c r="AX413"/>
  <c r="BH413"/>
  <c r="BD413"/>
  <c r="BL413"/>
  <c r="BM413"/>
  <c r="BN413"/>
  <c r="BC413"/>
  <c r="AD417"/>
  <c r="AO415"/>
  <c r="AK415"/>
  <c r="F416" s="1"/>
  <c r="H416" s="1"/>
  <c r="AM414" l="1"/>
  <c r="AO416"/>
  <c r="AZ415" s="1"/>
  <c r="AK416"/>
  <c r="F417" s="1"/>
  <c r="H417" s="1"/>
  <c r="I415"/>
  <c r="AD418"/>
  <c r="BC414"/>
  <c r="BN414"/>
  <c r="AX414"/>
  <c r="BA414"/>
  <c r="AV414"/>
  <c r="BE414"/>
  <c r="BI414"/>
  <c r="BK414"/>
  <c r="BF414"/>
  <c r="BL414"/>
  <c r="BH414"/>
  <c r="BO414"/>
  <c r="AY414"/>
  <c r="BJ414"/>
  <c r="AT414"/>
  <c r="AS414"/>
  <c r="BM414"/>
  <c r="AR414"/>
  <c r="BG414"/>
  <c r="AQ414"/>
  <c r="BB414"/>
  <c r="BD414"/>
  <c r="AZ414"/>
  <c r="AU414"/>
  <c r="AP414"/>
  <c r="AW414"/>
  <c r="AP415" l="1"/>
  <c r="BJ415"/>
  <c r="AV415"/>
  <c r="BE415"/>
  <c r="BG415"/>
  <c r="BL415"/>
  <c r="AQ415"/>
  <c r="AO417"/>
  <c r="BA416" s="1"/>
  <c r="BB415"/>
  <c r="AT415"/>
  <c r="BI415"/>
  <c r="BN415"/>
  <c r="BC415"/>
  <c r="AR415"/>
  <c r="BH415"/>
  <c r="BM415"/>
  <c r="BA415"/>
  <c r="BF415"/>
  <c r="AY415"/>
  <c r="BO415"/>
  <c r="BD415"/>
  <c r="AW415"/>
  <c r="AS415"/>
  <c r="AX415"/>
  <c r="AU415"/>
  <c r="BK415"/>
  <c r="I416"/>
  <c r="AK417"/>
  <c r="F418" s="1"/>
  <c r="H418" s="1"/>
  <c r="AM415"/>
  <c r="AD419"/>
  <c r="AP416" l="1"/>
  <c r="BF416"/>
  <c r="AZ416"/>
  <c r="AT416"/>
  <c r="BK416"/>
  <c r="BE416"/>
  <c r="BC416"/>
  <c r="AU416"/>
  <c r="AK418"/>
  <c r="F419" s="1"/>
  <c r="H419" s="1"/>
  <c r="AS416"/>
  <c r="BN416"/>
  <c r="BO416"/>
  <c r="AY416"/>
  <c r="BJ416"/>
  <c r="BI416"/>
  <c r="BB416"/>
  <c r="BD416"/>
  <c r="AV416"/>
  <c r="BM416"/>
  <c r="AQ416"/>
  <c r="BH416"/>
  <c r="BG416"/>
  <c r="AW416"/>
  <c r="AO418"/>
  <c r="BB417" s="1"/>
  <c r="BL416"/>
  <c r="AX416"/>
  <c r="AR416"/>
  <c r="AM416"/>
  <c r="I417"/>
  <c r="AD420"/>
  <c r="BA417" l="1"/>
  <c r="AR417"/>
  <c r="BJ417"/>
  <c r="AP417"/>
  <c r="AU417"/>
  <c r="AY417"/>
  <c r="BL417"/>
  <c r="BF417"/>
  <c r="AZ417"/>
  <c r="AW417"/>
  <c r="BK417"/>
  <c r="BN417"/>
  <c r="BG417"/>
  <c r="BM417"/>
  <c r="AV417"/>
  <c r="AT417"/>
  <c r="BH417"/>
  <c r="AS417"/>
  <c r="AQ417"/>
  <c r="BO417"/>
  <c r="AX417"/>
  <c r="BE417"/>
  <c r="BI417"/>
  <c r="BD417"/>
  <c r="BC417"/>
  <c r="AM417"/>
  <c r="I418"/>
  <c r="AD421"/>
  <c r="AK419"/>
  <c r="F420" s="1"/>
  <c r="H420" s="1"/>
  <c r="AO419"/>
  <c r="AO420" l="1"/>
  <c r="AZ419" s="1"/>
  <c r="AM418"/>
  <c r="I419"/>
  <c r="BG418"/>
  <c r="AQ418"/>
  <c r="BB418"/>
  <c r="BL418"/>
  <c r="BE418"/>
  <c r="AZ418"/>
  <c r="AU418"/>
  <c r="AP418"/>
  <c r="AS418"/>
  <c r="BO418"/>
  <c r="AY418"/>
  <c r="BJ418"/>
  <c r="AT418"/>
  <c r="AV418"/>
  <c r="BI418"/>
  <c r="BH418"/>
  <c r="BC418"/>
  <c r="BN418"/>
  <c r="AX418"/>
  <c r="BD418"/>
  <c r="AW418"/>
  <c r="AR418"/>
  <c r="BK418"/>
  <c r="BF418"/>
  <c r="BM418"/>
  <c r="BA418"/>
  <c r="AD422"/>
  <c r="AK420"/>
  <c r="F421" s="1"/>
  <c r="H421" s="1"/>
  <c r="AQ419" l="1"/>
  <c r="BJ419"/>
  <c r="BL419"/>
  <c r="AP419"/>
  <c r="AV419"/>
  <c r="BN419"/>
  <c r="BG419"/>
  <c r="AX419"/>
  <c r="BM419"/>
  <c r="BB419"/>
  <c r="BI419"/>
  <c r="BC419"/>
  <c r="AR419"/>
  <c r="BH419"/>
  <c r="AW419"/>
  <c r="AT419"/>
  <c r="BA419"/>
  <c r="AY419"/>
  <c r="BO419"/>
  <c r="BD419"/>
  <c r="BE419"/>
  <c r="BF419"/>
  <c r="AS419"/>
  <c r="AU419"/>
  <c r="BK419"/>
  <c r="AO421"/>
  <c r="BA420" s="1"/>
  <c r="AK421"/>
  <c r="F422" s="1"/>
  <c r="H422" s="1"/>
  <c r="AM419"/>
  <c r="I420"/>
  <c r="AD423"/>
  <c r="AZ420" l="1"/>
  <c r="BF420"/>
  <c r="BI420"/>
  <c r="BD420"/>
  <c r="AV420"/>
  <c r="BC420"/>
  <c r="AQ420"/>
  <c r="AW420"/>
  <c r="BG420"/>
  <c r="AT420"/>
  <c r="BB420"/>
  <c r="BO420"/>
  <c r="BM420"/>
  <c r="BN420"/>
  <c r="BH420"/>
  <c r="AY420"/>
  <c r="AO422"/>
  <c r="BB421" s="1"/>
  <c r="BK420"/>
  <c r="BE420"/>
  <c r="AS420"/>
  <c r="AU420"/>
  <c r="I421"/>
  <c r="BJ420"/>
  <c r="AR420"/>
  <c r="AP420"/>
  <c r="AX420"/>
  <c r="BL420"/>
  <c r="AK422"/>
  <c r="F423" s="1"/>
  <c r="H423" s="1"/>
  <c r="AM420"/>
  <c r="AD424"/>
  <c r="BI421" l="1"/>
  <c r="BC421"/>
  <c r="AO423"/>
  <c r="BG422" s="1"/>
  <c r="AT421"/>
  <c r="AU421"/>
  <c r="AW421"/>
  <c r="BO421"/>
  <c r="BF421"/>
  <c r="AX421"/>
  <c r="BG421"/>
  <c r="BM421"/>
  <c r="BL421"/>
  <c r="AP421"/>
  <c r="BA421"/>
  <c r="BN421"/>
  <c r="BK421"/>
  <c r="BD421"/>
  <c r="AQ421"/>
  <c r="AV421"/>
  <c r="AY421"/>
  <c r="AS421"/>
  <c r="AR421"/>
  <c r="BH421"/>
  <c r="BE421"/>
  <c r="BJ421"/>
  <c r="AZ421"/>
  <c r="AM421"/>
  <c r="I422"/>
  <c r="AK423"/>
  <c r="F424" s="1"/>
  <c r="H424" s="1"/>
  <c r="AD425"/>
  <c r="AW422" l="1"/>
  <c r="AX422"/>
  <c r="AV422"/>
  <c r="BJ422"/>
  <c r="BE422"/>
  <c r="BN422"/>
  <c r="BK422"/>
  <c r="BO422"/>
  <c r="BD422"/>
  <c r="BF422"/>
  <c r="AQ422"/>
  <c r="AS422"/>
  <c r="AY422"/>
  <c r="BL422"/>
  <c r="AP422"/>
  <c r="BB422"/>
  <c r="BA422"/>
  <c r="BH422"/>
  <c r="AR422"/>
  <c r="BM422"/>
  <c r="AZ422"/>
  <c r="AT422"/>
  <c r="BC422"/>
  <c r="AU422"/>
  <c r="BI422"/>
  <c r="AM422"/>
  <c r="I423"/>
  <c r="AD426"/>
  <c r="AO424"/>
  <c r="AK424"/>
  <c r="F425" s="1"/>
  <c r="H425" s="1"/>
  <c r="AM423" l="1"/>
  <c r="I424"/>
  <c r="AK425"/>
  <c r="F426" s="1"/>
  <c r="H426" s="1"/>
  <c r="AO425"/>
  <c r="BA424" s="1"/>
  <c r="AD427"/>
  <c r="AZ423"/>
  <c r="BK423"/>
  <c r="AU423"/>
  <c r="AT423"/>
  <c r="BI423"/>
  <c r="BA423"/>
  <c r="BJ423"/>
  <c r="BN423"/>
  <c r="BL423"/>
  <c r="AV423"/>
  <c r="AQ423"/>
  <c r="AS423"/>
  <c r="BD423"/>
  <c r="BO423"/>
  <c r="AY423"/>
  <c r="BB423"/>
  <c r="AW423"/>
  <c r="AX423"/>
  <c r="BH423"/>
  <c r="AR423"/>
  <c r="BC423"/>
  <c r="BE423"/>
  <c r="AP423"/>
  <c r="BG423"/>
  <c r="BM423"/>
  <c r="BF423"/>
  <c r="AM424" l="1"/>
  <c r="BD424"/>
  <c r="BI424"/>
  <c r="BO424"/>
  <c r="AX424"/>
  <c r="BC424"/>
  <c r="BG424"/>
  <c r="AZ424"/>
  <c r="BM424"/>
  <c r="BB424"/>
  <c r="BF424"/>
  <c r="AS424"/>
  <c r="AT424"/>
  <c r="BK424"/>
  <c r="AW424"/>
  <c r="I425"/>
  <c r="AD428"/>
  <c r="AQ424"/>
  <c r="BJ424"/>
  <c r="BN424"/>
  <c r="AR424"/>
  <c r="BH424"/>
  <c r="AK426"/>
  <c r="F427" s="1"/>
  <c r="H427" s="1"/>
  <c r="AO426"/>
  <c r="BN425" s="1"/>
  <c r="AY424"/>
  <c r="AP424"/>
  <c r="AU424"/>
  <c r="AV424"/>
  <c r="BL424"/>
  <c r="BE424"/>
  <c r="AM425" l="1"/>
  <c r="I426"/>
  <c r="AR425"/>
  <c r="AQ425"/>
  <c r="BI425"/>
  <c r="AS425"/>
  <c r="AX425"/>
  <c r="AO427"/>
  <c r="BC426" s="1"/>
  <c r="BL425"/>
  <c r="BO425"/>
  <c r="BK425"/>
  <c r="AY425"/>
  <c r="AV425"/>
  <c r="BC425"/>
  <c r="BA425"/>
  <c r="AP425"/>
  <c r="BF425"/>
  <c r="AD429"/>
  <c r="AZ425"/>
  <c r="BD425"/>
  <c r="BE425"/>
  <c r="AT425"/>
  <c r="BJ425"/>
  <c r="BG425"/>
  <c r="BH425"/>
  <c r="AU425"/>
  <c r="AW425"/>
  <c r="BM425"/>
  <c r="BB425"/>
  <c r="AK427"/>
  <c r="F428" s="1"/>
  <c r="H428" s="1"/>
  <c r="AM426" l="1"/>
  <c r="I427"/>
  <c r="AW426"/>
  <c r="BO426"/>
  <c r="AT426"/>
  <c r="BE426"/>
  <c r="AR426"/>
  <c r="AY426"/>
  <c r="BJ426"/>
  <c r="AK428"/>
  <c r="F429" s="1"/>
  <c r="H429" s="1"/>
  <c r="BL426"/>
  <c r="AP426"/>
  <c r="BF426"/>
  <c r="AU426"/>
  <c r="AO428"/>
  <c r="AX427" s="1"/>
  <c r="AV426"/>
  <c r="BA426"/>
  <c r="BH426"/>
  <c r="BB426"/>
  <c r="AQ426"/>
  <c r="BG426"/>
  <c r="BD426"/>
  <c r="BI426"/>
  <c r="BK426"/>
  <c r="BM426"/>
  <c r="AS426"/>
  <c r="AZ426"/>
  <c r="AX426"/>
  <c r="BN426"/>
  <c r="AD430"/>
  <c r="AM427" l="1"/>
  <c r="AK430"/>
  <c r="F431" s="1"/>
  <c r="H431" s="1"/>
  <c r="AK429"/>
  <c r="F430" s="1"/>
  <c r="H430" s="1"/>
  <c r="AO429"/>
  <c r="AV428" s="1"/>
  <c r="I428"/>
  <c r="BD427"/>
  <c r="AT427"/>
  <c r="BL427"/>
  <c r="AW427"/>
  <c r="BC427"/>
  <c r="BH427"/>
  <c r="AV427"/>
  <c r="AP427"/>
  <c r="BB427"/>
  <c r="AQ427"/>
  <c r="AS427"/>
  <c r="AY427"/>
  <c r="AU427"/>
  <c r="BN427"/>
  <c r="BI427"/>
  <c r="BE427"/>
  <c r="AR427"/>
  <c r="BF427"/>
  <c r="BO427"/>
  <c r="BJ427"/>
  <c r="BM427"/>
  <c r="AZ427"/>
  <c r="BA427"/>
  <c r="BG427"/>
  <c r="BK427"/>
  <c r="AD431"/>
  <c r="AQ428"/>
  <c r="BI428"/>
  <c r="AM428" l="1"/>
  <c r="I429"/>
  <c r="BA428"/>
  <c r="BB428"/>
  <c r="BK428"/>
  <c r="BG428"/>
  <c r="BD428"/>
  <c r="BF428"/>
  <c r="AP428"/>
  <c r="AW428"/>
  <c r="BJ428"/>
  <c r="BL428"/>
  <c r="AY428"/>
  <c r="AZ428"/>
  <c r="BC428"/>
  <c r="AR428"/>
  <c r="BM428"/>
  <c r="BO428"/>
  <c r="BE428"/>
  <c r="AX428"/>
  <c r="AS428"/>
  <c r="AT428"/>
  <c r="BH428"/>
  <c r="AU428"/>
  <c r="BN428"/>
  <c r="AO430"/>
  <c r="BJ429" s="1"/>
  <c r="AK431"/>
  <c r="F432" s="1"/>
  <c r="H432" s="1"/>
  <c r="AD432"/>
  <c r="AM429" l="1"/>
  <c r="AV429"/>
  <c r="AS429"/>
  <c r="BA429"/>
  <c r="BN429"/>
  <c r="AW429"/>
  <c r="BC429"/>
  <c r="BO429"/>
  <c r="BF429"/>
  <c r="I430"/>
  <c r="BI429"/>
  <c r="BM429"/>
  <c r="AX429"/>
  <c r="BH429"/>
  <c r="BB429"/>
  <c r="AQ429"/>
  <c r="BE429"/>
  <c r="AR429"/>
  <c r="BK429"/>
  <c r="AY429"/>
  <c r="AZ429"/>
  <c r="AU429"/>
  <c r="BG429"/>
  <c r="AP429"/>
  <c r="AT429"/>
  <c r="BL429"/>
  <c r="BD429"/>
  <c r="AO431"/>
  <c r="AW430" s="1"/>
  <c r="AD433"/>
  <c r="AM430" l="1"/>
  <c r="I431"/>
  <c r="AO432"/>
  <c r="AR431" s="1"/>
  <c r="AX430"/>
  <c r="BH430"/>
  <c r="BC430"/>
  <c r="AR430"/>
  <c r="BF430"/>
  <c r="BI430"/>
  <c r="BL430"/>
  <c r="AV430"/>
  <c r="AT430"/>
  <c r="AQ430"/>
  <c r="BO430"/>
  <c r="AS430"/>
  <c r="AK432"/>
  <c r="F433" s="1"/>
  <c r="H433" s="1"/>
  <c r="BA430"/>
  <c r="BK430"/>
  <c r="AY430"/>
  <c r="BB430"/>
  <c r="AU430"/>
  <c r="BJ430"/>
  <c r="BN430"/>
  <c r="AZ430"/>
  <c r="AP430"/>
  <c r="BE430"/>
  <c r="BG430"/>
  <c r="BD430"/>
  <c r="BM430"/>
  <c r="AD434"/>
  <c r="AM431" l="1"/>
  <c r="AW431"/>
  <c r="BK431"/>
  <c r="BN431"/>
  <c r="AT431"/>
  <c r="BG431"/>
  <c r="BJ431"/>
  <c r="AY431"/>
  <c r="BB431"/>
  <c r="BL431"/>
  <c r="AU431"/>
  <c r="BO431"/>
  <c r="AQ431"/>
  <c r="BI431"/>
  <c r="AS431"/>
  <c r="BD431"/>
  <c r="BA431"/>
  <c r="AV431"/>
  <c r="BM431"/>
  <c r="BH431"/>
  <c r="AZ431"/>
  <c r="AX431"/>
  <c r="BF431"/>
  <c r="BE431"/>
  <c r="BC431"/>
  <c r="AP431"/>
  <c r="I432"/>
  <c r="AD435"/>
  <c r="AK433"/>
  <c r="F434" s="1"/>
  <c r="H434" s="1"/>
  <c r="AO433"/>
  <c r="AM432" l="1"/>
  <c r="I433"/>
  <c r="AO435"/>
  <c r="BA432"/>
  <c r="BH432"/>
  <c r="AR432"/>
  <c r="AQ432"/>
  <c r="BC432"/>
  <c r="BN432"/>
  <c r="BI432"/>
  <c r="AZ432"/>
  <c r="BB432"/>
  <c r="AP432"/>
  <c r="BM432"/>
  <c r="BD432"/>
  <c r="BO432"/>
  <c r="BF432"/>
  <c r="BE432"/>
  <c r="BL432"/>
  <c r="AV432"/>
  <c r="AY432"/>
  <c r="AT432"/>
  <c r="AX432"/>
  <c r="AS432"/>
  <c r="BG432"/>
  <c r="BK432"/>
  <c r="AW432"/>
  <c r="BJ432"/>
  <c r="AU432"/>
  <c r="AD436"/>
  <c r="AK434"/>
  <c r="F435" s="1"/>
  <c r="H435" s="1"/>
  <c r="AO434"/>
  <c r="AM433" l="1"/>
  <c r="I434"/>
  <c r="AK435"/>
  <c r="F436" s="1"/>
  <c r="H436" s="1"/>
  <c r="BO434"/>
  <c r="BK434"/>
  <c r="BG434"/>
  <c r="BC434"/>
  <c r="AY434"/>
  <c r="AU434"/>
  <c r="AQ434"/>
  <c r="BN434"/>
  <c r="BJ434"/>
  <c r="BF434"/>
  <c r="BB434"/>
  <c r="AX434"/>
  <c r="AT434"/>
  <c r="AP434"/>
  <c r="BL434"/>
  <c r="BD434"/>
  <c r="AV434"/>
  <c r="BM434"/>
  <c r="BE434"/>
  <c r="AW434"/>
  <c r="BA434"/>
  <c r="BH434"/>
  <c r="AR434"/>
  <c r="AZ434"/>
  <c r="BI434"/>
  <c r="AS434"/>
  <c r="AD437"/>
  <c r="AR433"/>
  <c r="AQ433"/>
  <c r="BC433"/>
  <c r="AZ433"/>
  <c r="BG433"/>
  <c r="BA433"/>
  <c r="AP433"/>
  <c r="BF433"/>
  <c r="BD433"/>
  <c r="AY433"/>
  <c r="AW433"/>
  <c r="BM433"/>
  <c r="BB433"/>
  <c r="AU433"/>
  <c r="BL433"/>
  <c r="AS433"/>
  <c r="BI433"/>
  <c r="AX433"/>
  <c r="BN433"/>
  <c r="BK433"/>
  <c r="AV433"/>
  <c r="BH433"/>
  <c r="BO433"/>
  <c r="BE433"/>
  <c r="AT433"/>
  <c r="BJ433"/>
  <c r="I435" l="1"/>
  <c r="AO436"/>
  <c r="BI435" s="1"/>
  <c r="AM434"/>
  <c r="AK436"/>
  <c r="F437" s="1"/>
  <c r="H437" s="1"/>
  <c r="AD438"/>
  <c r="I436" l="1"/>
  <c r="AM435"/>
  <c r="BO435"/>
  <c r="BE435"/>
  <c r="BF435"/>
  <c r="BK435"/>
  <c r="BJ435"/>
  <c r="BL435"/>
  <c r="AZ435"/>
  <c r="BN435"/>
  <c r="AQ435"/>
  <c r="BD435"/>
  <c r="AW435"/>
  <c r="AR435"/>
  <c r="AS435"/>
  <c r="AP435"/>
  <c r="BG435"/>
  <c r="BM435"/>
  <c r="AT435"/>
  <c r="BC435"/>
  <c r="BB435"/>
  <c r="AU435"/>
  <c r="BA435"/>
  <c r="AV435"/>
  <c r="AX435"/>
  <c r="AY435"/>
  <c r="BH435"/>
  <c r="AK437"/>
  <c r="F438" s="1"/>
  <c r="H438" s="1"/>
  <c r="AO437"/>
  <c r="AD439"/>
  <c r="AM436" l="1"/>
  <c r="I437"/>
  <c r="AD440"/>
  <c r="AK438"/>
  <c r="F439" s="1"/>
  <c r="H439" s="1"/>
  <c r="AO438"/>
  <c r="BB437" s="1"/>
  <c r="BA436"/>
  <c r="BH436"/>
  <c r="AR436"/>
  <c r="BK436"/>
  <c r="AY436"/>
  <c r="BN436"/>
  <c r="BE436"/>
  <c r="BL436"/>
  <c r="AV436"/>
  <c r="AT436"/>
  <c r="AX436"/>
  <c r="BI436"/>
  <c r="AZ436"/>
  <c r="BB436"/>
  <c r="AP436"/>
  <c r="BM436"/>
  <c r="AW436"/>
  <c r="BD436"/>
  <c r="BJ436"/>
  <c r="BC436"/>
  <c r="BF436"/>
  <c r="BG436"/>
  <c r="BO436"/>
  <c r="AS436"/>
  <c r="AU436"/>
  <c r="AQ436"/>
  <c r="AM437" l="1"/>
  <c r="BO437"/>
  <c r="BG437"/>
  <c r="BC437"/>
  <c r="BE437"/>
  <c r="BJ437"/>
  <c r="I438"/>
  <c r="AV437"/>
  <c r="AS437"/>
  <c r="AX437"/>
  <c r="BH437"/>
  <c r="AT437"/>
  <c r="AQ437"/>
  <c r="BK437"/>
  <c r="BI437"/>
  <c r="BN437"/>
  <c r="AK439"/>
  <c r="F440" s="1"/>
  <c r="H440" s="1"/>
  <c r="AO439"/>
  <c r="BF438" s="1"/>
  <c r="AD441"/>
  <c r="BD437"/>
  <c r="BL437"/>
  <c r="AR437"/>
  <c r="AW437"/>
  <c r="BM437"/>
  <c r="AY437"/>
  <c r="AU437"/>
  <c r="AZ437"/>
  <c r="BA437"/>
  <c r="AP437"/>
  <c r="BF437"/>
  <c r="AM438" l="1"/>
  <c r="I439"/>
  <c r="AV438"/>
  <c r="AU438"/>
  <c r="AP438"/>
  <c r="BH438"/>
  <c r="BK438"/>
  <c r="BD438"/>
  <c r="AO440"/>
  <c r="BC439" s="1"/>
  <c r="AK440"/>
  <c r="F441" s="1"/>
  <c r="H441" s="1"/>
  <c r="AD442"/>
  <c r="AZ438"/>
  <c r="BB438"/>
  <c r="AS438"/>
  <c r="AR438"/>
  <c r="BE438"/>
  <c r="AX438"/>
  <c r="BN438"/>
  <c r="BC438"/>
  <c r="BA438"/>
  <c r="BM438"/>
  <c r="AQ438"/>
  <c r="BG438"/>
  <c r="BI438"/>
  <c r="BL438"/>
  <c r="AW438"/>
  <c r="AT438"/>
  <c r="BJ438"/>
  <c r="AY438"/>
  <c r="BO438"/>
  <c r="AO441" l="1"/>
  <c r="BM440" s="1"/>
  <c r="AM439"/>
  <c r="AP439"/>
  <c r="AR439"/>
  <c r="BJ439"/>
  <c r="BE439"/>
  <c r="BH439"/>
  <c r="I440"/>
  <c r="AX439"/>
  <c r="AD443"/>
  <c r="AW439"/>
  <c r="BB439"/>
  <c r="AY439"/>
  <c r="BO439"/>
  <c r="BN439"/>
  <c r="BF439"/>
  <c r="BM439"/>
  <c r="AQ439"/>
  <c r="BG439"/>
  <c r="AV439"/>
  <c r="BL439"/>
  <c r="BI439"/>
  <c r="BD439"/>
  <c r="AK441"/>
  <c r="F442" s="1"/>
  <c r="H442" s="1"/>
  <c r="AS439"/>
  <c r="BA439"/>
  <c r="AT439"/>
  <c r="AU439"/>
  <c r="BK439"/>
  <c r="AZ439"/>
  <c r="AM440" l="1"/>
  <c r="AZ440"/>
  <c r="BJ440"/>
  <c r="BC440"/>
  <c r="AX440"/>
  <c r="BI440"/>
  <c r="AQ440"/>
  <c r="AS440"/>
  <c r="AP440"/>
  <c r="AV440"/>
  <c r="BE440"/>
  <c r="AY440"/>
  <c r="BB440"/>
  <c r="BN440"/>
  <c r="AR440"/>
  <c r="BH440"/>
  <c r="BA440"/>
  <c r="AO442"/>
  <c r="AV441" s="1"/>
  <c r="BO440"/>
  <c r="AU440"/>
  <c r="BL440"/>
  <c r="AT440"/>
  <c r="BG440"/>
  <c r="BF440"/>
  <c r="BK440"/>
  <c r="BD440"/>
  <c r="AW440"/>
  <c r="AO443"/>
  <c r="AK442"/>
  <c r="F443" s="1"/>
  <c r="H443" s="1"/>
  <c r="I441"/>
  <c r="AD444"/>
  <c r="AM441" l="1"/>
  <c r="AU441"/>
  <c r="AT441"/>
  <c r="AX441"/>
  <c r="BF441"/>
  <c r="BG441"/>
  <c r="AR441"/>
  <c r="AQ441"/>
  <c r="BL441"/>
  <c r="BC441"/>
  <c r="BD441"/>
  <c r="BI441"/>
  <c r="AY441"/>
  <c r="BH441"/>
  <c r="BE441"/>
  <c r="BO441"/>
  <c r="BA441"/>
  <c r="BN441"/>
  <c r="BM441"/>
  <c r="BJ441"/>
  <c r="AZ441"/>
  <c r="AS441"/>
  <c r="BB441"/>
  <c r="AP441"/>
  <c r="BK441"/>
  <c r="AW441"/>
  <c r="BC442"/>
  <c r="AK443"/>
  <c r="F444" s="1"/>
  <c r="H444" s="1"/>
  <c r="I442"/>
  <c r="AD445"/>
  <c r="BL442"/>
  <c r="AR442"/>
  <c r="AY442"/>
  <c r="BE442"/>
  <c r="BI442"/>
  <c r="AP442"/>
  <c r="BF442"/>
  <c r="AU442"/>
  <c r="AV442"/>
  <c r="AS442"/>
  <c r="AZ442"/>
  <c r="AX442"/>
  <c r="BN442"/>
  <c r="BM442"/>
  <c r="AT442"/>
  <c r="BJ442"/>
  <c r="BO442"/>
  <c r="AW442"/>
  <c r="BK442"/>
  <c r="BD442"/>
  <c r="BA442"/>
  <c r="BH442"/>
  <c r="BB442"/>
  <c r="AQ442"/>
  <c r="BG442"/>
  <c r="AM442" l="1"/>
  <c r="I443"/>
  <c r="AO444"/>
  <c r="AK444"/>
  <c r="F445" s="1"/>
  <c r="H445" s="1"/>
  <c r="AD446"/>
  <c r="AM443" l="1"/>
  <c r="AO445"/>
  <c r="BA444" s="1"/>
  <c r="I444"/>
  <c r="AK445"/>
  <c r="F446" s="1"/>
  <c r="H446" s="1"/>
  <c r="AZ443"/>
  <c r="BK443"/>
  <c r="AU443"/>
  <c r="AW443"/>
  <c r="AP443"/>
  <c r="AS443"/>
  <c r="BO443"/>
  <c r="BE443"/>
  <c r="BI443"/>
  <c r="BM443"/>
  <c r="AT443"/>
  <c r="BL443"/>
  <c r="AV443"/>
  <c r="BG443"/>
  <c r="AQ443"/>
  <c r="BN443"/>
  <c r="BA443"/>
  <c r="BJ443"/>
  <c r="BD443"/>
  <c r="AY443"/>
  <c r="AX443"/>
  <c r="BH443"/>
  <c r="AR443"/>
  <c r="BC443"/>
  <c r="BF443"/>
  <c r="BB443"/>
  <c r="AD447"/>
  <c r="AW444" l="1"/>
  <c r="BO444"/>
  <c r="AT444"/>
  <c r="BJ444"/>
  <c r="BN444"/>
  <c r="BM444"/>
  <c r="BG444"/>
  <c r="BD444"/>
  <c r="BB444"/>
  <c r="AZ444"/>
  <c r="BC444"/>
  <c r="BF444"/>
  <c r="AS444"/>
  <c r="BK444"/>
  <c r="AY444"/>
  <c r="AX444"/>
  <c r="AV444"/>
  <c r="BL444"/>
  <c r="BE444"/>
  <c r="BI444"/>
  <c r="AU444"/>
  <c r="AQ444"/>
  <c r="AP444"/>
  <c r="AR444"/>
  <c r="BH444"/>
  <c r="I445"/>
  <c r="AM444"/>
  <c r="AK446"/>
  <c r="F447" s="1"/>
  <c r="H447" s="1"/>
  <c r="AO446"/>
  <c r="AO447" s="1"/>
  <c r="AD448"/>
  <c r="AM445" l="1"/>
  <c r="I446"/>
  <c r="AK447"/>
  <c r="F448" s="1"/>
  <c r="H448" s="1"/>
  <c r="AD449"/>
  <c r="AO448"/>
  <c r="BH447" s="1"/>
  <c r="BO446"/>
  <c r="BK446"/>
  <c r="BG446"/>
  <c r="BC446"/>
  <c r="AY446"/>
  <c r="AU446"/>
  <c r="AQ446"/>
  <c r="BN446"/>
  <c r="BJ446"/>
  <c r="BF446"/>
  <c r="BB446"/>
  <c r="AX446"/>
  <c r="AT446"/>
  <c r="AP446"/>
  <c r="BI446"/>
  <c r="BA446"/>
  <c r="AS446"/>
  <c r="BL446"/>
  <c r="BD446"/>
  <c r="AV446"/>
  <c r="BM446"/>
  <c r="AW446"/>
  <c r="AZ446"/>
  <c r="AR446"/>
  <c r="BH446"/>
  <c r="BE446"/>
  <c r="BJ445"/>
  <c r="AT445"/>
  <c r="BE445"/>
  <c r="BL445"/>
  <c r="BG445"/>
  <c r="BC445"/>
  <c r="AU445"/>
  <c r="BN445"/>
  <c r="BI445"/>
  <c r="AS445"/>
  <c r="AZ445"/>
  <c r="BB445"/>
  <c r="BM445"/>
  <c r="AW445"/>
  <c r="AQ445"/>
  <c r="BF445"/>
  <c r="AP445"/>
  <c r="BA445"/>
  <c r="BD445"/>
  <c r="AY445"/>
  <c r="AR445"/>
  <c r="AX445"/>
  <c r="BO445"/>
  <c r="BK445"/>
  <c r="AV445"/>
  <c r="BH445"/>
  <c r="I447" l="1"/>
  <c r="AO449"/>
  <c r="BE448" s="1"/>
  <c r="AK448"/>
  <c r="F449" s="1"/>
  <c r="H449" s="1"/>
  <c r="BF447"/>
  <c r="BM447"/>
  <c r="BO447"/>
  <c r="AM446"/>
  <c r="AY447"/>
  <c r="BA447"/>
  <c r="BD447"/>
  <c r="AD450"/>
  <c r="AW447"/>
  <c r="AS447"/>
  <c r="BK447"/>
  <c r="BE447"/>
  <c r="AT447"/>
  <c r="BI447"/>
  <c r="BN447"/>
  <c r="BC447"/>
  <c r="AR447"/>
  <c r="AX447"/>
  <c r="AU447"/>
  <c r="AZ447"/>
  <c r="BB447"/>
  <c r="BJ447"/>
  <c r="AP447"/>
  <c r="AQ447"/>
  <c r="BG447"/>
  <c r="AV447"/>
  <c r="BL447"/>
  <c r="I448" l="1"/>
  <c r="AM447"/>
  <c r="AK449"/>
  <c r="F450" s="1"/>
  <c r="H450" s="1"/>
  <c r="BF448"/>
  <c r="BJ448"/>
  <c r="BD448"/>
  <c r="AW448"/>
  <c r="BM448"/>
  <c r="BN448"/>
  <c r="BB448"/>
  <c r="AZ448"/>
  <c r="AS448"/>
  <c r="BI448"/>
  <c r="AX448"/>
  <c r="AT448"/>
  <c r="AY448"/>
  <c r="AV448"/>
  <c r="BL448"/>
  <c r="AD451"/>
  <c r="AU448"/>
  <c r="BO448"/>
  <c r="BC448"/>
  <c r="BG448"/>
  <c r="AP448"/>
  <c r="BK448"/>
  <c r="AQ448"/>
  <c r="AR448"/>
  <c r="BH448"/>
  <c r="BA448"/>
  <c r="AM448" l="1"/>
  <c r="I449"/>
  <c r="AD452"/>
  <c r="AK450"/>
  <c r="F451" s="1"/>
  <c r="H451" s="1"/>
  <c r="AO450"/>
  <c r="AO451" s="1"/>
  <c r="AM449" l="1"/>
  <c r="I450"/>
  <c r="AK451"/>
  <c r="F452" s="1"/>
  <c r="H452" s="1"/>
  <c r="AD453"/>
  <c r="BO450"/>
  <c r="BK450"/>
  <c r="BG450"/>
  <c r="BC450"/>
  <c r="AY450"/>
  <c r="AU450"/>
  <c r="AQ450"/>
  <c r="BN450"/>
  <c r="BJ450"/>
  <c r="BF450"/>
  <c r="BB450"/>
  <c r="AX450"/>
  <c r="AT450"/>
  <c r="AP450"/>
  <c r="BL450"/>
  <c r="BD450"/>
  <c r="AV450"/>
  <c r="BM450"/>
  <c r="BE450"/>
  <c r="AW450"/>
  <c r="BI450"/>
  <c r="AS450"/>
  <c r="AZ450"/>
  <c r="BA450"/>
  <c r="AR450"/>
  <c r="BH450"/>
  <c r="BB449"/>
  <c r="BM449"/>
  <c r="AW449"/>
  <c r="AY449"/>
  <c r="AR449"/>
  <c r="BC449"/>
  <c r="AT449"/>
  <c r="BO449"/>
  <c r="AV449"/>
  <c r="BN449"/>
  <c r="BI449"/>
  <c r="AQ449"/>
  <c r="BL449"/>
  <c r="BF449"/>
  <c r="AP449"/>
  <c r="BA449"/>
  <c r="BG449"/>
  <c r="AZ449"/>
  <c r="AU449"/>
  <c r="BJ449"/>
  <c r="BE449"/>
  <c r="BH449"/>
  <c r="BK449"/>
  <c r="AX449"/>
  <c r="AS449"/>
  <c r="BD449"/>
  <c r="AO452" l="1"/>
  <c r="BH451" s="1"/>
  <c r="AM450"/>
  <c r="I451"/>
  <c r="AO453"/>
  <c r="AK452"/>
  <c r="F453" s="1"/>
  <c r="H453" s="1"/>
  <c r="AD454"/>
  <c r="BC451" l="1"/>
  <c r="BE452"/>
  <c r="AS451"/>
  <c r="I452"/>
  <c r="BJ451"/>
  <c r="BA451"/>
  <c r="AP451"/>
  <c r="AX451"/>
  <c r="BN451"/>
  <c r="BE451"/>
  <c r="BL451"/>
  <c r="BI451"/>
  <c r="AZ451"/>
  <c r="AY451"/>
  <c r="AV451"/>
  <c r="AW451"/>
  <c r="BM451"/>
  <c r="BO451"/>
  <c r="AR451"/>
  <c r="AQ451"/>
  <c r="BK451"/>
  <c r="BD451"/>
  <c r="AT451"/>
  <c r="BB451"/>
  <c r="BG451"/>
  <c r="AU451"/>
  <c r="BF451"/>
  <c r="AM451"/>
  <c r="AO454"/>
  <c r="BN453" s="1"/>
  <c r="AK453"/>
  <c r="F454" s="1"/>
  <c r="H454" s="1"/>
  <c r="BK452"/>
  <c r="AQ452"/>
  <c r="BA452"/>
  <c r="BH452"/>
  <c r="BF452"/>
  <c r="AR452"/>
  <c r="BO452"/>
  <c r="BC452"/>
  <c r="BD452"/>
  <c r="BB452"/>
  <c r="BN452"/>
  <c r="BJ452"/>
  <c r="AW452"/>
  <c r="BM452"/>
  <c r="AY452"/>
  <c r="AX452"/>
  <c r="AU452"/>
  <c r="AZ452"/>
  <c r="AS452"/>
  <c r="BI452"/>
  <c r="AP452"/>
  <c r="BG452"/>
  <c r="AT452"/>
  <c r="AV452"/>
  <c r="BL452"/>
  <c r="AD455"/>
  <c r="I453" l="1"/>
  <c r="AM452"/>
  <c r="AK454"/>
  <c r="F455" s="1"/>
  <c r="H455" s="1"/>
  <c r="BL453"/>
  <c r="BC453"/>
  <c r="BH453"/>
  <c r="AT453"/>
  <c r="BJ453"/>
  <c r="AY453"/>
  <c r="AZ453"/>
  <c r="AP453"/>
  <c r="AV453"/>
  <c r="BG453"/>
  <c r="BK453"/>
  <c r="AS453"/>
  <c r="BI453"/>
  <c r="AX453"/>
  <c r="AD456"/>
  <c r="AQ453"/>
  <c r="BE453"/>
  <c r="AU453"/>
  <c r="BA453"/>
  <c r="BF453"/>
  <c r="BO453"/>
  <c r="BD453"/>
  <c r="AR453"/>
  <c r="AW453"/>
  <c r="BM453"/>
  <c r="BB453"/>
  <c r="AM453" l="1"/>
  <c r="I454"/>
  <c r="AD457"/>
  <c r="AK455"/>
  <c r="F456" s="1"/>
  <c r="H456" s="1"/>
  <c r="AO455"/>
  <c r="AM454" l="1"/>
  <c r="AK456"/>
  <c r="F457" s="1"/>
  <c r="H457" s="1"/>
  <c r="AO456"/>
  <c r="AZ455" s="1"/>
  <c r="I455"/>
  <c r="BO454"/>
  <c r="AY454"/>
  <c r="BJ454"/>
  <c r="AT454"/>
  <c r="AW454"/>
  <c r="BD454"/>
  <c r="AV454"/>
  <c r="BC454"/>
  <c r="BN454"/>
  <c r="BE454"/>
  <c r="BL454"/>
  <c r="AQ454"/>
  <c r="BM454"/>
  <c r="AS454"/>
  <c r="BK454"/>
  <c r="AU454"/>
  <c r="BF454"/>
  <c r="AP454"/>
  <c r="BH454"/>
  <c r="BI454"/>
  <c r="BA454"/>
  <c r="AX454"/>
  <c r="AR454"/>
  <c r="BG454"/>
  <c r="BB454"/>
  <c r="AZ454"/>
  <c r="AD458"/>
  <c r="AK457" l="1"/>
  <c r="F458" s="1"/>
  <c r="H458" s="1"/>
  <c r="AS455"/>
  <c r="AM455"/>
  <c r="AV455"/>
  <c r="AQ455"/>
  <c r="BM455"/>
  <c r="BL455"/>
  <c r="AP455"/>
  <c r="BG455"/>
  <c r="AO457"/>
  <c r="BK456" s="1"/>
  <c r="BA455"/>
  <c r="BN455"/>
  <c r="BE455"/>
  <c r="BJ455"/>
  <c r="BC455"/>
  <c r="AR455"/>
  <c r="BH455"/>
  <c r="AX455"/>
  <c r="AW455"/>
  <c r="BB455"/>
  <c r="AY455"/>
  <c r="BO455"/>
  <c r="BD455"/>
  <c r="BF455"/>
  <c r="BI455"/>
  <c r="AT455"/>
  <c r="AU455"/>
  <c r="BK455"/>
  <c r="I456"/>
  <c r="BD456"/>
  <c r="AD459"/>
  <c r="BH456" l="1"/>
  <c r="AS456"/>
  <c r="AM456"/>
  <c r="BI456"/>
  <c r="AW456"/>
  <c r="BB456"/>
  <c r="AU456"/>
  <c r="BO456"/>
  <c r="BG456"/>
  <c r="AR456"/>
  <c r="AV456"/>
  <c r="AX456"/>
  <c r="AT456"/>
  <c r="BE456"/>
  <c r="BA456"/>
  <c r="BJ456"/>
  <c r="BL456"/>
  <c r="AY456"/>
  <c r="BC456"/>
  <c r="BM456"/>
  <c r="BF456"/>
  <c r="BN456"/>
  <c r="AP456"/>
  <c r="AZ456"/>
  <c r="AQ456"/>
  <c r="AO458"/>
  <c r="BF457" s="1"/>
  <c r="AK458"/>
  <c r="F459" s="1"/>
  <c r="H459" s="1"/>
  <c r="I457"/>
  <c r="AD460"/>
  <c r="AX457" l="1"/>
  <c r="AO459"/>
  <c r="BI458" s="1"/>
  <c r="BA457"/>
  <c r="BJ457"/>
  <c r="AS457"/>
  <c r="BD457"/>
  <c r="BH457"/>
  <c r="BO457"/>
  <c r="AM457"/>
  <c r="AK459"/>
  <c r="F460" s="1"/>
  <c r="H460" s="1"/>
  <c r="BN457"/>
  <c r="BM457"/>
  <c r="BG457"/>
  <c r="AU457"/>
  <c r="AT457"/>
  <c r="AY457"/>
  <c r="AQ457"/>
  <c r="AU458"/>
  <c r="AR457"/>
  <c r="AW457"/>
  <c r="AV457"/>
  <c r="BE457"/>
  <c r="BI457"/>
  <c r="BL457"/>
  <c r="AP457"/>
  <c r="AZ457"/>
  <c r="BC457"/>
  <c r="BK457"/>
  <c r="BB457"/>
  <c r="I458"/>
  <c r="AD461"/>
  <c r="AZ458"/>
  <c r="AP458" l="1"/>
  <c r="AT458"/>
  <c r="AV458"/>
  <c r="BA458"/>
  <c r="BM458"/>
  <c r="AQ458"/>
  <c r="BH458"/>
  <c r="BC458"/>
  <c r="AS458"/>
  <c r="BO458"/>
  <c r="AR458"/>
  <c r="BL458"/>
  <c r="BF458"/>
  <c r="BK458"/>
  <c r="AX458"/>
  <c r="BJ458"/>
  <c r="BB458"/>
  <c r="BN458"/>
  <c r="BD458"/>
  <c r="AY458"/>
  <c r="BE458"/>
  <c r="BG458"/>
  <c r="AW458"/>
  <c r="AM458"/>
  <c r="I459"/>
  <c r="AD462"/>
  <c r="AO460"/>
  <c r="AK460"/>
  <c r="F461" s="1"/>
  <c r="H461" s="1"/>
  <c r="AM459" l="1"/>
  <c r="AO461"/>
  <c r="BA460" s="1"/>
  <c r="I460"/>
  <c r="AD463"/>
  <c r="AZ459"/>
  <c r="BK459"/>
  <c r="AU459"/>
  <c r="AW459"/>
  <c r="AP459"/>
  <c r="AT459"/>
  <c r="BO459"/>
  <c r="BE459"/>
  <c r="BJ459"/>
  <c r="BH459"/>
  <c r="BC459"/>
  <c r="BF459"/>
  <c r="BB459"/>
  <c r="BL459"/>
  <c r="AV459"/>
  <c r="BG459"/>
  <c r="AQ459"/>
  <c r="BN459"/>
  <c r="BI459"/>
  <c r="BA459"/>
  <c r="BD459"/>
  <c r="AY459"/>
  <c r="AX459"/>
  <c r="AR459"/>
  <c r="BM459"/>
  <c r="AS459"/>
  <c r="AK461"/>
  <c r="F462" s="1"/>
  <c r="H462" s="1"/>
  <c r="BC460" l="1"/>
  <c r="AY460"/>
  <c r="BF460"/>
  <c r="BB460"/>
  <c r="BJ460"/>
  <c r="AX460"/>
  <c r="AZ460"/>
  <c r="AW460"/>
  <c r="AT460"/>
  <c r="BO460"/>
  <c r="AV460"/>
  <c r="AS460"/>
  <c r="BM460"/>
  <c r="BD460"/>
  <c r="BE460"/>
  <c r="BK460"/>
  <c r="BG460"/>
  <c r="BN460"/>
  <c r="BL460"/>
  <c r="BI460"/>
  <c r="AU460"/>
  <c r="AQ460"/>
  <c r="AP460"/>
  <c r="AR460"/>
  <c r="BH460"/>
  <c r="I461"/>
  <c r="AM460"/>
  <c r="AD464"/>
  <c r="AK462"/>
  <c r="F463" s="1"/>
  <c r="H463" s="1"/>
  <c r="AO462"/>
  <c r="AO464" l="1"/>
  <c r="AM461"/>
  <c r="I462"/>
  <c r="BJ461"/>
  <c r="AT461"/>
  <c r="BE461"/>
  <c r="BL461"/>
  <c r="BG461"/>
  <c r="AR461"/>
  <c r="AZ461"/>
  <c r="AV461"/>
  <c r="AP461"/>
  <c r="BD461"/>
  <c r="BK461"/>
  <c r="BN461"/>
  <c r="AX461"/>
  <c r="BI461"/>
  <c r="AS461"/>
  <c r="BO461"/>
  <c r="BH461"/>
  <c r="BC461"/>
  <c r="BB461"/>
  <c r="BM461"/>
  <c r="AW461"/>
  <c r="AQ461"/>
  <c r="AU461"/>
  <c r="BF461"/>
  <c r="BA461"/>
  <c r="AY461"/>
  <c r="AK463"/>
  <c r="F464" s="1"/>
  <c r="H464" s="1"/>
  <c r="AO463"/>
  <c r="BO462" s="1"/>
  <c r="AD465"/>
  <c r="AK464" l="1"/>
  <c r="F465" s="1"/>
  <c r="H465" s="1"/>
  <c r="AM462"/>
  <c r="BH462"/>
  <c r="AR462"/>
  <c r="AP462"/>
  <c r="BK462"/>
  <c r="BF462"/>
  <c r="AZ462"/>
  <c r="BI462"/>
  <c r="AU462"/>
  <c r="BL462"/>
  <c r="AQ462"/>
  <c r="I463"/>
  <c r="BD462"/>
  <c r="BB462"/>
  <c r="BG462"/>
  <c r="AD466"/>
  <c r="BM462"/>
  <c r="BE462"/>
  <c r="AS462"/>
  <c r="AT462"/>
  <c r="BJ462"/>
  <c r="AY462"/>
  <c r="BL463"/>
  <c r="BH463"/>
  <c r="BD463"/>
  <c r="AZ463"/>
  <c r="AV463"/>
  <c r="AR463"/>
  <c r="BO463"/>
  <c r="BK463"/>
  <c r="BG463"/>
  <c r="BC463"/>
  <c r="AY463"/>
  <c r="AU463"/>
  <c r="AQ463"/>
  <c r="BN463"/>
  <c r="BF463"/>
  <c r="AX463"/>
  <c r="AP463"/>
  <c r="BI463"/>
  <c r="BA463"/>
  <c r="AS463"/>
  <c r="BB463"/>
  <c r="BE463"/>
  <c r="AW463"/>
  <c r="BM463"/>
  <c r="BJ463"/>
  <c r="AT463"/>
  <c r="AW462"/>
  <c r="AV462"/>
  <c r="BA462"/>
  <c r="AX462"/>
  <c r="BN462"/>
  <c r="BC462"/>
  <c r="I464" l="1"/>
  <c r="AM463"/>
  <c r="AK465"/>
  <c r="F466" s="1"/>
  <c r="H466" s="1"/>
  <c r="AO465"/>
  <c r="AD467"/>
  <c r="AM464" l="1"/>
  <c r="I465"/>
  <c r="AD468"/>
  <c r="AK466"/>
  <c r="F467" s="1"/>
  <c r="H467" s="1"/>
  <c r="AO466"/>
  <c r="BN465" s="1"/>
  <c r="BE464"/>
  <c r="BL464"/>
  <c r="AV464"/>
  <c r="AY464"/>
  <c r="AT464"/>
  <c r="BK464"/>
  <c r="BN464"/>
  <c r="BM464"/>
  <c r="AW464"/>
  <c r="BD464"/>
  <c r="BO464"/>
  <c r="BF464"/>
  <c r="AX464"/>
  <c r="BA464"/>
  <c r="BH464"/>
  <c r="AR464"/>
  <c r="AQ464"/>
  <c r="BC464"/>
  <c r="AU464"/>
  <c r="BI464"/>
  <c r="AS464"/>
  <c r="AZ464"/>
  <c r="BG464"/>
  <c r="BB464"/>
  <c r="AP464"/>
  <c r="BJ464"/>
  <c r="AM465" l="1"/>
  <c r="AT465"/>
  <c r="AV465"/>
  <c r="I466"/>
  <c r="AZ465"/>
  <c r="BD465"/>
  <c r="BH465"/>
  <c r="BJ465"/>
  <c r="BE465"/>
  <c r="BC465"/>
  <c r="BO465"/>
  <c r="BG465"/>
  <c r="BA465"/>
  <c r="AP465"/>
  <c r="BF465"/>
  <c r="BK465"/>
  <c r="AR465"/>
  <c r="AY465"/>
  <c r="AW465"/>
  <c r="BM465"/>
  <c r="BB465"/>
  <c r="AU465"/>
  <c r="BL465"/>
  <c r="AQ465"/>
  <c r="AS465"/>
  <c r="BI465"/>
  <c r="AX465"/>
  <c r="AK467"/>
  <c r="F468" s="1"/>
  <c r="H468" s="1"/>
  <c r="AO467"/>
  <c r="AY466" s="1"/>
  <c r="AD469"/>
  <c r="AM466" l="1"/>
  <c r="AV466"/>
  <c r="AQ466"/>
  <c r="AS466"/>
  <c r="BE466"/>
  <c r="AT466"/>
  <c r="BN466"/>
  <c r="BG466"/>
  <c r="AR466"/>
  <c r="AX466"/>
  <c r="BO466"/>
  <c r="BI466"/>
  <c r="BJ466"/>
  <c r="AW466"/>
  <c r="BL466"/>
  <c r="BC466"/>
  <c r="BA466"/>
  <c r="BD466"/>
  <c r="BB466"/>
  <c r="I467"/>
  <c r="AO468"/>
  <c r="AO469" s="1"/>
  <c r="AK468"/>
  <c r="F469" s="1"/>
  <c r="H469" s="1"/>
  <c r="AD470"/>
  <c r="AZ466"/>
  <c r="BH466"/>
  <c r="BM466"/>
  <c r="AP466"/>
  <c r="BF466"/>
  <c r="AU466"/>
  <c r="BK466"/>
  <c r="AM467" l="1"/>
  <c r="AX467"/>
  <c r="BK467"/>
  <c r="BM467"/>
  <c r="AQ467"/>
  <c r="BG467"/>
  <c r="BJ467"/>
  <c r="BL467"/>
  <c r="BF467"/>
  <c r="AS467"/>
  <c r="AV467"/>
  <c r="BN467"/>
  <c r="AU467"/>
  <c r="AZ467"/>
  <c r="I468"/>
  <c r="AK469"/>
  <c r="F470" s="1"/>
  <c r="H470" s="1"/>
  <c r="AP467"/>
  <c r="BE467"/>
  <c r="BB467"/>
  <c r="BI467"/>
  <c r="BC467"/>
  <c r="AR467"/>
  <c r="BH467"/>
  <c r="AW467"/>
  <c r="AT467"/>
  <c r="BA467"/>
  <c r="AY467"/>
  <c r="BO467"/>
  <c r="BD467"/>
  <c r="BM468"/>
  <c r="BI468"/>
  <c r="BE468"/>
  <c r="BA468"/>
  <c r="AW468"/>
  <c r="AS468"/>
  <c r="BL468"/>
  <c r="BH468"/>
  <c r="BD468"/>
  <c r="AZ468"/>
  <c r="AV468"/>
  <c r="AR468"/>
  <c r="BJ468"/>
  <c r="BB468"/>
  <c r="AT468"/>
  <c r="BK468"/>
  <c r="BC468"/>
  <c r="AU468"/>
  <c r="BO468"/>
  <c r="AY468"/>
  <c r="BF468"/>
  <c r="AP468"/>
  <c r="BG468"/>
  <c r="AQ468"/>
  <c r="BN468"/>
  <c r="AX468"/>
  <c r="AD471"/>
  <c r="AM468" l="1"/>
  <c r="I469"/>
  <c r="AD472"/>
  <c r="AK470"/>
  <c r="F471" s="1"/>
  <c r="H471" s="1"/>
  <c r="AO470"/>
  <c r="AM469" l="1"/>
  <c r="I470"/>
  <c r="AK471"/>
  <c r="F472" s="1"/>
  <c r="H472" s="1"/>
  <c r="AO471"/>
  <c r="BG470" s="1"/>
  <c r="BJ469"/>
  <c r="AT469"/>
  <c r="BE469"/>
  <c r="BH469"/>
  <c r="BC469"/>
  <c r="BO469"/>
  <c r="BD469"/>
  <c r="BN469"/>
  <c r="BK469"/>
  <c r="AQ469"/>
  <c r="BM469"/>
  <c r="AW469"/>
  <c r="BL469"/>
  <c r="BF469"/>
  <c r="AP469"/>
  <c r="BA469"/>
  <c r="AZ469"/>
  <c r="AU469"/>
  <c r="AY469"/>
  <c r="AX469"/>
  <c r="BI469"/>
  <c r="AS469"/>
  <c r="AV469"/>
  <c r="BB469"/>
  <c r="AR469"/>
  <c r="BG469"/>
  <c r="AD473"/>
  <c r="AM470" l="1"/>
  <c r="AO472"/>
  <c r="AZ471" s="1"/>
  <c r="AK472"/>
  <c r="F473" s="1"/>
  <c r="H473" s="1"/>
  <c r="I471"/>
  <c r="AQ470"/>
  <c r="BE470"/>
  <c r="AR470"/>
  <c r="BJ470"/>
  <c r="BL470"/>
  <c r="AX470"/>
  <c r="BO470"/>
  <c r="BA470"/>
  <c r="BM470"/>
  <c r="AY470"/>
  <c r="BI470"/>
  <c r="AW470"/>
  <c r="BB470"/>
  <c r="BC470"/>
  <c r="BD470"/>
  <c r="AZ470"/>
  <c r="AT470"/>
  <c r="BN470"/>
  <c r="AD474"/>
  <c r="AS470"/>
  <c r="AV470"/>
  <c r="BH470"/>
  <c r="AP470"/>
  <c r="BF470"/>
  <c r="AU470"/>
  <c r="BK470"/>
  <c r="AM471" l="1"/>
  <c r="AV471"/>
  <c r="BF471"/>
  <c r="AQ471"/>
  <c r="AS471"/>
  <c r="BG471"/>
  <c r="BM471"/>
  <c r="BL471"/>
  <c r="BI471"/>
  <c r="AP471"/>
  <c r="BE471"/>
  <c r="BJ471"/>
  <c r="BC471"/>
  <c r="AR471"/>
  <c r="BH471"/>
  <c r="BN471"/>
  <c r="AW471"/>
  <c r="BB471"/>
  <c r="AY471"/>
  <c r="BO471"/>
  <c r="BD471"/>
  <c r="AX471"/>
  <c r="BA471"/>
  <c r="AT471"/>
  <c r="AU471"/>
  <c r="BK471"/>
  <c r="I472"/>
  <c r="AK473"/>
  <c r="F474" s="1"/>
  <c r="H474" s="1"/>
  <c r="AO473"/>
  <c r="AD475"/>
  <c r="AM472" l="1"/>
  <c r="I473"/>
  <c r="AK474"/>
  <c r="F475" s="1"/>
  <c r="H475" s="1"/>
  <c r="AO474"/>
  <c r="BM473" s="1"/>
  <c r="AD476"/>
  <c r="BM472"/>
  <c r="AW472"/>
  <c r="BD472"/>
  <c r="BK472"/>
  <c r="BF472"/>
  <c r="BG472"/>
  <c r="AY472"/>
  <c r="BA472"/>
  <c r="BH472"/>
  <c r="BN472"/>
  <c r="BJ472"/>
  <c r="BE472"/>
  <c r="BL472"/>
  <c r="AV472"/>
  <c r="AP472"/>
  <c r="BI472"/>
  <c r="AS472"/>
  <c r="AZ472"/>
  <c r="BC472"/>
  <c r="AX472"/>
  <c r="AQ472"/>
  <c r="BO472"/>
  <c r="AR472"/>
  <c r="BB472"/>
  <c r="AU472"/>
  <c r="AT472"/>
  <c r="AM473" l="1"/>
  <c r="I474"/>
  <c r="BI473"/>
  <c r="BL473"/>
  <c r="AR473"/>
  <c r="BG473"/>
  <c r="AS473"/>
  <c r="AX473"/>
  <c r="BN473"/>
  <c r="AZ473"/>
  <c r="AW473"/>
  <c r="BB473"/>
  <c r="BO473"/>
  <c r="AU473"/>
  <c r="AO475"/>
  <c r="AX474" s="1"/>
  <c r="AK475"/>
  <c r="F476" s="1"/>
  <c r="H476" s="1"/>
  <c r="BH473"/>
  <c r="AQ473"/>
  <c r="BD473"/>
  <c r="BK473"/>
  <c r="BE473"/>
  <c r="AT473"/>
  <c r="BJ473"/>
  <c r="AD477"/>
  <c r="AY473"/>
  <c r="AV473"/>
  <c r="BC473"/>
  <c r="BA473"/>
  <c r="AP473"/>
  <c r="BF473"/>
  <c r="AM474" l="1"/>
  <c r="I475"/>
  <c r="AO477"/>
  <c r="BE474"/>
  <c r="AZ474"/>
  <c r="BL474"/>
  <c r="AR474"/>
  <c r="BC474"/>
  <c r="AS474"/>
  <c r="BN474"/>
  <c r="BM474"/>
  <c r="AD478"/>
  <c r="BD474"/>
  <c r="BA474"/>
  <c r="BH474"/>
  <c r="BB474"/>
  <c r="AQ474"/>
  <c r="BG474"/>
  <c r="AO476"/>
  <c r="BL475" s="1"/>
  <c r="AK476"/>
  <c r="F477" s="1"/>
  <c r="H477" s="1"/>
  <c r="AT474"/>
  <c r="BJ474"/>
  <c r="AY474"/>
  <c r="BO474"/>
  <c r="AV474"/>
  <c r="AW474"/>
  <c r="BI474"/>
  <c r="AP474"/>
  <c r="BF474"/>
  <c r="AU474"/>
  <c r="BK474"/>
  <c r="AM475" l="1"/>
  <c r="AK477"/>
  <c r="F478" s="1"/>
  <c r="H478" s="1"/>
  <c r="BJ475"/>
  <c r="BD475"/>
  <c r="BO475"/>
  <c r="AX475"/>
  <c r="BE475"/>
  <c r="I476"/>
  <c r="AY475"/>
  <c r="AT475"/>
  <c r="AW475"/>
  <c r="BK475"/>
  <c r="BI475"/>
  <c r="BA475"/>
  <c r="BN475"/>
  <c r="AQ475"/>
  <c r="BG475"/>
  <c r="AV475"/>
  <c r="BM476"/>
  <c r="BI476"/>
  <c r="BE476"/>
  <c r="BA476"/>
  <c r="AW476"/>
  <c r="AS476"/>
  <c r="BL476"/>
  <c r="BH476"/>
  <c r="BD476"/>
  <c r="AZ476"/>
  <c r="AV476"/>
  <c r="AR476"/>
  <c r="BN476"/>
  <c r="BF476"/>
  <c r="AX476"/>
  <c r="AP476"/>
  <c r="BO476"/>
  <c r="BG476"/>
  <c r="AY476"/>
  <c r="AQ476"/>
  <c r="BB476"/>
  <c r="BC476"/>
  <c r="AT476"/>
  <c r="BJ476"/>
  <c r="AU476"/>
  <c r="BK476"/>
  <c r="AD479"/>
  <c r="AP475"/>
  <c r="AU475"/>
  <c r="AZ475"/>
  <c r="AS475"/>
  <c r="BB475"/>
  <c r="BF475"/>
  <c r="BM475"/>
  <c r="BC475"/>
  <c r="AR475"/>
  <c r="BH475"/>
  <c r="AM476" l="1"/>
  <c r="I477"/>
  <c r="AD480"/>
  <c r="AK478"/>
  <c r="F479" s="1"/>
  <c r="H479" s="1"/>
  <c r="AO478"/>
  <c r="AM477" l="1"/>
  <c r="I478"/>
  <c r="BJ477"/>
  <c r="AT477"/>
  <c r="BE477"/>
  <c r="BL477"/>
  <c r="BG477"/>
  <c r="BC477"/>
  <c r="AR477"/>
  <c r="BN477"/>
  <c r="BI477"/>
  <c r="AS477"/>
  <c r="BO477"/>
  <c r="AZ477"/>
  <c r="BH477"/>
  <c r="BB477"/>
  <c r="BM477"/>
  <c r="AW477"/>
  <c r="AV477"/>
  <c r="AQ477"/>
  <c r="BF477"/>
  <c r="AP477"/>
  <c r="BA477"/>
  <c r="BD477"/>
  <c r="AY477"/>
  <c r="AU477"/>
  <c r="AX477"/>
  <c r="BK477"/>
  <c r="AD481"/>
  <c r="AO479"/>
  <c r="BC478" s="1"/>
  <c r="AK479"/>
  <c r="F480" s="1"/>
  <c r="H480" s="1"/>
  <c r="AM478" l="1"/>
  <c r="AT478"/>
  <c r="I479"/>
  <c r="AP478"/>
  <c r="BM478"/>
  <c r="AY478"/>
  <c r="AW478"/>
  <c r="AU478"/>
  <c r="AR478"/>
  <c r="AS478"/>
  <c r="BJ478"/>
  <c r="BO478"/>
  <c r="BH478"/>
  <c r="BL478"/>
  <c r="BF478"/>
  <c r="BK478"/>
  <c r="AO480"/>
  <c r="BH479" s="1"/>
  <c r="AK480"/>
  <c r="F481" s="1"/>
  <c r="H481" s="1"/>
  <c r="BE478"/>
  <c r="AV478"/>
  <c r="BA478"/>
  <c r="AX478"/>
  <c r="BN478"/>
  <c r="AD482"/>
  <c r="AZ478"/>
  <c r="BD478"/>
  <c r="BI478"/>
  <c r="BB478"/>
  <c r="AQ478"/>
  <c r="BG478"/>
  <c r="AM479" l="1"/>
  <c r="BL479"/>
  <c r="BG479"/>
  <c r="AP479"/>
  <c r="BE479"/>
  <c r="BA479"/>
  <c r="AY479"/>
  <c r="BD479"/>
  <c r="BJ479"/>
  <c r="AQ479"/>
  <c r="AV479"/>
  <c r="BM479"/>
  <c r="BF479"/>
  <c r="BO479"/>
  <c r="I480"/>
  <c r="AK481"/>
  <c r="F482" s="1"/>
  <c r="H482" s="1"/>
  <c r="AW479"/>
  <c r="AS479"/>
  <c r="AX479"/>
  <c r="AU479"/>
  <c r="BK479"/>
  <c r="AZ479"/>
  <c r="BB479"/>
  <c r="AT479"/>
  <c r="BI479"/>
  <c r="BN479"/>
  <c r="BC479"/>
  <c r="AR479"/>
  <c r="AD483"/>
  <c r="AO481"/>
  <c r="BA480" s="1"/>
  <c r="I481" l="1"/>
  <c r="BK480"/>
  <c r="AU480"/>
  <c r="AP480"/>
  <c r="BG480"/>
  <c r="AM480"/>
  <c r="AS480"/>
  <c r="BD480"/>
  <c r="BF480"/>
  <c r="AQ480"/>
  <c r="BM480"/>
  <c r="BN480"/>
  <c r="BJ480"/>
  <c r="AZ480"/>
  <c r="BI480"/>
  <c r="BC480"/>
  <c r="BB480"/>
  <c r="BO480"/>
  <c r="AW480"/>
  <c r="AK482"/>
  <c r="F483" s="1"/>
  <c r="H483" s="1"/>
  <c r="AO482"/>
  <c r="BJ481" s="1"/>
  <c r="AD484"/>
  <c r="AR480"/>
  <c r="BH480"/>
  <c r="AX480"/>
  <c r="AT480"/>
  <c r="AY480"/>
  <c r="AV480"/>
  <c r="BL480"/>
  <c r="BE480"/>
  <c r="AM481" l="1"/>
  <c r="AK483"/>
  <c r="F484" s="1"/>
  <c r="H484" s="1"/>
  <c r="AO483"/>
  <c r="BG482" s="1"/>
  <c r="BG481"/>
  <c r="AZ481"/>
  <c r="AU481"/>
  <c r="AP481"/>
  <c r="BA481"/>
  <c r="BF481"/>
  <c r="BL481"/>
  <c r="AY481"/>
  <c r="BM481"/>
  <c r="BB481"/>
  <c r="AV481"/>
  <c r="BD481"/>
  <c r="AQ481"/>
  <c r="AS481"/>
  <c r="BI481"/>
  <c r="AX481"/>
  <c r="BN481"/>
  <c r="AR481"/>
  <c r="AW481"/>
  <c r="BC481"/>
  <c r="BK481"/>
  <c r="BH481"/>
  <c r="BO481"/>
  <c r="BE481"/>
  <c r="AT481"/>
  <c r="I482"/>
  <c r="AO484"/>
  <c r="AK484"/>
  <c r="F485" s="1"/>
  <c r="H485" s="1"/>
  <c r="AD485"/>
  <c r="BO482" l="1"/>
  <c r="AR482"/>
  <c r="AV482"/>
  <c r="BJ482"/>
  <c r="BD482"/>
  <c r="BH482"/>
  <c r="BN482"/>
  <c r="AW482"/>
  <c r="AX482"/>
  <c r="BC482"/>
  <c r="BI482"/>
  <c r="AT482"/>
  <c r="AY482"/>
  <c r="BA482"/>
  <c r="AS482"/>
  <c r="BM482"/>
  <c r="AP482"/>
  <c r="BF482"/>
  <c r="AU482"/>
  <c r="BK482"/>
  <c r="BL483"/>
  <c r="AZ482"/>
  <c r="BE482"/>
  <c r="BL482"/>
  <c r="BB482"/>
  <c r="AQ482"/>
  <c r="I483"/>
  <c r="BH483"/>
  <c r="AT483"/>
  <c r="BB483"/>
  <c r="AY483"/>
  <c r="AX483"/>
  <c r="BC483"/>
  <c r="BM483"/>
  <c r="BI483"/>
  <c r="AR483"/>
  <c r="AW483"/>
  <c r="BA483"/>
  <c r="BO483"/>
  <c r="BD483"/>
  <c r="AM482"/>
  <c r="AD486"/>
  <c r="BN483"/>
  <c r="AP483"/>
  <c r="BJ483"/>
  <c r="AQ483"/>
  <c r="BG483"/>
  <c r="AV483"/>
  <c r="BE483"/>
  <c r="BF483"/>
  <c r="AS483"/>
  <c r="AU483"/>
  <c r="BK483"/>
  <c r="AZ483"/>
  <c r="I484" l="1"/>
  <c r="AM483"/>
  <c r="AD487"/>
  <c r="AK485"/>
  <c r="F486" s="1"/>
  <c r="H486" s="1"/>
  <c r="AO485"/>
  <c r="AM484" l="1"/>
  <c r="I485"/>
  <c r="AK486"/>
  <c r="F487" s="1"/>
  <c r="H487" s="1"/>
  <c r="AO486"/>
  <c r="BJ485" s="1"/>
  <c r="BM484"/>
  <c r="AW484"/>
  <c r="BD484"/>
  <c r="BJ484"/>
  <c r="BC484"/>
  <c r="BN484"/>
  <c r="BF484"/>
  <c r="AT484"/>
  <c r="AY484"/>
  <c r="BI484"/>
  <c r="AS484"/>
  <c r="BB484"/>
  <c r="AX484"/>
  <c r="AP484"/>
  <c r="BA484"/>
  <c r="BH484"/>
  <c r="AR484"/>
  <c r="BK484"/>
  <c r="AQ484"/>
  <c r="BO484"/>
  <c r="BE484"/>
  <c r="BL484"/>
  <c r="AV484"/>
  <c r="BG484"/>
  <c r="AZ484"/>
  <c r="AU484"/>
  <c r="AD488"/>
  <c r="AM485" l="1"/>
  <c r="I486"/>
  <c r="BI485"/>
  <c r="BK485"/>
  <c r="AO487"/>
  <c r="BK486" s="1"/>
  <c r="BO485"/>
  <c r="BN485"/>
  <c r="AQ485"/>
  <c r="BD485"/>
  <c r="AP485"/>
  <c r="AV485"/>
  <c r="AW485"/>
  <c r="AZ485"/>
  <c r="BB485"/>
  <c r="BL485"/>
  <c r="AU485"/>
  <c r="AS485"/>
  <c r="BM485"/>
  <c r="BF485"/>
  <c r="AY485"/>
  <c r="BG485"/>
  <c r="AR485"/>
  <c r="BA485"/>
  <c r="AX485"/>
  <c r="AK487"/>
  <c r="F488" s="1"/>
  <c r="H488" s="1"/>
  <c r="BC485"/>
  <c r="BH485"/>
  <c r="BE485"/>
  <c r="AT485"/>
  <c r="AD489"/>
  <c r="AM486" l="1"/>
  <c r="AK488"/>
  <c r="F489" s="1"/>
  <c r="H489" s="1"/>
  <c r="I487"/>
  <c r="AO488"/>
  <c r="AZ487" s="1"/>
  <c r="BM486"/>
  <c r="BE486"/>
  <c r="AS486"/>
  <c r="AQ486"/>
  <c r="BA486"/>
  <c r="BN486"/>
  <c r="AZ486"/>
  <c r="BB486"/>
  <c r="BG486"/>
  <c r="AR486"/>
  <c r="AX486"/>
  <c r="BC486"/>
  <c r="BL486"/>
  <c r="BD486"/>
  <c r="AW486"/>
  <c r="AT486"/>
  <c r="BJ486"/>
  <c r="AY486"/>
  <c r="BO486"/>
  <c r="AV486"/>
  <c r="BI486"/>
  <c r="BH486"/>
  <c r="AP486"/>
  <c r="BF486"/>
  <c r="AU486"/>
  <c r="AD490"/>
  <c r="BA487" l="1"/>
  <c r="AS487"/>
  <c r="BE487"/>
  <c r="BK487"/>
  <c r="AV487"/>
  <c r="AX487"/>
  <c r="AM487"/>
  <c r="BL487"/>
  <c r="BM487"/>
  <c r="AW487"/>
  <c r="BI487"/>
  <c r="BB487"/>
  <c r="BH487"/>
  <c r="AQ487"/>
  <c r="AY487"/>
  <c r="AT487"/>
  <c r="BO487"/>
  <c r="BN487"/>
  <c r="BF487"/>
  <c r="BG487"/>
  <c r="AP487"/>
  <c r="AU487"/>
  <c r="BD487"/>
  <c r="AR487"/>
  <c r="BJ487"/>
  <c r="BC487"/>
  <c r="I488"/>
  <c r="AM488" s="1"/>
  <c r="AK489"/>
  <c r="F490" s="1"/>
  <c r="H490" s="1"/>
  <c r="AO489"/>
  <c r="AD491"/>
  <c r="I489" l="1"/>
  <c r="AM489" s="1"/>
  <c r="AD492"/>
  <c r="BM488"/>
  <c r="AW488"/>
  <c r="BD488"/>
  <c r="BK488"/>
  <c r="BF488"/>
  <c r="AT488"/>
  <c r="AQ488"/>
  <c r="BE488"/>
  <c r="BL488"/>
  <c r="AU488"/>
  <c r="AY488"/>
  <c r="BI488"/>
  <c r="AS488"/>
  <c r="AZ488"/>
  <c r="AX488"/>
  <c r="BB488"/>
  <c r="BA488"/>
  <c r="BH488"/>
  <c r="AR488"/>
  <c r="BN488"/>
  <c r="BJ488"/>
  <c r="BG488"/>
  <c r="AV488"/>
  <c r="AP488"/>
  <c r="BC488"/>
  <c r="BO488"/>
  <c r="AK490"/>
  <c r="F491" s="1"/>
  <c r="H491" s="1"/>
  <c r="AO490"/>
  <c r="BM489" s="1"/>
  <c r="AO491" l="1"/>
  <c r="BK490" s="1"/>
  <c r="I490"/>
  <c r="AK491"/>
  <c r="F492" s="1"/>
  <c r="H492" s="1"/>
  <c r="AW489"/>
  <c r="BH489"/>
  <c r="BB489"/>
  <c r="AU489"/>
  <c r="AQ489"/>
  <c r="AR489"/>
  <c r="BL489"/>
  <c r="BI489"/>
  <c r="AX489"/>
  <c r="BN489"/>
  <c r="AZ489"/>
  <c r="BO489"/>
  <c r="BD489"/>
  <c r="BK489"/>
  <c r="BE489"/>
  <c r="AT489"/>
  <c r="BJ489"/>
  <c r="AD493"/>
  <c r="BG489"/>
  <c r="AS489"/>
  <c r="AY489"/>
  <c r="AV489"/>
  <c r="BC489"/>
  <c r="BA489"/>
  <c r="AP489"/>
  <c r="BF489"/>
  <c r="BH490" l="1"/>
  <c r="BA490"/>
  <c r="BG490"/>
  <c r="AV490"/>
  <c r="AQ490"/>
  <c r="BB490"/>
  <c r="AW490"/>
  <c r="AZ490"/>
  <c r="BN490"/>
  <c r="BC490"/>
  <c r="BM490"/>
  <c r="BE490"/>
  <c r="AR490"/>
  <c r="AT490"/>
  <c r="BJ490"/>
  <c r="AY490"/>
  <c r="BO490"/>
  <c r="AO492"/>
  <c r="BO491" s="1"/>
  <c r="AS490"/>
  <c r="AX490"/>
  <c r="BD490"/>
  <c r="BL490"/>
  <c r="BI490"/>
  <c r="AP490"/>
  <c r="BF490"/>
  <c r="AU490"/>
  <c r="I491"/>
  <c r="AO493"/>
  <c r="AK492"/>
  <c r="F493" s="1"/>
  <c r="H493" s="1"/>
  <c r="AM490"/>
  <c r="AD494"/>
  <c r="AZ491" l="1"/>
  <c r="BF491"/>
  <c r="AP491"/>
  <c r="BH491"/>
  <c r="AQ491"/>
  <c r="AX491"/>
  <c r="BG491"/>
  <c r="BB491"/>
  <c r="BD491"/>
  <c r="BE491"/>
  <c r="BC491"/>
  <c r="BA491"/>
  <c r="AV491"/>
  <c r="BI491"/>
  <c r="AU491"/>
  <c r="BJ491"/>
  <c r="AY491"/>
  <c r="BM491"/>
  <c r="AW491"/>
  <c r="AR491"/>
  <c r="AS491"/>
  <c r="BL491"/>
  <c r="BN491"/>
  <c r="BK491"/>
  <c r="AT491"/>
  <c r="I492"/>
  <c r="AM491"/>
  <c r="AK493"/>
  <c r="F494" s="1"/>
  <c r="H494" s="1"/>
  <c r="BO492"/>
  <c r="AT492"/>
  <c r="BF492"/>
  <c r="AS492"/>
  <c r="BK492"/>
  <c r="AY492"/>
  <c r="AX492"/>
  <c r="AV492"/>
  <c r="BL492"/>
  <c r="BE492"/>
  <c r="AD495"/>
  <c r="BB492"/>
  <c r="BJ492"/>
  <c r="BN492"/>
  <c r="BD492"/>
  <c r="AW492"/>
  <c r="BM492"/>
  <c r="BC492"/>
  <c r="BG492"/>
  <c r="AZ492"/>
  <c r="BI492"/>
  <c r="AU492"/>
  <c r="AQ492"/>
  <c r="AP492"/>
  <c r="AR492"/>
  <c r="BH492"/>
  <c r="BA492"/>
  <c r="AM492" l="1"/>
  <c r="I493"/>
  <c r="AO494"/>
  <c r="BF493" s="1"/>
  <c r="AK494"/>
  <c r="F495" s="1"/>
  <c r="H495" s="1"/>
  <c r="AD496"/>
  <c r="I494" l="1"/>
  <c r="AM493"/>
  <c r="AQ493"/>
  <c r="BB493"/>
  <c r="AY493"/>
  <c r="BC493"/>
  <c r="AS493"/>
  <c r="BN493"/>
  <c r="BL493"/>
  <c r="AW493"/>
  <c r="BA493"/>
  <c r="BE493"/>
  <c r="BJ493"/>
  <c r="BI493"/>
  <c r="AV493"/>
  <c r="BD493"/>
  <c r="AT493"/>
  <c r="AX493"/>
  <c r="BG493"/>
  <c r="AZ493"/>
  <c r="BM493"/>
  <c r="AU493"/>
  <c r="AP493"/>
  <c r="BK493"/>
  <c r="AR493"/>
  <c r="BH493"/>
  <c r="BO493"/>
  <c r="AD497"/>
  <c r="AK495"/>
  <c r="F496" s="1"/>
  <c r="H496" s="1"/>
  <c r="AO495"/>
  <c r="AO496"/>
  <c r="AM494" l="1"/>
  <c r="AK496"/>
  <c r="F497" s="1"/>
  <c r="H497" s="1"/>
  <c r="I495"/>
  <c r="BL495"/>
  <c r="BH495"/>
  <c r="BD495"/>
  <c r="AZ495"/>
  <c r="AV495"/>
  <c r="AR495"/>
  <c r="BO495"/>
  <c r="BK495"/>
  <c r="BG495"/>
  <c r="BC495"/>
  <c r="AY495"/>
  <c r="AU495"/>
  <c r="AQ495"/>
  <c r="BN495"/>
  <c r="BF495"/>
  <c r="AX495"/>
  <c r="AP495"/>
  <c r="BI495"/>
  <c r="BA495"/>
  <c r="AS495"/>
  <c r="BB495"/>
  <c r="BE495"/>
  <c r="BJ495"/>
  <c r="AT495"/>
  <c r="AW495"/>
  <c r="BM495"/>
  <c r="BL494"/>
  <c r="BC494"/>
  <c r="BN494"/>
  <c r="BA494"/>
  <c r="AZ494"/>
  <c r="BG494"/>
  <c r="AQ494"/>
  <c r="BB494"/>
  <c r="BI494"/>
  <c r="BD494"/>
  <c r="AR494"/>
  <c r="BK494"/>
  <c r="AU494"/>
  <c r="BF494"/>
  <c r="AP494"/>
  <c r="BH494"/>
  <c r="BM494"/>
  <c r="BO494"/>
  <c r="AY494"/>
  <c r="BJ494"/>
  <c r="AT494"/>
  <c r="AS494"/>
  <c r="BE494"/>
  <c r="AW494"/>
  <c r="AX494"/>
  <c r="AV494"/>
  <c r="AD498"/>
  <c r="I496" l="1"/>
  <c r="AM495"/>
  <c r="AD499"/>
  <c r="AK497"/>
  <c r="F498" s="1"/>
  <c r="H498" s="1"/>
  <c r="AO497"/>
  <c r="I497" l="1"/>
  <c r="AM496"/>
  <c r="BI496"/>
  <c r="AS496"/>
  <c r="AZ496"/>
  <c r="BG496"/>
  <c r="BB496"/>
  <c r="AP496"/>
  <c r="BK496"/>
  <c r="BA496"/>
  <c r="BH496"/>
  <c r="AQ496"/>
  <c r="BC496"/>
  <c r="AX496"/>
  <c r="BL496"/>
  <c r="AY496"/>
  <c r="BM496"/>
  <c r="AW496"/>
  <c r="BD496"/>
  <c r="BO496"/>
  <c r="BJ496"/>
  <c r="BF496"/>
  <c r="AU496"/>
  <c r="AR496"/>
  <c r="BE496"/>
  <c r="AV496"/>
  <c r="AT496"/>
  <c r="BN496"/>
  <c r="AD500"/>
  <c r="AK498"/>
  <c r="F499" s="1"/>
  <c r="H499" s="1"/>
  <c r="AO498"/>
  <c r="AO499" s="1"/>
  <c r="AM497" l="1"/>
  <c r="I498"/>
  <c r="I499" s="1"/>
  <c r="AK499"/>
  <c r="F500" s="1"/>
  <c r="H500" s="1"/>
  <c r="BO498"/>
  <c r="BK498"/>
  <c r="BG498"/>
  <c r="BC498"/>
  <c r="AY498"/>
  <c r="AU498"/>
  <c r="AQ498"/>
  <c r="BN498"/>
  <c r="BJ498"/>
  <c r="BF498"/>
  <c r="BB498"/>
  <c r="AX498"/>
  <c r="AT498"/>
  <c r="AP498"/>
  <c r="BL498"/>
  <c r="BD498"/>
  <c r="AV498"/>
  <c r="BM498"/>
  <c r="BE498"/>
  <c r="AW498"/>
  <c r="BA498"/>
  <c r="BH498"/>
  <c r="AR498"/>
  <c r="AZ498"/>
  <c r="AS498"/>
  <c r="BI498"/>
  <c r="AD501"/>
  <c r="BD497"/>
  <c r="AR497"/>
  <c r="AW497"/>
  <c r="BM497"/>
  <c r="BB497"/>
  <c r="BL497"/>
  <c r="BC497"/>
  <c r="AZ497"/>
  <c r="BG497"/>
  <c r="BA497"/>
  <c r="AP497"/>
  <c r="BF497"/>
  <c r="AY497"/>
  <c r="AU497"/>
  <c r="AQ497"/>
  <c r="AS497"/>
  <c r="BI497"/>
  <c r="AX497"/>
  <c r="BN497"/>
  <c r="BK497"/>
  <c r="AV497"/>
  <c r="BH497"/>
  <c r="BO497"/>
  <c r="BE497"/>
  <c r="AT497"/>
  <c r="BJ497"/>
  <c r="AM498" l="1"/>
  <c r="AM499" s="1"/>
  <c r="AO501"/>
  <c r="AO500"/>
  <c r="BL499" s="1"/>
  <c r="I500"/>
  <c r="AK500"/>
  <c r="F501" s="1"/>
  <c r="H501" s="1"/>
  <c r="AX499"/>
  <c r="AD502"/>
  <c r="BB499" l="1"/>
  <c r="AR499"/>
  <c r="AY499"/>
  <c r="AU499"/>
  <c r="AV499"/>
  <c r="BO499"/>
  <c r="BD499"/>
  <c r="AP499"/>
  <c r="BH499"/>
  <c r="AW499"/>
  <c r="AQ499"/>
  <c r="AZ499"/>
  <c r="BN499"/>
  <c r="BF499"/>
  <c r="BC499"/>
  <c r="BJ499"/>
  <c r="BK499"/>
  <c r="BG499"/>
  <c r="BM499"/>
  <c r="AT499"/>
  <c r="AS499"/>
  <c r="BA499"/>
  <c r="BI499"/>
  <c r="BE499"/>
  <c r="BH500"/>
  <c r="AK501"/>
  <c r="F502" s="1"/>
  <c r="H502" s="1"/>
  <c r="BF500"/>
  <c r="AR500"/>
  <c r="BC500"/>
  <c r="BM500"/>
  <c r="BD500"/>
  <c r="AY500"/>
  <c r="AW500"/>
  <c r="BG500"/>
  <c r="BJ500"/>
  <c r="BA500"/>
  <c r="I501"/>
  <c r="AM500"/>
  <c r="AX500"/>
  <c r="BK500"/>
  <c r="AD503"/>
  <c r="BN500"/>
  <c r="BO500"/>
  <c r="AT500"/>
  <c r="AV500"/>
  <c r="BL500"/>
  <c r="BE500"/>
  <c r="AQ500"/>
  <c r="AP500"/>
  <c r="AU500"/>
  <c r="BB500"/>
  <c r="AZ500"/>
  <c r="AS500"/>
  <c r="BI500"/>
  <c r="AM501" l="1"/>
  <c r="AK502"/>
  <c r="F503" s="1"/>
  <c r="H503" s="1"/>
  <c r="AO502"/>
  <c r="AD504"/>
  <c r="I502" l="1"/>
  <c r="AM502" s="1"/>
  <c r="AD505"/>
  <c r="AK503"/>
  <c r="F504" s="1"/>
  <c r="H504" s="1"/>
  <c r="AO503"/>
  <c r="BO502" s="1"/>
  <c r="BN501"/>
  <c r="AX501"/>
  <c r="BI501"/>
  <c r="AS501"/>
  <c r="BK501"/>
  <c r="AV501"/>
  <c r="BG501"/>
  <c r="BB501"/>
  <c r="BM501"/>
  <c r="AW501"/>
  <c r="AR501"/>
  <c r="BD501"/>
  <c r="AP501"/>
  <c r="AZ501"/>
  <c r="AY501"/>
  <c r="BJ501"/>
  <c r="AT501"/>
  <c r="BE501"/>
  <c r="BH501"/>
  <c r="BC501"/>
  <c r="BO501"/>
  <c r="AQ501"/>
  <c r="BL501"/>
  <c r="BF501"/>
  <c r="BA501"/>
  <c r="AU501"/>
  <c r="I503" l="1"/>
  <c r="AM503" s="1"/>
  <c r="BF502"/>
  <c r="BH502"/>
  <c r="AZ502"/>
  <c r="BD502"/>
  <c r="AU502"/>
  <c r="AV502"/>
  <c r="AP502"/>
  <c r="BA502"/>
  <c r="BM502"/>
  <c r="BK502"/>
  <c r="BB502"/>
  <c r="AQ502"/>
  <c r="BG502"/>
  <c r="BI502"/>
  <c r="AR502"/>
  <c r="BE502"/>
  <c r="AX502"/>
  <c r="BN502"/>
  <c r="BC502"/>
  <c r="AS502"/>
  <c r="BL502"/>
  <c r="AW502"/>
  <c r="AT502"/>
  <c r="BJ502"/>
  <c r="AY502"/>
  <c r="AO504"/>
  <c r="BB503" s="1"/>
  <c r="AK504"/>
  <c r="F505" s="1"/>
  <c r="H505" s="1"/>
  <c r="AD506"/>
  <c r="BD503" l="1"/>
  <c r="AW503"/>
  <c r="AS503"/>
  <c r="BO503"/>
  <c r="AY503"/>
  <c r="I504"/>
  <c r="AM504" s="1"/>
  <c r="AD507"/>
  <c r="AK505"/>
  <c r="F506" s="1"/>
  <c r="H506" s="1"/>
  <c r="AO505"/>
  <c r="BA504" s="1"/>
  <c r="BI503"/>
  <c r="BA503"/>
  <c r="AT503"/>
  <c r="AU503"/>
  <c r="BK503"/>
  <c r="AZ503"/>
  <c r="BN503"/>
  <c r="BF503"/>
  <c r="BM503"/>
  <c r="AQ503"/>
  <c r="BG503"/>
  <c r="AV503"/>
  <c r="BL503"/>
  <c r="AX503"/>
  <c r="AP503"/>
  <c r="BE503"/>
  <c r="BJ503"/>
  <c r="BC503"/>
  <c r="AR503"/>
  <c r="BH503"/>
  <c r="AO506" l="1"/>
  <c r="BN505" s="1"/>
  <c r="I505"/>
  <c r="AM505" s="1"/>
  <c r="AP504"/>
  <c r="BE504"/>
  <c r="AK506"/>
  <c r="F507" s="1"/>
  <c r="H507" s="1"/>
  <c r="AY504"/>
  <c r="BL504"/>
  <c r="AT504"/>
  <c r="AV504"/>
  <c r="AU504"/>
  <c r="AQ504"/>
  <c r="BC504"/>
  <c r="AS504"/>
  <c r="BO504"/>
  <c r="AX504"/>
  <c r="AZ504"/>
  <c r="BI504"/>
  <c r="AD508"/>
  <c r="BB504"/>
  <c r="BN504"/>
  <c r="AR504"/>
  <c r="BH504"/>
  <c r="BJ504"/>
  <c r="BG504"/>
  <c r="BF504"/>
  <c r="BK504"/>
  <c r="BD504"/>
  <c r="AW504"/>
  <c r="BM504"/>
  <c r="AQ505" l="1"/>
  <c r="AT505"/>
  <c r="BK505"/>
  <c r="AR505"/>
  <c r="AY505"/>
  <c r="BD505"/>
  <c r="BE505"/>
  <c r="BJ505"/>
  <c r="AU505"/>
  <c r="BM505"/>
  <c r="AZ505"/>
  <c r="AW505"/>
  <c r="BB505"/>
  <c r="BH505"/>
  <c r="AV505"/>
  <c r="BC505"/>
  <c r="BA505"/>
  <c r="AP505"/>
  <c r="BF505"/>
  <c r="AO507"/>
  <c r="BC506" s="1"/>
  <c r="BO505"/>
  <c r="BG505"/>
  <c r="BL505"/>
  <c r="AS505"/>
  <c r="BI505"/>
  <c r="AX505"/>
  <c r="AK507"/>
  <c r="F508" s="1"/>
  <c r="H508" s="1"/>
  <c r="I506"/>
  <c r="AM506" s="1"/>
  <c r="AV506"/>
  <c r="BJ506"/>
  <c r="BI506"/>
  <c r="BO506"/>
  <c r="AT506"/>
  <c r="AY506"/>
  <c r="AW506"/>
  <c r="BD506"/>
  <c r="BA506"/>
  <c r="BB506"/>
  <c r="BG506"/>
  <c r="BL506"/>
  <c r="AS506"/>
  <c r="AX506"/>
  <c r="BN506"/>
  <c r="AD509"/>
  <c r="AZ506" l="1"/>
  <c r="AQ506"/>
  <c r="AU506"/>
  <c r="BK506"/>
  <c r="BF506"/>
  <c r="BH506"/>
  <c r="AP506"/>
  <c r="BM506"/>
  <c r="AR506"/>
  <c r="BE506"/>
  <c r="I507"/>
  <c r="AM507" s="1"/>
  <c r="AD510"/>
  <c r="AO508"/>
  <c r="AK508"/>
  <c r="F509" s="1"/>
  <c r="H509" s="1"/>
  <c r="I508" l="1"/>
  <c r="AM508" s="1"/>
  <c r="AK509"/>
  <c r="F510" s="1"/>
  <c r="H510" s="1"/>
  <c r="AZ507"/>
  <c r="BK507"/>
  <c r="AU507"/>
  <c r="AW507"/>
  <c r="AP507"/>
  <c r="BI507"/>
  <c r="BO507"/>
  <c r="AY507"/>
  <c r="AX507"/>
  <c r="AR507"/>
  <c r="BF507"/>
  <c r="BJ507"/>
  <c r="BL507"/>
  <c r="AV507"/>
  <c r="BG507"/>
  <c r="AQ507"/>
  <c r="BN507"/>
  <c r="BA507"/>
  <c r="AT507"/>
  <c r="BD507"/>
  <c r="BE507"/>
  <c r="AS507"/>
  <c r="BH507"/>
  <c r="BC507"/>
  <c r="BM507"/>
  <c r="BB507"/>
  <c r="AD511"/>
  <c r="AO509"/>
  <c r="BM508" s="1"/>
  <c r="I509" l="1"/>
  <c r="AM509" s="1"/>
  <c r="AU508"/>
  <c r="BL508"/>
  <c r="BI508"/>
  <c r="BJ508"/>
  <c r="AZ508"/>
  <c r="BG508"/>
  <c r="AX508"/>
  <c r="AY508"/>
  <c r="AV508"/>
  <c r="BE508"/>
  <c r="BC508"/>
  <c r="BF508"/>
  <c r="AS508"/>
  <c r="AD512"/>
  <c r="AK510"/>
  <c r="F511" s="1"/>
  <c r="H511" s="1"/>
  <c r="AO510"/>
  <c r="AX509" s="1"/>
  <c r="AT508"/>
  <c r="BB508"/>
  <c r="BO508"/>
  <c r="BN508"/>
  <c r="BD508"/>
  <c r="AW508"/>
  <c r="BK508"/>
  <c r="AQ508"/>
  <c r="AP508"/>
  <c r="AR508"/>
  <c r="BH508"/>
  <c r="BA508"/>
  <c r="BN509" l="1"/>
  <c r="BA509"/>
  <c r="BC509"/>
  <c r="BO509"/>
  <c r="AT509"/>
  <c r="I510"/>
  <c r="AM510" s="1"/>
  <c r="BK509"/>
  <c r="BL509"/>
  <c r="BF509"/>
  <c r="AY509"/>
  <c r="BI509"/>
  <c r="BH509"/>
  <c r="BG509"/>
  <c r="AS509"/>
  <c r="AP509"/>
  <c r="BJ509"/>
  <c r="AU509"/>
  <c r="AZ509"/>
  <c r="BD509"/>
  <c r="BE509"/>
  <c r="AK511"/>
  <c r="F512" s="1"/>
  <c r="H512" s="1"/>
  <c r="AO511"/>
  <c r="BG510" s="1"/>
  <c r="AD513"/>
  <c r="AR509"/>
  <c r="AQ509"/>
  <c r="AV509"/>
  <c r="AW509"/>
  <c r="BM509"/>
  <c r="BB509"/>
  <c r="I511" l="1"/>
  <c r="AM511" s="1"/>
  <c r="BA510"/>
  <c r="AV510"/>
  <c r="BC510"/>
  <c r="BH510"/>
  <c r="BN510"/>
  <c r="AX510"/>
  <c r="AO512"/>
  <c r="BH511" s="1"/>
  <c r="AK512"/>
  <c r="F513" s="1"/>
  <c r="H513" s="1"/>
  <c r="AS510"/>
  <c r="AY510"/>
  <c r="AZ510"/>
  <c r="BD510"/>
  <c r="BI510"/>
  <c r="BB510"/>
  <c r="AQ510"/>
  <c r="AD514"/>
  <c r="AR510"/>
  <c r="BM510"/>
  <c r="AT510"/>
  <c r="BJ510"/>
  <c r="BO510"/>
  <c r="BE510"/>
  <c r="AW510"/>
  <c r="BL510"/>
  <c r="AP510"/>
  <c r="BF510"/>
  <c r="AU510"/>
  <c r="BK510"/>
  <c r="AO513" l="1"/>
  <c r="BA512" s="1"/>
  <c r="AK513"/>
  <c r="F514" s="1"/>
  <c r="H514" s="1"/>
  <c r="AX511"/>
  <c r="BM511"/>
  <c r="BF511"/>
  <c r="BO511"/>
  <c r="AW511"/>
  <c r="AU511"/>
  <c r="BB511"/>
  <c r="BJ511"/>
  <c r="AP511"/>
  <c r="AQ511"/>
  <c r="BG511"/>
  <c r="AV511"/>
  <c r="BL511"/>
  <c r="BA511"/>
  <c r="AY511"/>
  <c r="BD511"/>
  <c r="AS511"/>
  <c r="BK511"/>
  <c r="AZ511"/>
  <c r="BE511"/>
  <c r="AT511"/>
  <c r="BI511"/>
  <c r="BN511"/>
  <c r="BC511"/>
  <c r="AR511"/>
  <c r="I512"/>
  <c r="AD515"/>
  <c r="BO512" l="1"/>
  <c r="BM512"/>
  <c r="BJ512"/>
  <c r="AU512"/>
  <c r="AW512"/>
  <c r="AP512"/>
  <c r="BD512"/>
  <c r="AO514"/>
  <c r="BO513" s="1"/>
  <c r="BC512"/>
  <c r="BN512"/>
  <c r="BB512"/>
  <c r="BG512"/>
  <c r="AZ512"/>
  <c r="AS512"/>
  <c r="BI512"/>
  <c r="AX512"/>
  <c r="AT512"/>
  <c r="AY512"/>
  <c r="AV512"/>
  <c r="BL512"/>
  <c r="BE512"/>
  <c r="BF512"/>
  <c r="BK512"/>
  <c r="AQ512"/>
  <c r="AR512"/>
  <c r="BH512"/>
  <c r="I513"/>
  <c r="AK514"/>
  <c r="F515" s="1"/>
  <c r="H515" s="1"/>
  <c r="AM512"/>
  <c r="AD516"/>
  <c r="BF513"/>
  <c r="AQ513" l="1"/>
  <c r="BL513"/>
  <c r="BN513"/>
  <c r="AP513"/>
  <c r="BM513"/>
  <c r="BH513"/>
  <c r="BE513"/>
  <c r="BI513"/>
  <c r="AV513"/>
  <c r="AZ513"/>
  <c r="AR513"/>
  <c r="AU513"/>
  <c r="BJ513"/>
  <c r="AS513"/>
  <c r="AY513"/>
  <c r="BB513"/>
  <c r="BC513"/>
  <c r="BK513"/>
  <c r="AX513"/>
  <c r="BD513"/>
  <c r="BA513"/>
  <c r="AW513"/>
  <c r="BG513"/>
  <c r="AT513"/>
  <c r="AM513"/>
  <c r="I514"/>
  <c r="AO515"/>
  <c r="AK515"/>
  <c r="F516" s="1"/>
  <c r="H516" s="1"/>
  <c r="AD517"/>
  <c r="AM514" l="1"/>
  <c r="AO516"/>
  <c r="BM515" s="1"/>
  <c r="AK516"/>
  <c r="F517" s="1"/>
  <c r="H517" s="1"/>
  <c r="I515"/>
  <c r="AT515"/>
  <c r="BC514"/>
  <c r="BN514"/>
  <c r="AX514"/>
  <c r="BD514"/>
  <c r="AW514"/>
  <c r="BA514"/>
  <c r="BK514"/>
  <c r="BF514"/>
  <c r="AP514"/>
  <c r="BM514"/>
  <c r="AR514"/>
  <c r="AY514"/>
  <c r="AV514"/>
  <c r="BH514"/>
  <c r="BG514"/>
  <c r="AQ514"/>
  <c r="BB514"/>
  <c r="BL514"/>
  <c r="BE514"/>
  <c r="AZ514"/>
  <c r="AU514"/>
  <c r="AS514"/>
  <c r="BO514"/>
  <c r="BJ514"/>
  <c r="AT514"/>
  <c r="BI514"/>
  <c r="AD518"/>
  <c r="AZ515" l="1"/>
  <c r="BK515"/>
  <c r="BN515"/>
  <c r="I516"/>
  <c r="I517" s="1"/>
  <c r="BF515"/>
  <c r="AR515"/>
  <c r="BO515"/>
  <c r="BB515"/>
  <c r="AX515"/>
  <c r="AW515"/>
  <c r="BL515"/>
  <c r="AU515"/>
  <c r="AV515"/>
  <c r="BC515"/>
  <c r="BD515"/>
  <c r="BA515"/>
  <c r="AQ515"/>
  <c r="AP515"/>
  <c r="BG515"/>
  <c r="BH515"/>
  <c r="BJ515"/>
  <c r="BE515"/>
  <c r="AY515"/>
  <c r="AS515"/>
  <c r="BI515"/>
  <c r="AO517"/>
  <c r="BF516" s="1"/>
  <c r="AK517"/>
  <c r="F518" s="1"/>
  <c r="H518" s="1"/>
  <c r="AM515"/>
  <c r="AD519"/>
  <c r="AO518" l="1"/>
  <c r="BG517" s="1"/>
  <c r="AM516"/>
  <c r="AM517" s="1"/>
  <c r="AZ516"/>
  <c r="BJ516"/>
  <c r="AS516"/>
  <c r="AQ516"/>
  <c r="AY516"/>
  <c r="AW516"/>
  <c r="BG516"/>
  <c r="BE516"/>
  <c r="BN516"/>
  <c r="AU516"/>
  <c r="AV516"/>
  <c r="AX516"/>
  <c r="BD516"/>
  <c r="BA516"/>
  <c r="BO516"/>
  <c r="BL516"/>
  <c r="AP516"/>
  <c r="AR516"/>
  <c r="BH516"/>
  <c r="AT516"/>
  <c r="BM516"/>
  <c r="BB516"/>
  <c r="BC516"/>
  <c r="BI516"/>
  <c r="BK516"/>
  <c r="I518"/>
  <c r="AK518"/>
  <c r="F519" s="1"/>
  <c r="H519" s="1"/>
  <c r="AD520"/>
  <c r="AS517" l="1"/>
  <c r="BH517"/>
  <c r="AP517"/>
  <c r="BL517"/>
  <c r="BI517"/>
  <c r="AT517"/>
  <c r="BN517"/>
  <c r="BJ517"/>
  <c r="AY517"/>
  <c r="AV517"/>
  <c r="AX517"/>
  <c r="BE517"/>
  <c r="BA517"/>
  <c r="BC517"/>
  <c r="BF517"/>
  <c r="BO517"/>
  <c r="AR517"/>
  <c r="BD517"/>
  <c r="BB517"/>
  <c r="AZ517"/>
  <c r="AW517"/>
  <c r="AO519"/>
  <c r="BD518" s="1"/>
  <c r="BM517"/>
  <c r="BK517"/>
  <c r="AQ517"/>
  <c r="AU517"/>
  <c r="AK519"/>
  <c r="F520" s="1"/>
  <c r="H520" s="1"/>
  <c r="AM518"/>
  <c r="BK518"/>
  <c r="I519"/>
  <c r="AD521"/>
  <c r="BN518" l="1"/>
  <c r="BL518"/>
  <c r="BF518"/>
  <c r="BI518"/>
  <c r="AU518"/>
  <c r="AX518"/>
  <c r="BH518"/>
  <c r="AT518"/>
  <c r="BJ518"/>
  <c r="AP518"/>
  <c r="BM518"/>
  <c r="BO518"/>
  <c r="AV518"/>
  <c r="AR518"/>
  <c r="AZ518"/>
  <c r="BG518"/>
  <c r="BA518"/>
  <c r="AY518"/>
  <c r="BE518"/>
  <c r="AO520"/>
  <c r="BA519" s="1"/>
  <c r="AW518"/>
  <c r="AS518"/>
  <c r="AQ518"/>
  <c r="BC518"/>
  <c r="BB518"/>
  <c r="AK520"/>
  <c r="F521" s="1"/>
  <c r="H521" s="1"/>
  <c r="AM519"/>
  <c r="AY519"/>
  <c r="AD522"/>
  <c r="BJ519"/>
  <c r="AP519" l="1"/>
  <c r="BC519"/>
  <c r="AX519"/>
  <c r="AZ519"/>
  <c r="AT519"/>
  <c r="BE519"/>
  <c r="BM519"/>
  <c r="BG519"/>
  <c r="BF519"/>
  <c r="AQ519"/>
  <c r="AV519"/>
  <c r="BH519"/>
  <c r="BL519"/>
  <c r="BN519"/>
  <c r="BD519"/>
  <c r="AU519"/>
  <c r="AW519"/>
  <c r="BB519"/>
  <c r="BO519"/>
  <c r="AS519"/>
  <c r="AR519"/>
  <c r="BI519"/>
  <c r="BK519"/>
  <c r="I520"/>
  <c r="AM520" s="1"/>
  <c r="AD523"/>
  <c r="AO521"/>
  <c r="AO522" s="1"/>
  <c r="AK521"/>
  <c r="F522" s="1"/>
  <c r="H522" s="1"/>
  <c r="I521" l="1"/>
  <c r="AO523"/>
  <c r="BD522" s="1"/>
  <c r="BO521"/>
  <c r="BK521"/>
  <c r="BG521"/>
  <c r="BC521"/>
  <c r="AY521"/>
  <c r="AU521"/>
  <c r="AQ521"/>
  <c r="BJ521"/>
  <c r="BE521"/>
  <c r="AZ521"/>
  <c r="AT521"/>
  <c r="BN521"/>
  <c r="BI521"/>
  <c r="BD521"/>
  <c r="AX521"/>
  <c r="AS521"/>
  <c r="BF521"/>
  <c r="AV521"/>
  <c r="BH521"/>
  <c r="AW521"/>
  <c r="BM521"/>
  <c r="AR521"/>
  <c r="BA521"/>
  <c r="BB521"/>
  <c r="AP521"/>
  <c r="BL521"/>
  <c r="BF520"/>
  <c r="AP520"/>
  <c r="AW520"/>
  <c r="BA520"/>
  <c r="AU520"/>
  <c r="AS520"/>
  <c r="BJ520"/>
  <c r="AT520"/>
  <c r="BC520"/>
  <c r="BG520"/>
  <c r="BE520"/>
  <c r="BO520"/>
  <c r="BK520"/>
  <c r="AY520"/>
  <c r="BB520"/>
  <c r="BM520"/>
  <c r="AR520"/>
  <c r="AV520"/>
  <c r="BI520"/>
  <c r="AZ520"/>
  <c r="BN520"/>
  <c r="AX520"/>
  <c r="BH520"/>
  <c r="BL520"/>
  <c r="AQ520"/>
  <c r="BD520"/>
  <c r="AD524"/>
  <c r="AK522"/>
  <c r="F523" s="1"/>
  <c r="H523" s="1"/>
  <c r="I522" l="1"/>
  <c r="AM521"/>
  <c r="BJ522"/>
  <c r="AR522"/>
  <c r="BK522"/>
  <c r="BI522"/>
  <c r="AZ522"/>
  <c r="BA522"/>
  <c r="AY522"/>
  <c r="BE522"/>
  <c r="AW522"/>
  <c r="BH522"/>
  <c r="AS522"/>
  <c r="AP522"/>
  <c r="BG522"/>
  <c r="BC522"/>
  <c r="AX522"/>
  <c r="BO522"/>
  <c r="BF522"/>
  <c r="BB522"/>
  <c r="AV522"/>
  <c r="BL522"/>
  <c r="BN522"/>
  <c r="AT522"/>
  <c r="AU522"/>
  <c r="AQ522"/>
  <c r="BM522"/>
  <c r="AK523"/>
  <c r="F524" s="1"/>
  <c r="H524" s="1"/>
  <c r="AD525"/>
  <c r="I523" l="1"/>
  <c r="AM522"/>
  <c r="AD526"/>
  <c r="AK524"/>
  <c r="F525" s="1"/>
  <c r="H525" s="1"/>
  <c r="AO524"/>
  <c r="AO525"/>
  <c r="AM523" l="1"/>
  <c r="AK525"/>
  <c r="F526" s="1"/>
  <c r="H526" s="1"/>
  <c r="I524"/>
  <c r="AO526"/>
  <c r="BG525" s="1"/>
  <c r="AD527"/>
  <c r="BN524"/>
  <c r="BJ524"/>
  <c r="BF524"/>
  <c r="BB524"/>
  <c r="AX524"/>
  <c r="AT524"/>
  <c r="AP524"/>
  <c r="BO524"/>
  <c r="BI524"/>
  <c r="BD524"/>
  <c r="AY524"/>
  <c r="AS524"/>
  <c r="BM524"/>
  <c r="BH524"/>
  <c r="BC524"/>
  <c r="AW524"/>
  <c r="AR524"/>
  <c r="BE524"/>
  <c r="AU524"/>
  <c r="BG524"/>
  <c r="AV524"/>
  <c r="BK524"/>
  <c r="BL524"/>
  <c r="AQ524"/>
  <c r="AZ524"/>
  <c r="BA524"/>
  <c r="BE523"/>
  <c r="BL523"/>
  <c r="AQ523"/>
  <c r="AU523"/>
  <c r="BJ523"/>
  <c r="BC523"/>
  <c r="BM523"/>
  <c r="AW523"/>
  <c r="BB523"/>
  <c r="BF523"/>
  <c r="BH523"/>
  <c r="BO523"/>
  <c r="AR523"/>
  <c r="BG523"/>
  <c r="AP523"/>
  <c r="BN523"/>
  <c r="BI523"/>
  <c r="AS523"/>
  <c r="AV523"/>
  <c r="AZ523"/>
  <c r="AX523"/>
  <c r="AT523"/>
  <c r="BD523"/>
  <c r="BA523"/>
  <c r="BK523"/>
  <c r="AY523"/>
  <c r="AK526" l="1"/>
  <c r="F527" s="1"/>
  <c r="H527" s="1"/>
  <c r="I525"/>
  <c r="BH525"/>
  <c r="BF525"/>
  <c r="AM524"/>
  <c r="AW525"/>
  <c r="AP525"/>
  <c r="BO525"/>
  <c r="AR525"/>
  <c r="BN525"/>
  <c r="BL525"/>
  <c r="AX525"/>
  <c r="AT525"/>
  <c r="BC525"/>
  <c r="BJ525"/>
  <c r="AY525"/>
  <c r="BM525"/>
  <c r="BB525"/>
  <c r="BD525"/>
  <c r="BE525"/>
  <c r="BA525"/>
  <c r="AU525"/>
  <c r="BK525"/>
  <c r="BI525"/>
  <c r="AS525"/>
  <c r="AZ525"/>
  <c r="AV525"/>
  <c r="AQ525"/>
  <c r="AD528"/>
  <c r="I526" l="1"/>
  <c r="AM525"/>
  <c r="AO528"/>
  <c r="AO527"/>
  <c r="AK527"/>
  <c r="F528" s="1"/>
  <c r="H528" s="1"/>
  <c r="AD529"/>
  <c r="I527" l="1"/>
  <c r="I528" s="1"/>
  <c r="AK528"/>
  <c r="F529" s="1"/>
  <c r="H529" s="1"/>
  <c r="AM526"/>
  <c r="AD530"/>
  <c r="BM527"/>
  <c r="BI527"/>
  <c r="BE527"/>
  <c r="BA527"/>
  <c r="AW527"/>
  <c r="AS527"/>
  <c r="BN527"/>
  <c r="BH527"/>
  <c r="BC527"/>
  <c r="AX527"/>
  <c r="AR527"/>
  <c r="BL527"/>
  <c r="BG527"/>
  <c r="BB527"/>
  <c r="AV527"/>
  <c r="AQ527"/>
  <c r="BF527"/>
  <c r="AU527"/>
  <c r="BJ527"/>
  <c r="AY527"/>
  <c r="BK527"/>
  <c r="AP527"/>
  <c r="BO527"/>
  <c r="AT527"/>
  <c r="BD527"/>
  <c r="AZ527"/>
  <c r="BD526"/>
  <c r="BN526"/>
  <c r="AS526"/>
  <c r="AW526"/>
  <c r="AP526"/>
  <c r="AU526"/>
  <c r="AT526"/>
  <c r="BC526"/>
  <c r="BK526"/>
  <c r="BE526"/>
  <c r="BH526"/>
  <c r="AR526"/>
  <c r="AX526"/>
  <c r="BB526"/>
  <c r="BA526"/>
  <c r="BJ526"/>
  <c r="BL526"/>
  <c r="AV526"/>
  <c r="BG526"/>
  <c r="BF526"/>
  <c r="AZ526"/>
  <c r="BI526"/>
  <c r="BM526"/>
  <c r="AQ526"/>
  <c r="BO526"/>
  <c r="AY526"/>
  <c r="AM527" l="1"/>
  <c r="AM528" s="1"/>
  <c r="AK529"/>
  <c r="F530" s="1"/>
  <c r="H530" s="1"/>
  <c r="AO529"/>
  <c r="AD531"/>
  <c r="I529" l="1"/>
  <c r="AM529" s="1"/>
  <c r="AK530"/>
  <c r="F531" s="1"/>
  <c r="H531" s="1"/>
  <c r="AD532"/>
  <c r="BN528"/>
  <c r="AX528"/>
  <c r="BE528"/>
  <c r="BI528"/>
  <c r="BG528"/>
  <c r="BL528"/>
  <c r="BC528"/>
  <c r="BF528"/>
  <c r="AP528"/>
  <c r="AY528"/>
  <c r="BM528"/>
  <c r="BJ528"/>
  <c r="AT528"/>
  <c r="BD528"/>
  <c r="AQ528"/>
  <c r="BB528"/>
  <c r="BK528"/>
  <c r="BO528"/>
  <c r="AS528"/>
  <c r="AW528"/>
  <c r="AR528"/>
  <c r="AU528"/>
  <c r="BH528"/>
  <c r="AZ528"/>
  <c r="AV528"/>
  <c r="BA528"/>
  <c r="AO530"/>
  <c r="BC529" s="1"/>
  <c r="I530" l="1"/>
  <c r="AM530" s="1"/>
  <c r="AO531"/>
  <c r="BH530" s="1"/>
  <c r="AK531"/>
  <c r="F532" s="1"/>
  <c r="H532" s="1"/>
  <c r="BJ529"/>
  <c r="BA529"/>
  <c r="AQ529"/>
  <c r="AS529"/>
  <c r="AT529"/>
  <c r="AW529"/>
  <c r="BG529"/>
  <c r="AV529"/>
  <c r="BM529"/>
  <c r="BI529"/>
  <c r="AR529"/>
  <c r="AD533"/>
  <c r="BN529"/>
  <c r="AX529"/>
  <c r="AP529"/>
  <c r="BL529"/>
  <c r="BH529"/>
  <c r="AY529"/>
  <c r="BO529"/>
  <c r="AZ529"/>
  <c r="BD529"/>
  <c r="BE529"/>
  <c r="BF529"/>
  <c r="BB529"/>
  <c r="AU529"/>
  <c r="BK529"/>
  <c r="I531" l="1"/>
  <c r="AM531" s="1"/>
  <c r="AX530"/>
  <c r="AP530"/>
  <c r="BO530"/>
  <c r="AT530"/>
  <c r="BG530"/>
  <c r="BD530"/>
  <c r="BA530"/>
  <c r="AW530"/>
  <c r="AS530"/>
  <c r="BN530"/>
  <c r="BJ530"/>
  <c r="AZ530"/>
  <c r="AQ530"/>
  <c r="BB530"/>
  <c r="BF530"/>
  <c r="BI530"/>
  <c r="BE530"/>
  <c r="AV530"/>
  <c r="BL530"/>
  <c r="BM530"/>
  <c r="BK530"/>
  <c r="AU530"/>
  <c r="BC530"/>
  <c r="AY530"/>
  <c r="AR530"/>
  <c r="AK532"/>
  <c r="F533" s="1"/>
  <c r="H533" s="1"/>
  <c r="AO532"/>
  <c r="AD534"/>
  <c r="I532" l="1"/>
  <c r="AM532" s="1"/>
  <c r="AD535"/>
  <c r="AK533"/>
  <c r="F534" s="1"/>
  <c r="H534" s="1"/>
  <c r="AO533"/>
  <c r="AT532" s="1"/>
  <c r="BA531"/>
  <c r="BJ531"/>
  <c r="BN531"/>
  <c r="AR531"/>
  <c r="BL531"/>
  <c r="AV531"/>
  <c r="BI531"/>
  <c r="AS531"/>
  <c r="AY531"/>
  <c r="BC531"/>
  <c r="AZ531"/>
  <c r="AQ531"/>
  <c r="BF531"/>
  <c r="AW531"/>
  <c r="BK531"/>
  <c r="BG531"/>
  <c r="BE531"/>
  <c r="BO531"/>
  <c r="AT531"/>
  <c r="AX531"/>
  <c r="AP531"/>
  <c r="AU531"/>
  <c r="BM531"/>
  <c r="BD531"/>
  <c r="BH531"/>
  <c r="BB531"/>
  <c r="BJ532" l="1"/>
  <c r="BM532"/>
  <c r="BI532"/>
  <c r="AQ532"/>
  <c r="BG532"/>
  <c r="BH532"/>
  <c r="I533"/>
  <c r="AK534"/>
  <c r="F535" s="1"/>
  <c r="H535" s="1"/>
  <c r="AD536"/>
  <c r="AR532"/>
  <c r="BL532"/>
  <c r="AP532"/>
  <c r="AW532"/>
  <c r="AS532"/>
  <c r="BD532"/>
  <c r="AY532"/>
  <c r="BO532"/>
  <c r="BB532"/>
  <c r="AO534"/>
  <c r="BO533" s="1"/>
  <c r="BA532"/>
  <c r="BC532"/>
  <c r="BF532"/>
  <c r="AZ532"/>
  <c r="BE532"/>
  <c r="AV532"/>
  <c r="AU532"/>
  <c r="BK532"/>
  <c r="AX532"/>
  <c r="BN532"/>
  <c r="I534" l="1"/>
  <c r="AM533"/>
  <c r="AD537"/>
  <c r="AO535"/>
  <c r="BH534" s="1"/>
  <c r="AK535"/>
  <c r="F536" s="1"/>
  <c r="H536" s="1"/>
  <c r="AX533"/>
  <c r="AZ533"/>
  <c r="BG533"/>
  <c r="AW533"/>
  <c r="AS533"/>
  <c r="BL533"/>
  <c r="BC533"/>
  <c r="BJ533"/>
  <c r="BB533"/>
  <c r="BN533"/>
  <c r="AR533"/>
  <c r="BH533"/>
  <c r="AY533"/>
  <c r="AT533"/>
  <c r="BA533"/>
  <c r="AQ533"/>
  <c r="AP533"/>
  <c r="AV533"/>
  <c r="BM533"/>
  <c r="BE533"/>
  <c r="BF533"/>
  <c r="BI533"/>
  <c r="BD533"/>
  <c r="AU533"/>
  <c r="BK533"/>
  <c r="AM534" l="1"/>
  <c r="AW534"/>
  <c r="AQ534"/>
  <c r="BD534"/>
  <c r="AT534"/>
  <c r="AX534"/>
  <c r="BM534"/>
  <c r="BK534"/>
  <c r="BC534"/>
  <c r="BO534"/>
  <c r="AS534"/>
  <c r="BI534"/>
  <c r="AZ534"/>
  <c r="BN534"/>
  <c r="BF534"/>
  <c r="BG534"/>
  <c r="BJ534"/>
  <c r="BE534"/>
  <c r="AV534"/>
  <c r="BL534"/>
  <c r="AU534"/>
  <c r="AP534"/>
  <c r="AY534"/>
  <c r="BB534"/>
  <c r="BA534"/>
  <c r="AR534"/>
  <c r="I535"/>
  <c r="AK536"/>
  <c r="F537" s="1"/>
  <c r="H537" s="1"/>
  <c r="AO536"/>
  <c r="AD538"/>
  <c r="AO537" l="1"/>
  <c r="BJ536" s="1"/>
  <c r="AM535"/>
  <c r="BC535"/>
  <c r="BL535"/>
  <c r="AW535"/>
  <c r="BN535"/>
  <c r="BK535"/>
  <c r="BM535"/>
  <c r="AP535"/>
  <c r="AZ535"/>
  <c r="BO535"/>
  <c r="BF535"/>
  <c r="AY535"/>
  <c r="AX535"/>
  <c r="BE535"/>
  <c r="BD535"/>
  <c r="AQ535"/>
  <c r="AR535"/>
  <c r="AT535"/>
  <c r="BJ535"/>
  <c r="BA535"/>
  <c r="AU535"/>
  <c r="AV535"/>
  <c r="BG535"/>
  <c r="BH535"/>
  <c r="BB535"/>
  <c r="AS535"/>
  <c r="BI535"/>
  <c r="I536"/>
  <c r="AK537"/>
  <c r="F538" s="1"/>
  <c r="H538" s="1"/>
  <c r="AD539"/>
  <c r="AM536" l="1"/>
  <c r="BC536"/>
  <c r="BF536"/>
  <c r="BM536"/>
  <c r="BD536"/>
  <c r="AR536"/>
  <c r="AP536"/>
  <c r="AS536"/>
  <c r="AV536"/>
  <c r="BE536"/>
  <c r="AY536"/>
  <c r="BO536"/>
  <c r="BB536"/>
  <c r="BA536"/>
  <c r="AU536"/>
  <c r="AX536"/>
  <c r="BN536"/>
  <c r="BI536"/>
  <c r="AW536"/>
  <c r="BK536"/>
  <c r="AZ536"/>
  <c r="BH536"/>
  <c r="BL536"/>
  <c r="AQ536"/>
  <c r="BG536"/>
  <c r="AT536"/>
  <c r="I537"/>
  <c r="AO538"/>
  <c r="AK538"/>
  <c r="F539" s="1"/>
  <c r="H539" s="1"/>
  <c r="AD540"/>
  <c r="AM537" l="1"/>
  <c r="I538"/>
  <c r="AO539"/>
  <c r="BM538" s="1"/>
  <c r="AK539"/>
  <c r="F540" s="1"/>
  <c r="H540" s="1"/>
  <c r="BK537"/>
  <c r="AU537"/>
  <c r="BD537"/>
  <c r="BJ537"/>
  <c r="BA537"/>
  <c r="BE537"/>
  <c r="BF537"/>
  <c r="BC537"/>
  <c r="BL537"/>
  <c r="AV537"/>
  <c r="BN537"/>
  <c r="AW537"/>
  <c r="AQ537"/>
  <c r="BB537"/>
  <c r="AP537"/>
  <c r="BO537"/>
  <c r="AY537"/>
  <c r="BH537"/>
  <c r="AR537"/>
  <c r="BI537"/>
  <c r="AX537"/>
  <c r="BM537"/>
  <c r="AT537"/>
  <c r="BG537"/>
  <c r="AZ537"/>
  <c r="AS537"/>
  <c r="AD541"/>
  <c r="I539" l="1"/>
  <c r="AM538"/>
  <c r="AW538"/>
  <c r="BO538"/>
  <c r="BD538"/>
  <c r="AU538"/>
  <c r="AX538"/>
  <c r="AD542"/>
  <c r="AY538"/>
  <c r="AS538"/>
  <c r="BN538"/>
  <c r="BF538"/>
  <c r="BB538"/>
  <c r="BK538"/>
  <c r="BE538"/>
  <c r="AV538"/>
  <c r="BL538"/>
  <c r="AK540"/>
  <c r="F541" s="1"/>
  <c r="H541" s="1"/>
  <c r="AO540"/>
  <c r="BG538"/>
  <c r="BJ538"/>
  <c r="BI538"/>
  <c r="AZ538"/>
  <c r="AQ538"/>
  <c r="AP538"/>
  <c r="AT538"/>
  <c r="BC538"/>
  <c r="BA538"/>
  <c r="AR538"/>
  <c r="BH538"/>
  <c r="I540" l="1"/>
  <c r="AM539"/>
  <c r="AO541"/>
  <c r="AK541"/>
  <c r="F542" s="1"/>
  <c r="H542" s="1"/>
  <c r="AY539"/>
  <c r="BC539"/>
  <c r="BN539"/>
  <c r="BE539"/>
  <c r="BD539"/>
  <c r="AU539"/>
  <c r="BJ539"/>
  <c r="BA539"/>
  <c r="AQ539"/>
  <c r="BO539"/>
  <c r="AZ539"/>
  <c r="BK539"/>
  <c r="BB539"/>
  <c r="AS539"/>
  <c r="BI539"/>
  <c r="AD543"/>
  <c r="AR539"/>
  <c r="AX539"/>
  <c r="BL539"/>
  <c r="AT539"/>
  <c r="BG539"/>
  <c r="AV539"/>
  <c r="BH539"/>
  <c r="AP539"/>
  <c r="BF539"/>
  <c r="AW539"/>
  <c r="BM539"/>
  <c r="AM540" l="1"/>
  <c r="I541"/>
  <c r="AD544"/>
  <c r="AR540"/>
  <c r="BK540"/>
  <c r="AV540"/>
  <c r="AQ540"/>
  <c r="AT540"/>
  <c r="BA540"/>
  <c r="BE540"/>
  <c r="BH540"/>
  <c r="BC540"/>
  <c r="AP540"/>
  <c r="BF540"/>
  <c r="AO542"/>
  <c r="BC541" s="1"/>
  <c r="AK542"/>
  <c r="F543" s="1"/>
  <c r="H543" s="1"/>
  <c r="BD540"/>
  <c r="BL540"/>
  <c r="AU540"/>
  <c r="AX540"/>
  <c r="BN540"/>
  <c r="BI540"/>
  <c r="BM540"/>
  <c r="BG540"/>
  <c r="BJ540"/>
  <c r="AS540"/>
  <c r="AW540"/>
  <c r="AZ540"/>
  <c r="AY540"/>
  <c r="BO540"/>
  <c r="BB540"/>
  <c r="AM541" l="1"/>
  <c r="AZ541"/>
  <c r="AO543"/>
  <c r="AZ542" s="1"/>
  <c r="AT541"/>
  <c r="BG541"/>
  <c r="BI541"/>
  <c r="AQ541"/>
  <c r="BE541"/>
  <c r="I542"/>
  <c r="AP541"/>
  <c r="BM541"/>
  <c r="AU541"/>
  <c r="AS541"/>
  <c r="BB541"/>
  <c r="BD541"/>
  <c r="BK541"/>
  <c r="AD545"/>
  <c r="BN541"/>
  <c r="BA541"/>
  <c r="AW541"/>
  <c r="AV541"/>
  <c r="BL541"/>
  <c r="AK543"/>
  <c r="F544" s="1"/>
  <c r="H544" s="1"/>
  <c r="AX541"/>
  <c r="BF541"/>
  <c r="BJ541"/>
  <c r="AR541"/>
  <c r="BH541"/>
  <c r="AY541"/>
  <c r="BO541"/>
  <c r="AM542" l="1"/>
  <c r="BL542"/>
  <c r="BK542"/>
  <c r="BG542"/>
  <c r="AV542"/>
  <c r="BJ542"/>
  <c r="BE542"/>
  <c r="BN542"/>
  <c r="AY542"/>
  <c r="AQ542"/>
  <c r="BC542"/>
  <c r="BF542"/>
  <c r="BA542"/>
  <c r="AR542"/>
  <c r="BH542"/>
  <c r="BO542"/>
  <c r="AU542"/>
  <c r="AX542"/>
  <c r="AW542"/>
  <c r="BM542"/>
  <c r="BD542"/>
  <c r="AT542"/>
  <c r="BB542"/>
  <c r="AP542"/>
  <c r="AS542"/>
  <c r="BI542"/>
  <c r="I543"/>
  <c r="AK544"/>
  <c r="F545" s="1"/>
  <c r="H545" s="1"/>
  <c r="AO544"/>
  <c r="AD546"/>
  <c r="AM543" l="1"/>
  <c r="AO545"/>
  <c r="BN544" s="1"/>
  <c r="I544"/>
  <c r="AD547"/>
  <c r="BE543"/>
  <c r="BN543"/>
  <c r="AX543"/>
  <c r="BD543"/>
  <c r="AU543"/>
  <c r="AR543"/>
  <c r="BM543"/>
  <c r="BF543"/>
  <c r="BK543"/>
  <c r="BH543"/>
  <c r="AT543"/>
  <c r="AZ543"/>
  <c r="BI543"/>
  <c r="AS543"/>
  <c r="BB543"/>
  <c r="BL543"/>
  <c r="BC543"/>
  <c r="AQ543"/>
  <c r="BO543"/>
  <c r="AW543"/>
  <c r="AP543"/>
  <c r="BG543"/>
  <c r="BA543"/>
  <c r="BJ543"/>
  <c r="AV543"/>
  <c r="AY543"/>
  <c r="AK545"/>
  <c r="F546" s="1"/>
  <c r="H546" s="1"/>
  <c r="AM544" l="1"/>
  <c r="BL544"/>
  <c r="BH544"/>
  <c r="BG544"/>
  <c r="AT544"/>
  <c r="BD544"/>
  <c r="AZ544"/>
  <c r="BI544"/>
  <c r="BC544"/>
  <c r="AP544"/>
  <c r="BF544"/>
  <c r="AV544"/>
  <c r="AR544"/>
  <c r="BA544"/>
  <c r="AY544"/>
  <c r="BO544"/>
  <c r="BB544"/>
  <c r="AW544"/>
  <c r="AQ544"/>
  <c r="BJ544"/>
  <c r="BE544"/>
  <c r="BM544"/>
  <c r="AS544"/>
  <c r="AU544"/>
  <c r="BK544"/>
  <c r="AX544"/>
  <c r="I545"/>
  <c r="AO546"/>
  <c r="AO547" s="1"/>
  <c r="AK546"/>
  <c r="F547" s="1"/>
  <c r="H547" s="1"/>
  <c r="AD548"/>
  <c r="AM545" l="1"/>
  <c r="I546"/>
  <c r="I547" s="1"/>
  <c r="AK547"/>
  <c r="F548" s="1"/>
  <c r="H548" s="1"/>
  <c r="AD549"/>
  <c r="BL546"/>
  <c r="BH546"/>
  <c r="BD546"/>
  <c r="AZ546"/>
  <c r="AV546"/>
  <c r="AR546"/>
  <c r="BM546"/>
  <c r="BI546"/>
  <c r="BE546"/>
  <c r="BA546"/>
  <c r="AW546"/>
  <c r="AS546"/>
  <c r="BO546"/>
  <c r="BG546"/>
  <c r="AY546"/>
  <c r="AQ546"/>
  <c r="BN546"/>
  <c r="BF546"/>
  <c r="AX546"/>
  <c r="AP546"/>
  <c r="BB546"/>
  <c r="BC546"/>
  <c r="BK546"/>
  <c r="AT546"/>
  <c r="BJ546"/>
  <c r="AU546"/>
  <c r="BK545"/>
  <c r="AU545"/>
  <c r="BD545"/>
  <c r="BN545"/>
  <c r="BM545"/>
  <c r="BB545"/>
  <c r="AS545"/>
  <c r="AW545"/>
  <c r="BG545"/>
  <c r="AQ545"/>
  <c r="AZ545"/>
  <c r="BF545"/>
  <c r="BE545"/>
  <c r="BI545"/>
  <c r="BO545"/>
  <c r="AY545"/>
  <c r="BH545"/>
  <c r="AR545"/>
  <c r="AP545"/>
  <c r="BA545"/>
  <c r="AT545"/>
  <c r="BC545"/>
  <c r="BL545"/>
  <c r="AV545"/>
  <c r="AX545"/>
  <c r="BJ545"/>
  <c r="AM546" l="1"/>
  <c r="AM547" s="1"/>
  <c r="AK548"/>
  <c r="F549" s="1"/>
  <c r="H549" s="1"/>
  <c r="AO548"/>
  <c r="AD550"/>
  <c r="I548" l="1"/>
  <c r="AM548" s="1"/>
  <c r="BI547"/>
  <c r="AS547"/>
  <c r="BB547"/>
  <c r="BO547"/>
  <c r="BL547"/>
  <c r="BC547"/>
  <c r="BK547"/>
  <c r="AV547"/>
  <c r="BN547"/>
  <c r="AX547"/>
  <c r="BD547"/>
  <c r="BM547"/>
  <c r="AW547"/>
  <c r="BF547"/>
  <c r="AP547"/>
  <c r="AQ547"/>
  <c r="AZ547"/>
  <c r="BH547"/>
  <c r="BA547"/>
  <c r="BJ547"/>
  <c r="AT547"/>
  <c r="AY547"/>
  <c r="AU547"/>
  <c r="BE547"/>
  <c r="BG547"/>
  <c r="AR547"/>
  <c r="AO549"/>
  <c r="BF548" s="1"/>
  <c r="AK549"/>
  <c r="F550" s="1"/>
  <c r="H550" s="1"/>
  <c r="AD551"/>
  <c r="I549" l="1"/>
  <c r="AM549" s="1"/>
  <c r="AO550"/>
  <c r="BO549" s="1"/>
  <c r="AK550"/>
  <c r="F551" s="1"/>
  <c r="H551" s="1"/>
  <c r="AD552"/>
  <c r="BM548"/>
  <c r="AV548"/>
  <c r="AU548"/>
  <c r="AX548"/>
  <c r="BN548"/>
  <c r="BH548"/>
  <c r="BI548"/>
  <c r="AQ548"/>
  <c r="BG548"/>
  <c r="BJ548"/>
  <c r="AZ548"/>
  <c r="BA548"/>
  <c r="BL548"/>
  <c r="BC548"/>
  <c r="AP548"/>
  <c r="BE548"/>
  <c r="BK548"/>
  <c r="AW548"/>
  <c r="AT548"/>
  <c r="AR548"/>
  <c r="AS548"/>
  <c r="BD548"/>
  <c r="AY548"/>
  <c r="BO548"/>
  <c r="BB548"/>
  <c r="I550" l="1"/>
  <c r="AM550" s="1"/>
  <c r="BF549"/>
  <c r="BD549"/>
  <c r="BE549"/>
  <c r="BK549"/>
  <c r="AR549"/>
  <c r="AY549"/>
  <c r="AT549"/>
  <c r="BI549"/>
  <c r="AU549"/>
  <c r="BJ549"/>
  <c r="BB549"/>
  <c r="BN549"/>
  <c r="BH549"/>
  <c r="AO551"/>
  <c r="AV550" s="1"/>
  <c r="AK551"/>
  <c r="F552" s="1"/>
  <c r="H552" s="1"/>
  <c r="AD553"/>
  <c r="BM549"/>
  <c r="AX549"/>
  <c r="BA549"/>
  <c r="AZ549"/>
  <c r="AQ549"/>
  <c r="BG549"/>
  <c r="AW549"/>
  <c r="AP549"/>
  <c r="AS549"/>
  <c r="AV549"/>
  <c r="BL549"/>
  <c r="BC549"/>
  <c r="AO552" l="1"/>
  <c r="BM551" s="1"/>
  <c r="AK552"/>
  <c r="F553" s="1"/>
  <c r="H553" s="1"/>
  <c r="BA550"/>
  <c r="BF550"/>
  <c r="BB550"/>
  <c r="AY550"/>
  <c r="BH550"/>
  <c r="BN550"/>
  <c r="AR550"/>
  <c r="BC550"/>
  <c r="BG550"/>
  <c r="BE550"/>
  <c r="BL550"/>
  <c r="I551"/>
  <c r="AM551" s="1"/>
  <c r="AU550"/>
  <c r="BJ550"/>
  <c r="AD554"/>
  <c r="AX550"/>
  <c r="AQ550"/>
  <c r="AT550"/>
  <c r="AW550"/>
  <c r="BM550"/>
  <c r="BD550"/>
  <c r="AP550"/>
  <c r="BK550"/>
  <c r="BO550"/>
  <c r="AS550"/>
  <c r="BI550"/>
  <c r="AZ550"/>
  <c r="BK551" l="1"/>
  <c r="AS551"/>
  <c r="BB551"/>
  <c r="BH551"/>
  <c r="AV551"/>
  <c r="BG551"/>
  <c r="BI551"/>
  <c r="AU551"/>
  <c r="AY551"/>
  <c r="AX551"/>
  <c r="BN551"/>
  <c r="BE551"/>
  <c r="BC551"/>
  <c r="AQ551"/>
  <c r="AR551"/>
  <c r="AT551"/>
  <c r="BJ551"/>
  <c r="BA551"/>
  <c r="AZ551"/>
  <c r="BL551"/>
  <c r="BD551"/>
  <c r="BO551"/>
  <c r="AP551"/>
  <c r="BF551"/>
  <c r="AW551"/>
  <c r="I552"/>
  <c r="AM552" s="1"/>
  <c r="AK553"/>
  <c r="F554" s="1"/>
  <c r="H554" s="1"/>
  <c r="AO553"/>
  <c r="AD555"/>
  <c r="I553" l="1"/>
  <c r="AM553" s="1"/>
  <c r="AD556"/>
  <c r="AO554"/>
  <c r="BC553" s="1"/>
  <c r="AK554"/>
  <c r="F555" s="1"/>
  <c r="H555" s="1"/>
  <c r="BF552"/>
  <c r="AP552"/>
  <c r="BC552"/>
  <c r="BM552"/>
  <c r="BD552"/>
  <c r="AZ552"/>
  <c r="BN552"/>
  <c r="AX552"/>
  <c r="AU552"/>
  <c r="BI552"/>
  <c r="BB552"/>
  <c r="BO552"/>
  <c r="BE552"/>
  <c r="BA552"/>
  <c r="BJ552"/>
  <c r="AT552"/>
  <c r="BG552"/>
  <c r="AQ552"/>
  <c r="BL552"/>
  <c r="AS552"/>
  <c r="AR552"/>
  <c r="BK552"/>
  <c r="AW552"/>
  <c r="BH552"/>
  <c r="AY552"/>
  <c r="AV552"/>
  <c r="I554" l="1"/>
  <c r="AM554" s="1"/>
  <c r="AW553"/>
  <c r="AQ553"/>
  <c r="BB553"/>
  <c r="BE553"/>
  <c r="AT553"/>
  <c r="BL553"/>
  <c r="AS553"/>
  <c r="AZ553"/>
  <c r="BG553"/>
  <c r="BF553"/>
  <c r="AV553"/>
  <c r="AO555"/>
  <c r="BL554" s="1"/>
  <c r="AK555"/>
  <c r="F556" s="1"/>
  <c r="H556" s="1"/>
  <c r="AD557"/>
  <c r="BN553"/>
  <c r="AP553"/>
  <c r="BI553"/>
  <c r="AR553"/>
  <c r="BH553"/>
  <c r="AY553"/>
  <c r="BO553"/>
  <c r="AX553"/>
  <c r="BM553"/>
  <c r="BA553"/>
  <c r="BJ553"/>
  <c r="BD553"/>
  <c r="AU553"/>
  <c r="BK553"/>
  <c r="AO556" l="1"/>
  <c r="BA555" s="1"/>
  <c r="I555"/>
  <c r="AM555" s="1"/>
  <c r="AK556"/>
  <c r="F557" s="1"/>
  <c r="H557" s="1"/>
  <c r="AW554"/>
  <c r="AU554"/>
  <c r="BG554"/>
  <c r="BD554"/>
  <c r="AY554"/>
  <c r="BM554"/>
  <c r="AD558"/>
  <c r="BF554"/>
  <c r="BJ554"/>
  <c r="BI554"/>
  <c r="BO554"/>
  <c r="BN554"/>
  <c r="BB554"/>
  <c r="BK554"/>
  <c r="BE554"/>
  <c r="AV554"/>
  <c r="AQ554"/>
  <c r="AS554"/>
  <c r="AZ554"/>
  <c r="AP554"/>
  <c r="AX554"/>
  <c r="AT554"/>
  <c r="BC554"/>
  <c r="BA554"/>
  <c r="AR554"/>
  <c r="BH554"/>
  <c r="BM555" l="1"/>
  <c r="BH555"/>
  <c r="BG555"/>
  <c r="AW555"/>
  <c r="AY555"/>
  <c r="BF555"/>
  <c r="AP555"/>
  <c r="AV555"/>
  <c r="AQ555"/>
  <c r="AZ555"/>
  <c r="BK555"/>
  <c r="BB555"/>
  <c r="AS555"/>
  <c r="BI555"/>
  <c r="BL555"/>
  <c r="AR555"/>
  <c r="BC555"/>
  <c r="AX555"/>
  <c r="BN555"/>
  <c r="BE555"/>
  <c r="BO555"/>
  <c r="BD555"/>
  <c r="AU555"/>
  <c r="AT555"/>
  <c r="BJ555"/>
  <c r="I556"/>
  <c r="AM556" s="1"/>
  <c r="AO557"/>
  <c r="AO558" s="1"/>
  <c r="AK557"/>
  <c r="F558" s="1"/>
  <c r="H558" s="1"/>
  <c r="AD559"/>
  <c r="AK558" l="1"/>
  <c r="F559" s="1"/>
  <c r="H559" s="1"/>
  <c r="I557"/>
  <c r="AM557" s="1"/>
  <c r="AD560"/>
  <c r="BO557"/>
  <c r="BK557"/>
  <c r="BG557"/>
  <c r="BC557"/>
  <c r="AY557"/>
  <c r="AU557"/>
  <c r="AQ557"/>
  <c r="BL557"/>
  <c r="BH557"/>
  <c r="BD557"/>
  <c r="AZ557"/>
  <c r="AV557"/>
  <c r="AR557"/>
  <c r="BM557"/>
  <c r="BE557"/>
  <c r="AW557"/>
  <c r="BJ557"/>
  <c r="BB557"/>
  <c r="AT557"/>
  <c r="BI557"/>
  <c r="AS557"/>
  <c r="BN557"/>
  <c r="AX557"/>
  <c r="AP557"/>
  <c r="BF557"/>
  <c r="BA557"/>
  <c r="BB556"/>
  <c r="BO556"/>
  <c r="AY556"/>
  <c r="AZ556"/>
  <c r="AW556"/>
  <c r="AV556"/>
  <c r="BF556"/>
  <c r="AP556"/>
  <c r="BC556"/>
  <c r="BE556"/>
  <c r="AS556"/>
  <c r="AT556"/>
  <c r="BI556"/>
  <c r="BN556"/>
  <c r="AX556"/>
  <c r="BK556"/>
  <c r="AU556"/>
  <c r="AR556"/>
  <c r="BD556"/>
  <c r="BL556"/>
  <c r="BH556"/>
  <c r="BJ556"/>
  <c r="BG556"/>
  <c r="AQ556"/>
  <c r="BM556"/>
  <c r="BA556"/>
  <c r="AO559"/>
  <c r="BA558" s="1"/>
  <c r="AK559" l="1"/>
  <c r="F560" s="1"/>
  <c r="H560" s="1"/>
  <c r="AU558"/>
  <c r="AW558"/>
  <c r="I558"/>
  <c r="AY558"/>
  <c r="AX558"/>
  <c r="AR558"/>
  <c r="BO558"/>
  <c r="BF558"/>
  <c r="BH558"/>
  <c r="AQ558"/>
  <c r="BC558"/>
  <c r="AD561"/>
  <c r="BG558"/>
  <c r="BJ558"/>
  <c r="AP558"/>
  <c r="AS558"/>
  <c r="BI558"/>
  <c r="AZ558"/>
  <c r="AO560"/>
  <c r="BI559" s="1"/>
  <c r="BM558"/>
  <c r="BD558"/>
  <c r="BB558"/>
  <c r="AT558"/>
  <c r="BK558"/>
  <c r="BN558"/>
  <c r="BE558"/>
  <c r="AV558"/>
  <c r="BL558"/>
  <c r="AK560" l="1"/>
  <c r="F561" s="1"/>
  <c r="H561" s="1"/>
  <c r="I559"/>
  <c r="AM558"/>
  <c r="AV559"/>
  <c r="BH559"/>
  <c r="AQ559"/>
  <c r="BJ559"/>
  <c r="BA559"/>
  <c r="AT559"/>
  <c r="AD562"/>
  <c r="AR559"/>
  <c r="AP559"/>
  <c r="AW559"/>
  <c r="BG559"/>
  <c r="BO559"/>
  <c r="BC559"/>
  <c r="BL559"/>
  <c r="BB559"/>
  <c r="AS559"/>
  <c r="AZ559"/>
  <c r="BK559"/>
  <c r="BF559"/>
  <c r="BM559"/>
  <c r="AY559"/>
  <c r="AU559"/>
  <c r="BD559"/>
  <c r="AX559"/>
  <c r="BN559"/>
  <c r="BE559"/>
  <c r="AK561" l="1"/>
  <c r="F562" s="1"/>
  <c r="H562" s="1"/>
  <c r="AO561"/>
  <c r="BB560" s="1"/>
  <c r="I560"/>
  <c r="AM559"/>
  <c r="AD563"/>
  <c r="AQ560" l="1"/>
  <c r="BG560"/>
  <c r="BF560"/>
  <c r="AS560"/>
  <c r="BM560"/>
  <c r="AX560"/>
  <c r="AT560"/>
  <c r="BK560"/>
  <c r="BA560"/>
  <c r="AW560"/>
  <c r="BJ560"/>
  <c r="BN560"/>
  <c r="BE560"/>
  <c r="AR560"/>
  <c r="AK562"/>
  <c r="F563" s="1"/>
  <c r="H563" s="1"/>
  <c r="BL560"/>
  <c r="AY560"/>
  <c r="AU560"/>
  <c r="BI560"/>
  <c r="AV560"/>
  <c r="AZ560"/>
  <c r="AO562"/>
  <c r="BC561" s="1"/>
  <c r="BH560"/>
  <c r="AP560"/>
  <c r="BO560"/>
  <c r="BD560"/>
  <c r="BC560"/>
  <c r="AM560"/>
  <c r="I561"/>
  <c r="AD564"/>
  <c r="BG561" l="1"/>
  <c r="BO561"/>
  <c r="AS561"/>
  <c r="AU561"/>
  <c r="AP561"/>
  <c r="I562"/>
  <c r="BM561"/>
  <c r="AR561"/>
  <c r="AW561"/>
  <c r="BL561"/>
  <c r="BF561"/>
  <c r="BK561"/>
  <c r="BH561"/>
  <c r="BA561"/>
  <c r="AV561"/>
  <c r="BE561"/>
  <c r="BJ561"/>
  <c r="AT561"/>
  <c r="AX561"/>
  <c r="AO563"/>
  <c r="BF562" s="1"/>
  <c r="BN561"/>
  <c r="BD561"/>
  <c r="BB561"/>
  <c r="AY561"/>
  <c r="BI561"/>
  <c r="AZ561"/>
  <c r="AQ561"/>
  <c r="AK563"/>
  <c r="F564" s="1"/>
  <c r="H564" s="1"/>
  <c r="AM561"/>
  <c r="AD565"/>
  <c r="BC562" l="1"/>
  <c r="BJ562"/>
  <c r="BN562"/>
  <c r="BI562"/>
  <c r="AZ562"/>
  <c r="AV562"/>
  <c r="BH562"/>
  <c r="AW562"/>
  <c r="BL562"/>
  <c r="AY562"/>
  <c r="AU562"/>
  <c r="BO562"/>
  <c r="BM562"/>
  <c r="BG562"/>
  <c r="AP562"/>
  <c r="BA562"/>
  <c r="BE562"/>
  <c r="BB562"/>
  <c r="AR562"/>
  <c r="AQ562"/>
  <c r="AX562"/>
  <c r="AM562"/>
  <c r="I563"/>
  <c r="BK562"/>
  <c r="AT562"/>
  <c r="AS562"/>
  <c r="BD562"/>
  <c r="AD566"/>
  <c r="AK564"/>
  <c r="F565" s="1"/>
  <c r="H565" s="1"/>
  <c r="AO564"/>
  <c r="AM563" l="1"/>
  <c r="AO565"/>
  <c r="BJ564" s="1"/>
  <c r="I564"/>
  <c r="AK565"/>
  <c r="F566" s="1"/>
  <c r="H566" s="1"/>
  <c r="AD567"/>
  <c r="BA563"/>
  <c r="BJ563"/>
  <c r="AT563"/>
  <c r="AY563"/>
  <c r="AV563"/>
  <c r="AU563"/>
  <c r="AS563"/>
  <c r="BO563"/>
  <c r="AR563"/>
  <c r="AW563"/>
  <c r="AQ563"/>
  <c r="AZ563"/>
  <c r="BE563"/>
  <c r="BN563"/>
  <c r="AX563"/>
  <c r="BG563"/>
  <c r="BD563"/>
  <c r="BK563"/>
  <c r="BI563"/>
  <c r="BB563"/>
  <c r="BL563"/>
  <c r="BC563"/>
  <c r="BM563"/>
  <c r="BF563"/>
  <c r="AP563"/>
  <c r="BH563"/>
  <c r="AM564" l="1"/>
  <c r="BL564"/>
  <c r="AO566"/>
  <c r="AQ565" s="1"/>
  <c r="BA564"/>
  <c r="BF564"/>
  <c r="BC564"/>
  <c r="AR564"/>
  <c r="AP564"/>
  <c r="AZ564"/>
  <c r="AS564"/>
  <c r="BD564"/>
  <c r="AY564"/>
  <c r="BO564"/>
  <c r="BB564"/>
  <c r="BM564"/>
  <c r="BE564"/>
  <c r="AV564"/>
  <c r="AU564"/>
  <c r="BK564"/>
  <c r="AX564"/>
  <c r="BN564"/>
  <c r="AW564"/>
  <c r="BH564"/>
  <c r="BI564"/>
  <c r="AQ564"/>
  <c r="BG564"/>
  <c r="AT564"/>
  <c r="I565"/>
  <c r="AK566"/>
  <c r="F567" s="1"/>
  <c r="H567" s="1"/>
  <c r="AO567"/>
  <c r="AD568"/>
  <c r="BH565" l="1"/>
  <c r="AY565"/>
  <c r="BF565"/>
  <c r="BJ565"/>
  <c r="BE565"/>
  <c r="AX565"/>
  <c r="AU565"/>
  <c r="BD566"/>
  <c r="AS565"/>
  <c r="AT565"/>
  <c r="BK565"/>
  <c r="BL565"/>
  <c r="BB565"/>
  <c r="BA565"/>
  <c r="BI565"/>
  <c r="BC565"/>
  <c r="BO565"/>
  <c r="BN565"/>
  <c r="AP565"/>
  <c r="BG565"/>
  <c r="BD565"/>
  <c r="AW565"/>
  <c r="BM565"/>
  <c r="AR565"/>
  <c r="AV565"/>
  <c r="AZ565"/>
  <c r="AO568"/>
  <c r="AZ567" s="1"/>
  <c r="I566"/>
  <c r="AW566"/>
  <c r="BK566"/>
  <c r="BN566"/>
  <c r="AM565"/>
  <c r="AT566"/>
  <c r="AY566"/>
  <c r="BH566"/>
  <c r="AQ566"/>
  <c r="BA566"/>
  <c r="AK567"/>
  <c r="F568" s="1"/>
  <c r="H568" s="1"/>
  <c r="BM566"/>
  <c r="AP566"/>
  <c r="BB566"/>
  <c r="AR566"/>
  <c r="AD569"/>
  <c r="AU566"/>
  <c r="BC566"/>
  <c r="BO566"/>
  <c r="AS566"/>
  <c r="BI566"/>
  <c r="AZ566"/>
  <c r="AX566"/>
  <c r="BF566"/>
  <c r="BG566"/>
  <c r="BJ566"/>
  <c r="BE566"/>
  <c r="AV566"/>
  <c r="BL566"/>
  <c r="AM566" l="1"/>
  <c r="I567"/>
  <c r="AK568"/>
  <c r="F569" s="1"/>
  <c r="H569" s="1"/>
  <c r="AY567"/>
  <c r="BC567"/>
  <c r="BE567"/>
  <c r="BN567"/>
  <c r="AX567"/>
  <c r="AQ567"/>
  <c r="AR567"/>
  <c r="AT567"/>
  <c r="BJ567"/>
  <c r="BA567"/>
  <c r="BD567"/>
  <c r="AV567"/>
  <c r="BG567"/>
  <c r="BH567"/>
  <c r="BB567"/>
  <c r="AS567"/>
  <c r="BI567"/>
  <c r="AD570"/>
  <c r="AU567"/>
  <c r="BK567"/>
  <c r="BL567"/>
  <c r="BO567"/>
  <c r="AP567"/>
  <c r="BF567"/>
  <c r="AW567"/>
  <c r="BM567"/>
  <c r="AM567" l="1"/>
  <c r="I568"/>
  <c r="AK569"/>
  <c r="F570" s="1"/>
  <c r="H570" s="1"/>
  <c r="AO569"/>
  <c r="BF568" s="1"/>
  <c r="AD571"/>
  <c r="AM568" l="1"/>
  <c r="I569"/>
  <c r="AO570"/>
  <c r="BC569" s="1"/>
  <c r="AV568"/>
  <c r="AS568"/>
  <c r="BB568"/>
  <c r="BM568"/>
  <c r="BA568"/>
  <c r="AK570"/>
  <c r="F571" s="1"/>
  <c r="H571" s="1"/>
  <c r="BH568"/>
  <c r="AQ568"/>
  <c r="BC568"/>
  <c r="AY568"/>
  <c r="AP568"/>
  <c r="AR568"/>
  <c r="AX568"/>
  <c r="BG568"/>
  <c r="BI568"/>
  <c r="AW568"/>
  <c r="BE568"/>
  <c r="AU568"/>
  <c r="BL568"/>
  <c r="AT568"/>
  <c r="BO568"/>
  <c r="AZ568"/>
  <c r="BD568"/>
  <c r="BJ568"/>
  <c r="BK568"/>
  <c r="BN568"/>
  <c r="AD572"/>
  <c r="BA569"/>
  <c r="AQ569" l="1"/>
  <c r="AM569"/>
  <c r="AR569"/>
  <c r="BL569"/>
  <c r="BE569"/>
  <c r="AZ569"/>
  <c r="AU569"/>
  <c r="BH569"/>
  <c r="BK569"/>
  <c r="AY569"/>
  <c r="BF569"/>
  <c r="AV569"/>
  <c r="BJ569"/>
  <c r="BO569"/>
  <c r="BG569"/>
  <c r="AS569"/>
  <c r="AP569"/>
  <c r="BM569"/>
  <c r="AT569"/>
  <c r="BD569"/>
  <c r="AW569"/>
  <c r="AX569"/>
  <c r="BB569"/>
  <c r="BI569"/>
  <c r="BN569"/>
  <c r="I570"/>
  <c r="AO572"/>
  <c r="AD573"/>
  <c r="AO571"/>
  <c r="AK571"/>
  <c r="F572" s="1"/>
  <c r="H572" s="1"/>
  <c r="AM570" l="1"/>
  <c r="AO573"/>
  <c r="AX572" s="1"/>
  <c r="AK572"/>
  <c r="F573" s="1"/>
  <c r="H573" s="1"/>
  <c r="I571"/>
  <c r="BM571"/>
  <c r="BI571"/>
  <c r="BE571"/>
  <c r="BA571"/>
  <c r="AW571"/>
  <c r="AS571"/>
  <c r="BN571"/>
  <c r="BJ571"/>
  <c r="BF571"/>
  <c r="BB571"/>
  <c r="AX571"/>
  <c r="AT571"/>
  <c r="AP571"/>
  <c r="BK571"/>
  <c r="BC571"/>
  <c r="AU571"/>
  <c r="BH571"/>
  <c r="AZ571"/>
  <c r="AR571"/>
  <c r="BL571"/>
  <c r="AV571"/>
  <c r="BO571"/>
  <c r="AY571"/>
  <c r="AQ571"/>
  <c r="BD571"/>
  <c r="BG571"/>
  <c r="AZ570"/>
  <c r="BI570"/>
  <c r="AS570"/>
  <c r="BJ570"/>
  <c r="AY570"/>
  <c r="AQ570"/>
  <c r="BH570"/>
  <c r="BC570"/>
  <c r="AP570"/>
  <c r="AV570"/>
  <c r="BK570"/>
  <c r="BB570"/>
  <c r="BG570"/>
  <c r="BD570"/>
  <c r="BM570"/>
  <c r="AW570"/>
  <c r="AU570"/>
  <c r="BO570"/>
  <c r="BN570"/>
  <c r="AR570"/>
  <c r="BA570"/>
  <c r="AT570"/>
  <c r="AX570"/>
  <c r="BL570"/>
  <c r="BE570"/>
  <c r="BF570"/>
  <c r="AD574"/>
  <c r="AM571" l="1"/>
  <c r="I572"/>
  <c r="AK573"/>
  <c r="F574" s="1"/>
  <c r="H574" s="1"/>
  <c r="BK572"/>
  <c r="BN572"/>
  <c r="AS572"/>
  <c r="AR572"/>
  <c r="AU572"/>
  <c r="BL572"/>
  <c r="BA572"/>
  <c r="BE572"/>
  <c r="BH572"/>
  <c r="BC572"/>
  <c r="AP572"/>
  <c r="BF572"/>
  <c r="AD575"/>
  <c r="BD572"/>
  <c r="AV572"/>
  <c r="BM572"/>
  <c r="AQ572"/>
  <c r="BG572"/>
  <c r="AT572"/>
  <c r="BJ572"/>
  <c r="BI572"/>
  <c r="AW572"/>
  <c r="AZ572"/>
  <c r="AY572"/>
  <c r="BO572"/>
  <c r="BB572"/>
  <c r="AM572" l="1"/>
  <c r="I573"/>
  <c r="AD576"/>
  <c r="AO575"/>
  <c r="AO574"/>
  <c r="AK574"/>
  <c r="F575" s="1"/>
  <c r="H575" s="1"/>
  <c r="AM573" l="1"/>
  <c r="AK575"/>
  <c r="F576" s="1"/>
  <c r="H576" s="1"/>
  <c r="I574"/>
  <c r="BL574"/>
  <c r="BH574"/>
  <c r="BD574"/>
  <c r="AZ574"/>
  <c r="AV574"/>
  <c r="AR574"/>
  <c r="BM574"/>
  <c r="BI574"/>
  <c r="BE574"/>
  <c r="BA574"/>
  <c r="AW574"/>
  <c r="AS574"/>
  <c r="BN574"/>
  <c r="BF574"/>
  <c r="AX574"/>
  <c r="AP574"/>
  <c r="BK574"/>
  <c r="BC574"/>
  <c r="AU574"/>
  <c r="BB574"/>
  <c r="BG574"/>
  <c r="AQ574"/>
  <c r="AY574"/>
  <c r="BJ574"/>
  <c r="AT574"/>
  <c r="BO574"/>
  <c r="BC573"/>
  <c r="BL573"/>
  <c r="AV573"/>
  <c r="AW573"/>
  <c r="BA573"/>
  <c r="AX573"/>
  <c r="BG573"/>
  <c r="AZ573"/>
  <c r="BE573"/>
  <c r="AT573"/>
  <c r="AP573"/>
  <c r="BO573"/>
  <c r="AY573"/>
  <c r="BH573"/>
  <c r="AR573"/>
  <c r="BJ573"/>
  <c r="BF573"/>
  <c r="BN573"/>
  <c r="AQ573"/>
  <c r="AS573"/>
  <c r="BK573"/>
  <c r="AU573"/>
  <c r="BD573"/>
  <c r="BM573"/>
  <c r="BB573"/>
  <c r="BI573"/>
  <c r="AD577"/>
  <c r="AM574" l="1"/>
  <c r="I575"/>
  <c r="AD578"/>
  <c r="AK576"/>
  <c r="F577" s="1"/>
  <c r="H577" s="1"/>
  <c r="AO576"/>
  <c r="AM575" l="1"/>
  <c r="AO577"/>
  <c r="BF576" s="1"/>
  <c r="I576"/>
  <c r="AD579"/>
  <c r="AK577"/>
  <c r="F578" s="1"/>
  <c r="H578" s="1"/>
  <c r="BM575"/>
  <c r="AW575"/>
  <c r="BF575"/>
  <c r="AP575"/>
  <c r="BK575"/>
  <c r="BG575"/>
  <c r="AY575"/>
  <c r="BA575"/>
  <c r="BJ575"/>
  <c r="AV575"/>
  <c r="BO575"/>
  <c r="BI575"/>
  <c r="AS575"/>
  <c r="BB575"/>
  <c r="BL575"/>
  <c r="BC575"/>
  <c r="AQ575"/>
  <c r="AR575"/>
  <c r="AT575"/>
  <c r="AZ575"/>
  <c r="BE575"/>
  <c r="BN575"/>
  <c r="AX575"/>
  <c r="BD575"/>
  <c r="AU575"/>
  <c r="BH575"/>
  <c r="AO578" l="1"/>
  <c r="BB577" s="1"/>
  <c r="AY576"/>
  <c r="AR576"/>
  <c r="BB576"/>
  <c r="BA576"/>
  <c r="BL576"/>
  <c r="BO576"/>
  <c r="BE576"/>
  <c r="BM576"/>
  <c r="AS576"/>
  <c r="AU576"/>
  <c r="BK576"/>
  <c r="AX576"/>
  <c r="BN576"/>
  <c r="AV576"/>
  <c r="AW576"/>
  <c r="BH576"/>
  <c r="AQ576"/>
  <c r="BG576"/>
  <c r="AT576"/>
  <c r="BJ576"/>
  <c r="BD576"/>
  <c r="AZ576"/>
  <c r="BI576"/>
  <c r="BC576"/>
  <c r="AP576"/>
  <c r="AK578"/>
  <c r="F579" s="1"/>
  <c r="H579" s="1"/>
  <c r="I577"/>
  <c r="AM576"/>
  <c r="AD580"/>
  <c r="BH577" l="1"/>
  <c r="BG577"/>
  <c r="BA577"/>
  <c r="AY577"/>
  <c r="BM577"/>
  <c r="BE577"/>
  <c r="AU577"/>
  <c r="BF577"/>
  <c r="BC577"/>
  <c r="BK577"/>
  <c r="AV577"/>
  <c r="AZ577"/>
  <c r="BO577"/>
  <c r="BI577"/>
  <c r="BN577"/>
  <c r="AR577"/>
  <c r="BL577"/>
  <c r="AW577"/>
  <c r="AQ577"/>
  <c r="AS577"/>
  <c r="AP577"/>
  <c r="BD577"/>
  <c r="BJ577"/>
  <c r="AO579"/>
  <c r="AY578" s="1"/>
  <c r="AT577"/>
  <c r="AX577"/>
  <c r="AK579"/>
  <c r="F580" s="1"/>
  <c r="H580" s="1"/>
  <c r="AM577"/>
  <c r="I578"/>
  <c r="AD581"/>
  <c r="AO580" l="1"/>
  <c r="BB579" s="1"/>
  <c r="BC578"/>
  <c r="BK578"/>
  <c r="AR578"/>
  <c r="BE578"/>
  <c r="AQ578"/>
  <c r="AX578"/>
  <c r="BH578"/>
  <c r="BF578"/>
  <c r="BD578"/>
  <c r="AV578"/>
  <c r="BB578"/>
  <c r="AS578"/>
  <c r="AU578"/>
  <c r="BG578"/>
  <c r="AP578"/>
  <c r="BL578"/>
  <c r="BN578"/>
  <c r="BI578"/>
  <c r="AW578"/>
  <c r="BA578"/>
  <c r="AT578"/>
  <c r="BO578"/>
  <c r="AZ578"/>
  <c r="BJ578"/>
  <c r="BM578"/>
  <c r="I579"/>
  <c r="AK580"/>
  <c r="F581" s="1"/>
  <c r="H581" s="1"/>
  <c r="AM578"/>
  <c r="AD582"/>
  <c r="BE579" l="1"/>
  <c r="BO579"/>
  <c r="AT579"/>
  <c r="AZ579"/>
  <c r="AQ579"/>
  <c r="BD579"/>
  <c r="BM579"/>
  <c r="BJ579"/>
  <c r="BG579"/>
  <c r="AP579"/>
  <c r="BF579"/>
  <c r="AV579"/>
  <c r="BI579"/>
  <c r="AU579"/>
  <c r="BK579"/>
  <c r="BL579"/>
  <c r="AS579"/>
  <c r="BA579"/>
  <c r="AX579"/>
  <c r="AW579"/>
  <c r="AY579"/>
  <c r="BN579"/>
  <c r="BH579"/>
  <c r="BC579"/>
  <c r="AR579"/>
  <c r="I580"/>
  <c r="AO581"/>
  <c r="BB580" s="1"/>
  <c r="AM579"/>
  <c r="AK581"/>
  <c r="F582" s="1"/>
  <c r="H582" s="1"/>
  <c r="AD583"/>
  <c r="I581" l="1"/>
  <c r="I582" s="1"/>
  <c r="AV580"/>
  <c r="AT580"/>
  <c r="AM580"/>
  <c r="BK580"/>
  <c r="BC580"/>
  <c r="AZ580"/>
  <c r="BN580"/>
  <c r="BJ580"/>
  <c r="AS580"/>
  <c r="AY580"/>
  <c r="BE580"/>
  <c r="AR580"/>
  <c r="AU580"/>
  <c r="BO580"/>
  <c r="BH580"/>
  <c r="BF580"/>
  <c r="BL580"/>
  <c r="AQ580"/>
  <c r="AW580"/>
  <c r="BG580"/>
  <c r="AX580"/>
  <c r="BM580"/>
  <c r="BD580"/>
  <c r="BA580"/>
  <c r="AP580"/>
  <c r="BI580"/>
  <c r="AO582"/>
  <c r="AQ581" s="1"/>
  <c r="AK582"/>
  <c r="F583" s="1"/>
  <c r="H583" s="1"/>
  <c r="AD584"/>
  <c r="AM581" l="1"/>
  <c r="AM582" s="1"/>
  <c r="BF581"/>
  <c r="BK581"/>
  <c r="AY581"/>
  <c r="BJ581"/>
  <c r="BI581"/>
  <c r="BO581"/>
  <c r="BN581"/>
  <c r="BG581"/>
  <c r="AP581"/>
  <c r="AW581"/>
  <c r="AZ581"/>
  <c r="AX581"/>
  <c r="BM581"/>
  <c r="AV581"/>
  <c r="AS581"/>
  <c r="BD581"/>
  <c r="BE581"/>
  <c r="AR581"/>
  <c r="AU581"/>
  <c r="AT581"/>
  <c r="BH581"/>
  <c r="BB581"/>
  <c r="BA581"/>
  <c r="BC581"/>
  <c r="BL581"/>
  <c r="AD585"/>
  <c r="AO583"/>
  <c r="AO584" s="1"/>
  <c r="AK583"/>
  <c r="F584" s="1"/>
  <c r="H584" s="1"/>
  <c r="I583" l="1"/>
  <c r="AD586"/>
  <c r="BM583"/>
  <c r="BI583"/>
  <c r="BE583"/>
  <c r="BA583"/>
  <c r="AW583"/>
  <c r="AS583"/>
  <c r="BN583"/>
  <c r="BJ583"/>
  <c r="BF583"/>
  <c r="BB583"/>
  <c r="AX583"/>
  <c r="AT583"/>
  <c r="AP583"/>
  <c r="BH583"/>
  <c r="AZ583"/>
  <c r="AR583"/>
  <c r="BO583"/>
  <c r="BG583"/>
  <c r="AY583"/>
  <c r="AQ583"/>
  <c r="BD583"/>
  <c r="BK583"/>
  <c r="AU583"/>
  <c r="AV583"/>
  <c r="BL583"/>
  <c r="BC583"/>
  <c r="AZ582"/>
  <c r="BI582"/>
  <c r="AS582"/>
  <c r="BO582"/>
  <c r="BK582"/>
  <c r="BF582"/>
  <c r="AR582"/>
  <c r="BC582"/>
  <c r="AV582"/>
  <c r="BJ582"/>
  <c r="AU582"/>
  <c r="BD582"/>
  <c r="BM582"/>
  <c r="AW582"/>
  <c r="AT582"/>
  <c r="AQ582"/>
  <c r="AX582"/>
  <c r="BH582"/>
  <c r="BA582"/>
  <c r="BB582"/>
  <c r="AY582"/>
  <c r="BN582"/>
  <c r="BL582"/>
  <c r="BE582"/>
  <c r="BG582"/>
  <c r="AP582"/>
  <c r="AK584"/>
  <c r="F585" s="1"/>
  <c r="H585" s="1"/>
  <c r="I584" l="1"/>
  <c r="AM583"/>
  <c r="AD587"/>
  <c r="AK585"/>
  <c r="F586" s="1"/>
  <c r="H586" s="1"/>
  <c r="AO585"/>
  <c r="I585" l="1"/>
  <c r="AM584"/>
  <c r="AO586"/>
  <c r="BC585" s="1"/>
  <c r="AK586"/>
  <c r="F587" s="1"/>
  <c r="H587" s="1"/>
  <c r="BJ584"/>
  <c r="AT584"/>
  <c r="BG584"/>
  <c r="AQ584"/>
  <c r="BL584"/>
  <c r="AS584"/>
  <c r="BA584"/>
  <c r="BN584"/>
  <c r="AX584"/>
  <c r="AU584"/>
  <c r="AW584"/>
  <c r="BI584"/>
  <c r="BB584"/>
  <c r="BO584"/>
  <c r="BE584"/>
  <c r="AV584"/>
  <c r="BF584"/>
  <c r="AP584"/>
  <c r="BC584"/>
  <c r="BM584"/>
  <c r="BD584"/>
  <c r="AZ584"/>
  <c r="BK584"/>
  <c r="BH584"/>
  <c r="AY584"/>
  <c r="AR584"/>
  <c r="AD588"/>
  <c r="AO587" l="1"/>
  <c r="BL586" s="1"/>
  <c r="I586"/>
  <c r="AK587"/>
  <c r="F588" s="1"/>
  <c r="H588" s="1"/>
  <c r="AM585"/>
  <c r="AX585"/>
  <c r="AZ585"/>
  <c r="BG585"/>
  <c r="AW585"/>
  <c r="BB585"/>
  <c r="AQ585"/>
  <c r="AT585"/>
  <c r="BL585"/>
  <c r="AS585"/>
  <c r="BF585"/>
  <c r="AV585"/>
  <c r="AD589"/>
  <c r="BE585"/>
  <c r="AP585"/>
  <c r="BI585"/>
  <c r="AR585"/>
  <c r="BH585"/>
  <c r="AY585"/>
  <c r="BO585"/>
  <c r="BN585"/>
  <c r="BM585"/>
  <c r="BA585"/>
  <c r="BJ585"/>
  <c r="BD585"/>
  <c r="AU585"/>
  <c r="BK585"/>
  <c r="AS586" l="1"/>
  <c r="AQ586"/>
  <c r="AZ586"/>
  <c r="AO588"/>
  <c r="BE587" s="1"/>
  <c r="AX586"/>
  <c r="AP586"/>
  <c r="BJ586"/>
  <c r="BI586"/>
  <c r="BC586"/>
  <c r="AR586"/>
  <c r="BF586"/>
  <c r="AT586"/>
  <c r="BA586"/>
  <c r="BH586"/>
  <c r="BO586"/>
  <c r="BG586"/>
  <c r="AU586"/>
  <c r="AW586"/>
  <c r="BM586"/>
  <c r="BD586"/>
  <c r="AY586"/>
  <c r="BN586"/>
  <c r="BB586"/>
  <c r="BK586"/>
  <c r="BE586"/>
  <c r="AV586"/>
  <c r="AK588"/>
  <c r="F589" s="1"/>
  <c r="H589" s="1"/>
  <c r="I587"/>
  <c r="AM586"/>
  <c r="AQ587"/>
  <c r="BK587"/>
  <c r="AS587"/>
  <c r="BL587"/>
  <c r="AZ587"/>
  <c r="BB587"/>
  <c r="BM587"/>
  <c r="BO587"/>
  <c r="BH587"/>
  <c r="BF587"/>
  <c r="BG587"/>
  <c r="AP587"/>
  <c r="AW587"/>
  <c r="BI587"/>
  <c r="AD590"/>
  <c r="AV587"/>
  <c r="AR587"/>
  <c r="BC587"/>
  <c r="AX587"/>
  <c r="BN587"/>
  <c r="AY587"/>
  <c r="BD587"/>
  <c r="AU587"/>
  <c r="AT587"/>
  <c r="BJ587"/>
  <c r="BA587"/>
  <c r="AM587" l="1"/>
  <c r="I588"/>
  <c r="AD591"/>
  <c r="AO589"/>
  <c r="AK589"/>
  <c r="F590" s="1"/>
  <c r="H590" s="1"/>
  <c r="AO590" l="1"/>
  <c r="BK589" s="1"/>
  <c r="AK590"/>
  <c r="F591" s="1"/>
  <c r="H591" s="1"/>
  <c r="AM588"/>
  <c r="I589"/>
  <c r="BF588"/>
  <c r="AP588"/>
  <c r="BC588"/>
  <c r="BH588"/>
  <c r="BE588"/>
  <c r="AS588"/>
  <c r="BN588"/>
  <c r="AX588"/>
  <c r="AU588"/>
  <c r="BD588"/>
  <c r="BB588"/>
  <c r="BO588"/>
  <c r="AY588"/>
  <c r="AZ588"/>
  <c r="AW588"/>
  <c r="BJ588"/>
  <c r="AT588"/>
  <c r="BG588"/>
  <c r="AQ588"/>
  <c r="BM588"/>
  <c r="BI588"/>
  <c r="AV588"/>
  <c r="BK588"/>
  <c r="AR588"/>
  <c r="BL588"/>
  <c r="BA588"/>
  <c r="AD592"/>
  <c r="AZ589" l="1"/>
  <c r="AT589"/>
  <c r="BG589"/>
  <c r="BE589"/>
  <c r="AX589"/>
  <c r="AQ589"/>
  <c r="BA589"/>
  <c r="BI589"/>
  <c r="AW589"/>
  <c r="AV589"/>
  <c r="BL589"/>
  <c r="BC589"/>
  <c r="BF589"/>
  <c r="AS589"/>
  <c r="BJ589"/>
  <c r="AR589"/>
  <c r="BH589"/>
  <c r="AY589"/>
  <c r="BO589"/>
  <c r="AP589"/>
  <c r="BN589"/>
  <c r="BB589"/>
  <c r="BM589"/>
  <c r="BD589"/>
  <c r="AU589"/>
  <c r="AM589"/>
  <c r="I590"/>
  <c r="AO591"/>
  <c r="AK591"/>
  <c r="F592" s="1"/>
  <c r="H592" s="1"/>
  <c r="AD593"/>
  <c r="I591" l="1"/>
  <c r="AM590"/>
  <c r="BH590"/>
  <c r="AR590"/>
  <c r="BA590"/>
  <c r="BF590"/>
  <c r="BC590"/>
  <c r="BO590"/>
  <c r="BG590"/>
  <c r="BD590"/>
  <c r="AW590"/>
  <c r="AU590"/>
  <c r="AY590"/>
  <c r="BL590"/>
  <c r="AV590"/>
  <c r="BE590"/>
  <c r="BN590"/>
  <c r="BK590"/>
  <c r="AT590"/>
  <c r="BB590"/>
  <c r="AZ590"/>
  <c r="BI590"/>
  <c r="AS590"/>
  <c r="AP590"/>
  <c r="BJ590"/>
  <c r="AQ590"/>
  <c r="BM590"/>
  <c r="AX590"/>
  <c r="AD594"/>
  <c r="AK592"/>
  <c r="F593" s="1"/>
  <c r="H593" s="1"/>
  <c r="AO592"/>
  <c r="BE591" s="1"/>
  <c r="AM591" l="1"/>
  <c r="BC591"/>
  <c r="BI591"/>
  <c r="BM591"/>
  <c r="I592"/>
  <c r="AZ591"/>
  <c r="BF591"/>
  <c r="BK591"/>
  <c r="AQ591"/>
  <c r="BB591"/>
  <c r="AR591"/>
  <c r="AP591"/>
  <c r="AW591"/>
  <c r="BO591"/>
  <c r="BL591"/>
  <c r="AS591"/>
  <c r="AO593"/>
  <c r="BK592" s="1"/>
  <c r="AK593"/>
  <c r="F594" s="1"/>
  <c r="H594" s="1"/>
  <c r="AD595"/>
  <c r="AY591"/>
  <c r="AU591"/>
  <c r="BD591"/>
  <c r="AX591"/>
  <c r="BN591"/>
  <c r="BG591"/>
  <c r="BH591"/>
  <c r="AV591"/>
  <c r="AT591"/>
  <c r="BJ591"/>
  <c r="BA591"/>
  <c r="AM592" l="1"/>
  <c r="AU592"/>
  <c r="AS592"/>
  <c r="BN592"/>
  <c r="BE592"/>
  <c r="AX592"/>
  <c r="AW592"/>
  <c r="I593"/>
  <c r="AK594"/>
  <c r="F595" s="1"/>
  <c r="H595" s="1"/>
  <c r="BD592"/>
  <c r="AQ592"/>
  <c r="AT592"/>
  <c r="BJ592"/>
  <c r="AV592"/>
  <c r="AZ592"/>
  <c r="BI592"/>
  <c r="BC592"/>
  <c r="AP592"/>
  <c r="BF592"/>
  <c r="AD596"/>
  <c r="AO595"/>
  <c r="BL592"/>
  <c r="BH592"/>
  <c r="BG592"/>
  <c r="AO594"/>
  <c r="BL593" s="1"/>
  <c r="BM592"/>
  <c r="AR592"/>
  <c r="BA592"/>
  <c r="AY592"/>
  <c r="BO592"/>
  <c r="BB592"/>
  <c r="I594" l="1"/>
  <c r="AK595"/>
  <c r="F596" s="1"/>
  <c r="H596" s="1"/>
  <c r="BE593"/>
  <c r="BG593"/>
  <c r="BJ593"/>
  <c r="BF593"/>
  <c r="AQ593"/>
  <c r="AM593"/>
  <c r="AZ593"/>
  <c r="AW593"/>
  <c r="AV593"/>
  <c r="BC593"/>
  <c r="AT593"/>
  <c r="AX593"/>
  <c r="BL594"/>
  <c r="BH594"/>
  <c r="BD594"/>
  <c r="AZ594"/>
  <c r="AV594"/>
  <c r="AR594"/>
  <c r="BM594"/>
  <c r="BI594"/>
  <c r="BE594"/>
  <c r="BA594"/>
  <c r="AW594"/>
  <c r="AS594"/>
  <c r="BO594"/>
  <c r="BG594"/>
  <c r="AY594"/>
  <c r="AQ594"/>
  <c r="BN594"/>
  <c r="BF594"/>
  <c r="AX594"/>
  <c r="AP594"/>
  <c r="BJ594"/>
  <c r="AT594"/>
  <c r="BK594"/>
  <c r="AU594"/>
  <c r="BB594"/>
  <c r="BC594"/>
  <c r="AD597"/>
  <c r="BB593"/>
  <c r="BI593"/>
  <c r="AP593"/>
  <c r="AR593"/>
  <c r="BH593"/>
  <c r="AY593"/>
  <c r="BO593"/>
  <c r="AO596"/>
  <c r="BE595" s="1"/>
  <c r="BA593"/>
  <c r="AS593"/>
  <c r="BM593"/>
  <c r="BN593"/>
  <c r="BD593"/>
  <c r="AU593"/>
  <c r="BK593"/>
  <c r="AM594" l="1"/>
  <c r="I595"/>
  <c r="AK596"/>
  <c r="F597" s="1"/>
  <c r="H597" s="1"/>
  <c r="AV595"/>
  <c r="BJ595"/>
  <c r="AR595"/>
  <c r="BF595"/>
  <c r="AY595"/>
  <c r="AZ595"/>
  <c r="BO595"/>
  <c r="BK595"/>
  <c r="BL595"/>
  <c r="BB595"/>
  <c r="BI595"/>
  <c r="AU595"/>
  <c r="BD595"/>
  <c r="AP595"/>
  <c r="BA595"/>
  <c r="AW595"/>
  <c r="BC595"/>
  <c r="BH595"/>
  <c r="AQ595"/>
  <c r="AT595"/>
  <c r="AS595"/>
  <c r="BM595"/>
  <c r="BG595"/>
  <c r="AX595"/>
  <c r="BN595"/>
  <c r="AD598"/>
  <c r="AO597"/>
  <c r="BF596" s="1"/>
  <c r="AM595" l="1"/>
  <c r="I596"/>
  <c r="I597" s="1"/>
  <c r="AK597"/>
  <c r="F598" s="1"/>
  <c r="H598" s="1"/>
  <c r="BH596"/>
  <c r="AU596"/>
  <c r="AQ596"/>
  <c r="AT596"/>
  <c r="BE596"/>
  <c r="AX596"/>
  <c r="BM596"/>
  <c r="BI596"/>
  <c r="BG596"/>
  <c r="BJ596"/>
  <c r="AZ596"/>
  <c r="AV596"/>
  <c r="BK596"/>
  <c r="BN596"/>
  <c r="AO598"/>
  <c r="BK597" s="1"/>
  <c r="AR596"/>
  <c r="BA596"/>
  <c r="BL596"/>
  <c r="BC596"/>
  <c r="AP596"/>
  <c r="AD599"/>
  <c r="AW596"/>
  <c r="AS596"/>
  <c r="BD596"/>
  <c r="AY596"/>
  <c r="BO596"/>
  <c r="BB596"/>
  <c r="AM596" l="1"/>
  <c r="AM597" s="1"/>
  <c r="I598"/>
  <c r="AK598"/>
  <c r="F599" s="1"/>
  <c r="H599" s="1"/>
  <c r="BI597"/>
  <c r="AU597"/>
  <c r="BE597"/>
  <c r="AT597"/>
  <c r="AQ597"/>
  <c r="BM597"/>
  <c r="AX597"/>
  <c r="AZ597"/>
  <c r="BG597"/>
  <c r="BA597"/>
  <c r="BF597"/>
  <c r="BD597"/>
  <c r="AW597"/>
  <c r="AP597"/>
  <c r="AS597"/>
  <c r="AV597"/>
  <c r="BL597"/>
  <c r="BC597"/>
  <c r="AD600"/>
  <c r="AO599"/>
  <c r="BD598" s="1"/>
  <c r="BJ597"/>
  <c r="BB597"/>
  <c r="BN597"/>
  <c r="AR597"/>
  <c r="BH597"/>
  <c r="AY597"/>
  <c r="BO597"/>
  <c r="I599" l="1"/>
  <c r="AK599"/>
  <c r="F600" s="1"/>
  <c r="H600" s="1"/>
  <c r="AM598"/>
  <c r="BE598"/>
  <c r="BN598"/>
  <c r="AU598"/>
  <c r="BA598"/>
  <c r="BG598"/>
  <c r="BL598"/>
  <c r="AY598"/>
  <c r="BH598"/>
  <c r="AP598"/>
  <c r="BB598"/>
  <c r="AR598"/>
  <c r="BF598"/>
  <c r="BJ598"/>
  <c r="AV598"/>
  <c r="AX598"/>
  <c r="AQ598"/>
  <c r="AT598"/>
  <c r="AW598"/>
  <c r="BM598"/>
  <c r="AD601"/>
  <c r="BK598"/>
  <c r="BC598"/>
  <c r="BO598"/>
  <c r="AS598"/>
  <c r="BI598"/>
  <c r="AZ598"/>
  <c r="AM599" l="1"/>
  <c r="AK600"/>
  <c r="F601" s="1"/>
  <c r="H601" s="1"/>
  <c r="AO600"/>
  <c r="AD602"/>
  <c r="I600" l="1"/>
  <c r="AM600" s="1"/>
  <c r="AD603"/>
  <c r="AO601"/>
  <c r="BF600" s="1"/>
  <c r="AK601"/>
  <c r="F602" s="1"/>
  <c r="H602" s="1"/>
  <c r="BE599"/>
  <c r="BN599"/>
  <c r="AX599"/>
  <c r="BC599"/>
  <c r="AR599"/>
  <c r="BL599"/>
  <c r="AW599"/>
  <c r="AP599"/>
  <c r="BG599"/>
  <c r="BA599"/>
  <c r="AT599"/>
  <c r="BD599"/>
  <c r="BI599"/>
  <c r="AS599"/>
  <c r="BB599"/>
  <c r="BK599"/>
  <c r="AZ599"/>
  <c r="AQ599"/>
  <c r="AV599"/>
  <c r="BM599"/>
  <c r="BF599"/>
  <c r="BH599"/>
  <c r="AY599"/>
  <c r="BJ599"/>
  <c r="AU599"/>
  <c r="BO599"/>
  <c r="BB600" l="1"/>
  <c r="AZ600"/>
  <c r="AV600"/>
  <c r="BL600"/>
  <c r="AR600"/>
  <c r="BO600"/>
  <c r="BD600"/>
  <c r="AU600"/>
  <c r="AO602"/>
  <c r="BO601" s="1"/>
  <c r="AW600"/>
  <c r="AY600"/>
  <c r="BK600"/>
  <c r="BA600"/>
  <c r="BI600"/>
  <c r="BM600"/>
  <c r="AQ600"/>
  <c r="BG600"/>
  <c r="AT600"/>
  <c r="BJ600"/>
  <c r="AX600"/>
  <c r="BN600"/>
  <c r="AS600"/>
  <c r="BE600"/>
  <c r="BH600"/>
  <c r="BC600"/>
  <c r="AP600"/>
  <c r="I601"/>
  <c r="AM601" s="1"/>
  <c r="AD604"/>
  <c r="AK602"/>
  <c r="F603" s="1"/>
  <c r="H603" s="1"/>
  <c r="AU601" l="1"/>
  <c r="BN601"/>
  <c r="BM601"/>
  <c r="BE601"/>
  <c r="AQ601"/>
  <c r="BB601"/>
  <c r="BK601"/>
  <c r="AX601"/>
  <c r="BA601"/>
  <c r="BD601"/>
  <c r="AT601"/>
  <c r="AZ601"/>
  <c r="BG601"/>
  <c r="AP601"/>
  <c r="BI601"/>
  <c r="AW601"/>
  <c r="AV601"/>
  <c r="BL601"/>
  <c r="BC601"/>
  <c r="BF601"/>
  <c r="AS601"/>
  <c r="BJ601"/>
  <c r="AR601"/>
  <c r="BH601"/>
  <c r="AY601"/>
  <c r="I602"/>
  <c r="AM602" s="1"/>
  <c r="AD605"/>
  <c r="AO603"/>
  <c r="AK603"/>
  <c r="F604" s="1"/>
  <c r="H604" s="1"/>
  <c r="I603" l="1"/>
  <c r="AM603" s="1"/>
  <c r="AD606"/>
  <c r="AK604"/>
  <c r="F605" s="1"/>
  <c r="H605" s="1"/>
  <c r="AO604"/>
  <c r="BI603" s="1"/>
  <c r="BH602"/>
  <c r="AR602"/>
  <c r="BA602"/>
  <c r="BC602"/>
  <c r="AT602"/>
  <c r="AX602"/>
  <c r="AP602"/>
  <c r="BJ602"/>
  <c r="BD602"/>
  <c r="BG602"/>
  <c r="BL602"/>
  <c r="AV602"/>
  <c r="BE602"/>
  <c r="BK602"/>
  <c r="BB602"/>
  <c r="BN602"/>
  <c r="BO602"/>
  <c r="AZ602"/>
  <c r="BI602"/>
  <c r="AS602"/>
  <c r="AQ602"/>
  <c r="BF602"/>
  <c r="BM602"/>
  <c r="AW602"/>
  <c r="AU602"/>
  <c r="AY602"/>
  <c r="AX603" l="1"/>
  <c r="AZ603"/>
  <c r="AR603"/>
  <c r="AV603"/>
  <c r="AY603"/>
  <c r="AU603"/>
  <c r="AP603"/>
  <c r="BJ603"/>
  <c r="BE603"/>
  <c r="I604"/>
  <c r="AM604" s="1"/>
  <c r="AW603"/>
  <c r="BG603"/>
  <c r="BO603"/>
  <c r="BK603"/>
  <c r="AT603"/>
  <c r="BN603"/>
  <c r="BM603"/>
  <c r="AQ603"/>
  <c r="BH603"/>
  <c r="BD603"/>
  <c r="BF603"/>
  <c r="BA603"/>
  <c r="AO605"/>
  <c r="BJ604" s="1"/>
  <c r="AK605"/>
  <c r="F606" s="1"/>
  <c r="H606" s="1"/>
  <c r="AD607"/>
  <c r="BC603"/>
  <c r="BL603"/>
  <c r="BB603"/>
  <c r="AS603"/>
  <c r="AO606"/>
  <c r="AK606" l="1"/>
  <c r="F607" s="1"/>
  <c r="H607" s="1"/>
  <c r="BI604"/>
  <c r="BC604"/>
  <c r="AZ604"/>
  <c r="AV604"/>
  <c r="AP604"/>
  <c r="BF604"/>
  <c r="AR604"/>
  <c r="AY604"/>
  <c r="BB604"/>
  <c r="BD604"/>
  <c r="BE604"/>
  <c r="AS604"/>
  <c r="AU604"/>
  <c r="BK604"/>
  <c r="AX604"/>
  <c r="BN604"/>
  <c r="I605"/>
  <c r="I606" s="1"/>
  <c r="AW604"/>
  <c r="BA604"/>
  <c r="BO604"/>
  <c r="BM604"/>
  <c r="BL604"/>
  <c r="BH604"/>
  <c r="AQ604"/>
  <c r="BG604"/>
  <c r="AT604"/>
  <c r="AD608"/>
  <c r="BO605"/>
  <c r="BK605"/>
  <c r="BG605"/>
  <c r="BC605"/>
  <c r="AY605"/>
  <c r="AU605"/>
  <c r="AQ605"/>
  <c r="BL605"/>
  <c r="BH605"/>
  <c r="BD605"/>
  <c r="AZ605"/>
  <c r="AV605"/>
  <c r="AR605"/>
  <c r="BN605"/>
  <c r="BF605"/>
  <c r="AX605"/>
  <c r="AP605"/>
  <c r="BM605"/>
  <c r="BE605"/>
  <c r="AW605"/>
  <c r="BI605"/>
  <c r="AS605"/>
  <c r="BJ605"/>
  <c r="AT605"/>
  <c r="BA605"/>
  <c r="BB605"/>
  <c r="AM605" l="1"/>
  <c r="AM606" s="1"/>
  <c r="AD609"/>
  <c r="AO607"/>
  <c r="AK607"/>
  <c r="F608" s="1"/>
  <c r="H608" s="1"/>
  <c r="I607" l="1"/>
  <c r="AM607" s="1"/>
  <c r="AD610"/>
  <c r="AK608"/>
  <c r="F609" s="1"/>
  <c r="H609" s="1"/>
  <c r="AO608"/>
  <c r="BI607" s="1"/>
  <c r="BH606"/>
  <c r="AR606"/>
  <c r="BA606"/>
  <c r="BF606"/>
  <c r="BC606"/>
  <c r="BJ606"/>
  <c r="AY606"/>
  <c r="AS606"/>
  <c r="BG606"/>
  <c r="BD606"/>
  <c r="BM606"/>
  <c r="AX606"/>
  <c r="AU606"/>
  <c r="AT606"/>
  <c r="BL606"/>
  <c r="AV606"/>
  <c r="BE606"/>
  <c r="BN606"/>
  <c r="BK606"/>
  <c r="AQ606"/>
  <c r="BO606"/>
  <c r="AZ606"/>
  <c r="BI606"/>
  <c r="AP606"/>
  <c r="BB606"/>
  <c r="AW606"/>
  <c r="AO610" l="1"/>
  <c r="BA607"/>
  <c r="AV607"/>
  <c r="AU607"/>
  <c r="BJ607"/>
  <c r="I608"/>
  <c r="AM608" s="1"/>
  <c r="AY607"/>
  <c r="AT607"/>
  <c r="AD611"/>
  <c r="AZ607"/>
  <c r="BH607"/>
  <c r="AP607"/>
  <c r="AW607"/>
  <c r="BC607"/>
  <c r="AR607"/>
  <c r="BL607"/>
  <c r="BO607"/>
  <c r="BB607"/>
  <c r="AS607"/>
  <c r="AK609"/>
  <c r="F610" s="1"/>
  <c r="H610" s="1"/>
  <c r="AO609"/>
  <c r="BF608" s="1"/>
  <c r="AQ607"/>
  <c r="BF607"/>
  <c r="BM607"/>
  <c r="BK607"/>
  <c r="BD607"/>
  <c r="BG607"/>
  <c r="AX607"/>
  <c r="BN607"/>
  <c r="BE607"/>
  <c r="AK610" l="1"/>
  <c r="F611" s="1"/>
  <c r="H611" s="1"/>
  <c r="AR608"/>
  <c r="AP608"/>
  <c r="I609"/>
  <c r="AM609" s="1"/>
  <c r="BL608"/>
  <c r="AW608"/>
  <c r="BJ608"/>
  <c r="BH608"/>
  <c r="AQ608"/>
  <c r="AT608"/>
  <c r="BI608"/>
  <c r="BG608"/>
  <c r="BA608"/>
  <c r="BC608"/>
  <c r="BO609"/>
  <c r="BK609"/>
  <c r="BG609"/>
  <c r="BC609"/>
  <c r="AY609"/>
  <c r="AU609"/>
  <c r="AQ609"/>
  <c r="BL609"/>
  <c r="BH609"/>
  <c r="BD609"/>
  <c r="AZ609"/>
  <c r="AV609"/>
  <c r="AR609"/>
  <c r="BI609"/>
  <c r="BA609"/>
  <c r="AS609"/>
  <c r="BN609"/>
  <c r="BF609"/>
  <c r="AX609"/>
  <c r="AP609"/>
  <c r="BB609"/>
  <c r="BE609"/>
  <c r="BJ609"/>
  <c r="BM609"/>
  <c r="AT609"/>
  <c r="AW609"/>
  <c r="AD612"/>
  <c r="AZ608"/>
  <c r="AS608"/>
  <c r="BD608"/>
  <c r="AY608"/>
  <c r="BO608"/>
  <c r="BB608"/>
  <c r="BM608"/>
  <c r="BE608"/>
  <c r="AV608"/>
  <c r="AU608"/>
  <c r="BK608"/>
  <c r="AX608"/>
  <c r="BN608"/>
  <c r="I610" l="1"/>
  <c r="AM610" s="1"/>
  <c r="AO611"/>
  <c r="BD610" s="1"/>
  <c r="AK611"/>
  <c r="F612" s="1"/>
  <c r="H612" s="1"/>
  <c r="AD613"/>
  <c r="BJ610" l="1"/>
  <c r="BK610"/>
  <c r="BM610"/>
  <c r="BF610"/>
  <c r="AV610"/>
  <c r="BI610"/>
  <c r="AU610"/>
  <c r="BC610"/>
  <c r="BO610"/>
  <c r="AQ610"/>
  <c r="AY610"/>
  <c r="BL610"/>
  <c r="BN610"/>
  <c r="AZ610"/>
  <c r="AP610"/>
  <c r="BA610"/>
  <c r="AX610"/>
  <c r="BE610"/>
  <c r="AT610"/>
  <c r="AS610"/>
  <c r="AR610"/>
  <c r="BG610"/>
  <c r="AW610"/>
  <c r="BB610"/>
  <c r="BH610"/>
  <c r="I611"/>
  <c r="AM611" s="1"/>
  <c r="AD614"/>
  <c r="AK612"/>
  <c r="F613" s="1"/>
  <c r="H613" s="1"/>
  <c r="AO612"/>
  <c r="AO614" l="1"/>
  <c r="I612"/>
  <c r="AM612" s="1"/>
  <c r="BM611"/>
  <c r="AW611"/>
  <c r="BF611"/>
  <c r="AP611"/>
  <c r="BO611"/>
  <c r="BL611"/>
  <c r="BK611"/>
  <c r="AS611"/>
  <c r="AV611"/>
  <c r="BA611"/>
  <c r="BJ611"/>
  <c r="AT611"/>
  <c r="AR611"/>
  <c r="AQ611"/>
  <c r="AU611"/>
  <c r="BE611"/>
  <c r="BN611"/>
  <c r="AX611"/>
  <c r="AZ611"/>
  <c r="AY611"/>
  <c r="BC611"/>
  <c r="BI611"/>
  <c r="BB611"/>
  <c r="BH611"/>
  <c r="BG611"/>
  <c r="BD611"/>
  <c r="AD615"/>
  <c r="AK613"/>
  <c r="F614" s="1"/>
  <c r="H614" s="1"/>
  <c r="AO613"/>
  <c r="BF612" s="1"/>
  <c r="AO615" l="1"/>
  <c r="BH614" s="1"/>
  <c r="AK614"/>
  <c r="F615" s="1"/>
  <c r="H615" s="1"/>
  <c r="I613"/>
  <c r="I614" s="1"/>
  <c r="BB612"/>
  <c r="AV612"/>
  <c r="AR612"/>
  <c r="AP612"/>
  <c r="AY612"/>
  <c r="BM612"/>
  <c r="AZ612"/>
  <c r="BE612"/>
  <c r="BO612"/>
  <c r="BD612"/>
  <c r="BC612"/>
  <c r="BO613"/>
  <c r="BK613"/>
  <c r="BG613"/>
  <c r="BC613"/>
  <c r="AY613"/>
  <c r="AU613"/>
  <c r="AQ613"/>
  <c r="BL613"/>
  <c r="BH613"/>
  <c r="BD613"/>
  <c r="AZ613"/>
  <c r="AV613"/>
  <c r="AR613"/>
  <c r="BJ613"/>
  <c r="BB613"/>
  <c r="AT613"/>
  <c r="BI613"/>
  <c r="BA613"/>
  <c r="AS613"/>
  <c r="BN613"/>
  <c r="AX613"/>
  <c r="BE613"/>
  <c r="BF613"/>
  <c r="BM613"/>
  <c r="AP613"/>
  <c r="AW613"/>
  <c r="AD616"/>
  <c r="BI612"/>
  <c r="BA612"/>
  <c r="AW612"/>
  <c r="AU612"/>
  <c r="BK612"/>
  <c r="AX612"/>
  <c r="BN612"/>
  <c r="AS612"/>
  <c r="BH612"/>
  <c r="BL612"/>
  <c r="AQ612"/>
  <c r="BG612"/>
  <c r="AT612"/>
  <c r="BJ612"/>
  <c r="AK615" l="1"/>
  <c r="F616" s="1"/>
  <c r="H616" s="1"/>
  <c r="AM613"/>
  <c r="AM614" s="1"/>
  <c r="AX614"/>
  <c r="BB614"/>
  <c r="BG614"/>
  <c r="AR614"/>
  <c r="BF614"/>
  <c r="AT614"/>
  <c r="BL614"/>
  <c r="AU614"/>
  <c r="BE614"/>
  <c r="AP614"/>
  <c r="BK614"/>
  <c r="BA614"/>
  <c r="BD614"/>
  <c r="AQ614"/>
  <c r="AW614"/>
  <c r="AV614"/>
  <c r="BC614"/>
  <c r="BN614"/>
  <c r="AY614"/>
  <c r="BJ614"/>
  <c r="BM614"/>
  <c r="AD617"/>
  <c r="BO614"/>
  <c r="AS614"/>
  <c r="BI614"/>
  <c r="AZ614"/>
  <c r="I615" l="1"/>
  <c r="AM615" s="1"/>
  <c r="AD618"/>
  <c r="AK616"/>
  <c r="F617" s="1"/>
  <c r="H617" s="1"/>
  <c r="AO616"/>
  <c r="I616" l="1"/>
  <c r="AM616" s="1"/>
  <c r="AD619"/>
  <c r="BE615"/>
  <c r="BN615"/>
  <c r="AX615"/>
  <c r="BC615"/>
  <c r="AR615"/>
  <c r="AY615"/>
  <c r="AW615"/>
  <c r="AP615"/>
  <c r="AV615"/>
  <c r="BJ615"/>
  <c r="AT615"/>
  <c r="BL615"/>
  <c r="BI615"/>
  <c r="AS615"/>
  <c r="BB615"/>
  <c r="BK615"/>
  <c r="AZ615"/>
  <c r="BO615"/>
  <c r="AQ615"/>
  <c r="BM615"/>
  <c r="BF615"/>
  <c r="BH615"/>
  <c r="BG615"/>
  <c r="BA615"/>
  <c r="AU615"/>
  <c r="BD615"/>
  <c r="AO617"/>
  <c r="BJ616" s="1"/>
  <c r="AK617"/>
  <c r="F618" s="1"/>
  <c r="H618" s="1"/>
  <c r="AO618" l="1"/>
  <c r="BK617" s="1"/>
  <c r="AK618"/>
  <c r="F619" s="1"/>
  <c r="H619" s="1"/>
  <c r="AY616"/>
  <c r="I617"/>
  <c r="AM617" s="1"/>
  <c r="AR616"/>
  <c r="AW616"/>
  <c r="BB616"/>
  <c r="BD616"/>
  <c r="BK616"/>
  <c r="AS616"/>
  <c r="AZ616"/>
  <c r="BO616"/>
  <c r="BL616"/>
  <c r="AU616"/>
  <c r="AX616"/>
  <c r="AD620"/>
  <c r="BN616"/>
  <c r="BI616"/>
  <c r="AV616"/>
  <c r="BM616"/>
  <c r="AQ616"/>
  <c r="BG616"/>
  <c r="AT616"/>
  <c r="BA616"/>
  <c r="BE616"/>
  <c r="BH616"/>
  <c r="BC616"/>
  <c r="AP616"/>
  <c r="BF616"/>
  <c r="BG617" l="1"/>
  <c r="AW617"/>
  <c r="AT617"/>
  <c r="BL617"/>
  <c r="BN617"/>
  <c r="AZ617"/>
  <c r="BA617"/>
  <c r="AV617"/>
  <c r="BC617"/>
  <c r="BI617"/>
  <c r="BE617"/>
  <c r="AQ617"/>
  <c r="AS617"/>
  <c r="BF617"/>
  <c r="BJ617"/>
  <c r="AR617"/>
  <c r="BH617"/>
  <c r="AY617"/>
  <c r="BO617"/>
  <c r="AX617"/>
  <c r="AP617"/>
  <c r="BB617"/>
  <c r="BM617"/>
  <c r="BD617"/>
  <c r="AU617"/>
  <c r="I618"/>
  <c r="AD621"/>
  <c r="AO619"/>
  <c r="AK619"/>
  <c r="F620" s="1"/>
  <c r="H620" s="1"/>
  <c r="I619" l="1"/>
  <c r="AM618"/>
  <c r="AK620"/>
  <c r="F621" s="1"/>
  <c r="H621" s="1"/>
  <c r="BL618"/>
  <c r="AV618"/>
  <c r="BE618"/>
  <c r="BK618"/>
  <c r="BB618"/>
  <c r="BF618"/>
  <c r="AX618"/>
  <c r="BD618"/>
  <c r="BN618"/>
  <c r="BA618"/>
  <c r="AT618"/>
  <c r="BG618"/>
  <c r="AZ618"/>
  <c r="BI618"/>
  <c r="AS618"/>
  <c r="BJ618"/>
  <c r="AY618"/>
  <c r="AQ618"/>
  <c r="BM618"/>
  <c r="AW618"/>
  <c r="AU618"/>
  <c r="BO618"/>
  <c r="BH618"/>
  <c r="AR618"/>
  <c r="BC618"/>
  <c r="AP618"/>
  <c r="AD622"/>
  <c r="AO620"/>
  <c r="AP619" s="1"/>
  <c r="I620" l="1"/>
  <c r="AM619"/>
  <c r="BM619"/>
  <c r="AW619"/>
  <c r="BK619"/>
  <c r="BG619"/>
  <c r="BO619"/>
  <c r="BF619"/>
  <c r="BH619"/>
  <c r="BC619"/>
  <c r="BL619"/>
  <c r="BB619"/>
  <c r="BI619"/>
  <c r="AR619"/>
  <c r="AU619"/>
  <c r="BD619"/>
  <c r="AX619"/>
  <c r="BN619"/>
  <c r="BE619"/>
  <c r="AD623"/>
  <c r="AD624" s="1"/>
  <c r="AD625" s="1"/>
  <c r="AD626" s="1"/>
  <c r="AD627" s="1"/>
  <c r="AD628" s="1"/>
  <c r="AD629" s="1"/>
  <c r="AD630" s="1"/>
  <c r="AD631" s="1"/>
  <c r="AD632" s="1"/>
  <c r="AD633" s="1"/>
  <c r="AD634" s="1"/>
  <c r="AD635" s="1"/>
  <c r="AD636" s="1"/>
  <c r="AD637" s="1"/>
  <c r="AD638" s="1"/>
  <c r="AD639" s="1"/>
  <c r="AD640" s="1"/>
  <c r="AD641" s="1"/>
  <c r="AD642" s="1"/>
  <c r="AD643" s="1"/>
  <c r="AD644" s="1"/>
  <c r="AD645" s="1"/>
  <c r="AD646" s="1"/>
  <c r="AD647" s="1"/>
  <c r="AD648" s="1"/>
  <c r="AD649" s="1"/>
  <c r="AD650" s="1"/>
  <c r="AD651" s="1"/>
  <c r="AD652" s="1"/>
  <c r="AD653" s="1"/>
  <c r="AD654" s="1"/>
  <c r="AD655" s="1"/>
  <c r="AD656" s="1"/>
  <c r="AD657" s="1"/>
  <c r="AD658" s="1"/>
  <c r="AD659" s="1"/>
  <c r="AD660" s="1"/>
  <c r="AD661" s="1"/>
  <c r="AD662" s="1"/>
  <c r="AD663" s="1"/>
  <c r="AD664" s="1"/>
  <c r="AD665" s="1"/>
  <c r="AD666" s="1"/>
  <c r="AD667" s="1"/>
  <c r="AD668" s="1"/>
  <c r="AD669" s="1"/>
  <c r="AD670" s="1"/>
  <c r="AD671" s="1"/>
  <c r="AD672" s="1"/>
  <c r="AD673" s="1"/>
  <c r="AD674" s="1"/>
  <c r="AD675" s="1"/>
  <c r="AD676" s="1"/>
  <c r="AD677" s="1"/>
  <c r="AD678" s="1"/>
  <c r="AD679" s="1"/>
  <c r="AD680" s="1"/>
  <c r="AD681" s="1"/>
  <c r="AD682" s="1"/>
  <c r="AD683" s="1"/>
  <c r="AD684" s="1"/>
  <c r="AD685" s="1"/>
  <c r="AD686" s="1"/>
  <c r="AD687" s="1"/>
  <c r="AD688" s="1"/>
  <c r="AD689" s="1"/>
  <c r="AD690" s="1"/>
  <c r="AD691" s="1"/>
  <c r="AD692" s="1"/>
  <c r="AD693" s="1"/>
  <c r="AD694" s="1"/>
  <c r="AD695" s="1"/>
  <c r="AD696" s="1"/>
  <c r="AD697" s="1"/>
  <c r="AD698" s="1"/>
  <c r="AD699" s="1"/>
  <c r="AD700" s="1"/>
  <c r="AD701" s="1"/>
  <c r="AD702" s="1"/>
  <c r="AD703" s="1"/>
  <c r="AD704" s="1"/>
  <c r="AD705" s="1"/>
  <c r="AD706" s="1"/>
  <c r="AD707" s="1"/>
  <c r="AD708" s="1"/>
  <c r="AD709" s="1"/>
  <c r="AD710" s="1"/>
  <c r="AD711" s="1"/>
  <c r="AD712" s="1"/>
  <c r="AD713" s="1"/>
  <c r="AD714" s="1"/>
  <c r="AD715" s="1"/>
  <c r="AD716" s="1"/>
  <c r="AD717" s="1"/>
  <c r="AD718" s="1"/>
  <c r="AD719" s="1"/>
  <c r="AD720" s="1"/>
  <c r="AD721" s="1"/>
  <c r="AD722" s="1"/>
  <c r="AD723" s="1"/>
  <c r="AD724" s="1"/>
  <c r="AD725" s="1"/>
  <c r="AD726" s="1"/>
  <c r="AD727" s="1"/>
  <c r="AD728" s="1"/>
  <c r="AD729" s="1"/>
  <c r="AD730" s="1"/>
  <c r="AD731" s="1"/>
  <c r="AD732" s="1"/>
  <c r="AD733" s="1"/>
  <c r="AD734" s="1"/>
  <c r="AD735" s="1"/>
  <c r="AD736" s="1"/>
  <c r="AD737" s="1"/>
  <c r="AD738" s="1"/>
  <c r="AD739" s="1"/>
  <c r="AD740" s="1"/>
  <c r="AD741" s="1"/>
  <c r="AD742" s="1"/>
  <c r="AD743" s="1"/>
  <c r="AD744" s="1"/>
  <c r="AD745" s="1"/>
  <c r="AD746" s="1"/>
  <c r="AD747" s="1"/>
  <c r="AD748" s="1"/>
  <c r="AD749" s="1"/>
  <c r="AD750" s="1"/>
  <c r="AD751" s="1"/>
  <c r="AD752" s="1"/>
  <c r="AD753" s="1"/>
  <c r="AD754" s="1"/>
  <c r="AD755" s="1"/>
  <c r="AD756" s="1"/>
  <c r="AD757" s="1"/>
  <c r="AD758" s="1"/>
  <c r="AD759" s="1"/>
  <c r="AD760" s="1"/>
  <c r="AD761" s="1"/>
  <c r="AD762" s="1"/>
  <c r="AD763" s="1"/>
  <c r="AD764" s="1"/>
  <c r="AD765" s="1"/>
  <c r="AD766" s="1"/>
  <c r="AD767" s="1"/>
  <c r="AD768" s="1"/>
  <c r="AD769" s="1"/>
  <c r="AD770" s="1"/>
  <c r="AD771" s="1"/>
  <c r="AD772" s="1"/>
  <c r="AD773" s="1"/>
  <c r="AD774" s="1"/>
  <c r="AD775" s="1"/>
  <c r="AD776" s="1"/>
  <c r="AD777" s="1"/>
  <c r="AD778" s="1"/>
  <c r="AD779" s="1"/>
  <c r="AD780" s="1"/>
  <c r="AD781" s="1"/>
  <c r="AD782" s="1"/>
  <c r="AD783" s="1"/>
  <c r="AD784" s="1"/>
  <c r="AD785" s="1"/>
  <c r="AD786" s="1"/>
  <c r="AD787" s="1"/>
  <c r="AD788" s="1"/>
  <c r="AD789" s="1"/>
  <c r="AD790" s="1"/>
  <c r="AD791" s="1"/>
  <c r="AD792" s="1"/>
  <c r="AD793" s="1"/>
  <c r="AD794" s="1"/>
  <c r="AD795" s="1"/>
  <c r="AD796" s="1"/>
  <c r="AD797" s="1"/>
  <c r="AD798" s="1"/>
  <c r="AD799" s="1"/>
  <c r="AD800" s="1"/>
  <c r="AD801" s="1"/>
  <c r="AD802" s="1"/>
  <c r="AD803" s="1"/>
  <c r="AD804" s="1"/>
  <c r="AD805" s="1"/>
  <c r="AD806" s="1"/>
  <c r="AD807" s="1"/>
  <c r="AD808" s="1"/>
  <c r="AD809" s="1"/>
  <c r="AD810" s="1"/>
  <c r="AD811" s="1"/>
  <c r="AD812" s="1"/>
  <c r="AD813" s="1"/>
  <c r="AD814" s="1"/>
  <c r="AD815" s="1"/>
  <c r="AD816" s="1"/>
  <c r="AD817" s="1"/>
  <c r="AD818" s="1"/>
  <c r="AD819" s="1"/>
  <c r="AD820" s="1"/>
  <c r="AD821" s="1"/>
  <c r="AD822" s="1"/>
  <c r="AD823" s="1"/>
  <c r="AD824" s="1"/>
  <c r="AD825" s="1"/>
  <c r="AD826" s="1"/>
  <c r="AD827" s="1"/>
  <c r="AD828" s="1"/>
  <c r="AD829" s="1"/>
  <c r="AD830" s="1"/>
  <c r="AD831" s="1"/>
  <c r="AD832" s="1"/>
  <c r="AD833" s="1"/>
  <c r="AD834" s="1"/>
  <c r="AD835" s="1"/>
  <c r="AD836" s="1"/>
  <c r="AD837" s="1"/>
  <c r="AD838" s="1"/>
  <c r="AD839" s="1"/>
  <c r="AD840" s="1"/>
  <c r="AD841" s="1"/>
  <c r="AD842" s="1"/>
  <c r="AD843" s="1"/>
  <c r="AD844" s="1"/>
  <c r="AD845" s="1"/>
  <c r="AD846" s="1"/>
  <c r="AD847" s="1"/>
  <c r="AD848" s="1"/>
  <c r="AD849" s="1"/>
  <c r="AD850" s="1"/>
  <c r="AD851" s="1"/>
  <c r="AD852" s="1"/>
  <c r="AD853" s="1"/>
  <c r="AD854" s="1"/>
  <c r="AD855" s="1"/>
  <c r="AD856" s="1"/>
  <c r="AD857" s="1"/>
  <c r="AD858" s="1"/>
  <c r="AD859" s="1"/>
  <c r="AD860" s="1"/>
  <c r="AD861" s="1"/>
  <c r="AD862" s="1"/>
  <c r="AD863" s="1"/>
  <c r="AD864" s="1"/>
  <c r="AD865" s="1"/>
  <c r="AD866" s="1"/>
  <c r="AD867" s="1"/>
  <c r="AD868" s="1"/>
  <c r="AD869" s="1"/>
  <c r="AD870" s="1"/>
  <c r="AD871" s="1"/>
  <c r="AD872" s="1"/>
  <c r="AD873" s="1"/>
  <c r="AD874" s="1"/>
  <c r="AD875" s="1"/>
  <c r="AD876" s="1"/>
  <c r="AD877" s="1"/>
  <c r="AD878" s="1"/>
  <c r="AD879" s="1"/>
  <c r="AD880" s="1"/>
  <c r="AD881" s="1"/>
  <c r="AD882" s="1"/>
  <c r="AD883" s="1"/>
  <c r="AD884" s="1"/>
  <c r="AD885" s="1"/>
  <c r="AD886" s="1"/>
  <c r="AD887" s="1"/>
  <c r="AD888" s="1"/>
  <c r="AD889" s="1"/>
  <c r="AD890" s="1"/>
  <c r="AD891" s="1"/>
  <c r="AD892" s="1"/>
  <c r="AD893" s="1"/>
  <c r="AD894" s="1"/>
  <c r="AD895" s="1"/>
  <c r="AD896" s="1"/>
  <c r="AD897" s="1"/>
  <c r="AD898" s="1"/>
  <c r="AD899" s="1"/>
  <c r="AD900" s="1"/>
  <c r="AD901" s="1"/>
  <c r="AD902" s="1"/>
  <c r="AD903" s="1"/>
  <c r="AD904" s="1"/>
  <c r="AD905" s="1"/>
  <c r="AD906" s="1"/>
  <c r="AD907" s="1"/>
  <c r="AD908" s="1"/>
  <c r="AD909" s="1"/>
  <c r="AD910" s="1"/>
  <c r="AD911" s="1"/>
  <c r="AD912" s="1"/>
  <c r="AD913" s="1"/>
  <c r="AD914" s="1"/>
  <c r="AD915" s="1"/>
  <c r="AD916" s="1"/>
  <c r="AD917" s="1"/>
  <c r="AD918" s="1"/>
  <c r="AD919" s="1"/>
  <c r="AD920" s="1"/>
  <c r="AD921" s="1"/>
  <c r="AD922" s="1"/>
  <c r="AD923" s="1"/>
  <c r="AD924" s="1"/>
  <c r="AD925" s="1"/>
  <c r="AD926" s="1"/>
  <c r="AD927" s="1"/>
  <c r="AD928" s="1"/>
  <c r="AD929" s="1"/>
  <c r="AD930" s="1"/>
  <c r="AD931" s="1"/>
  <c r="AD932" s="1"/>
  <c r="AD933" s="1"/>
  <c r="AD934" s="1"/>
  <c r="AD935" s="1"/>
  <c r="AD936" s="1"/>
  <c r="AD937" s="1"/>
  <c r="AD938" s="1"/>
  <c r="AD939" s="1"/>
  <c r="AD940" s="1"/>
  <c r="AD941" s="1"/>
  <c r="AD942" s="1"/>
  <c r="AD943" s="1"/>
  <c r="AD944" s="1"/>
  <c r="AD945" s="1"/>
  <c r="AD946" s="1"/>
  <c r="AD947" s="1"/>
  <c r="AD948" s="1"/>
  <c r="AD949" s="1"/>
  <c r="AD950" s="1"/>
  <c r="AD951" s="1"/>
  <c r="AD952" s="1"/>
  <c r="AD953" s="1"/>
  <c r="AD954" s="1"/>
  <c r="AD955" s="1"/>
  <c r="AD956" s="1"/>
  <c r="AD957" s="1"/>
  <c r="AD958" s="1"/>
  <c r="AD959" s="1"/>
  <c r="AD960" s="1"/>
  <c r="AD961" s="1"/>
  <c r="AD962" s="1"/>
  <c r="AD963" s="1"/>
  <c r="AD964" s="1"/>
  <c r="AD965" s="1"/>
  <c r="AD966" s="1"/>
  <c r="AD967" s="1"/>
  <c r="AD968" s="1"/>
  <c r="AD969" s="1"/>
  <c r="AD970" s="1"/>
  <c r="AD971" s="1"/>
  <c r="AD972" s="1"/>
  <c r="AD973" s="1"/>
  <c r="AD974" s="1"/>
  <c r="AD975" s="1"/>
  <c r="AD976" s="1"/>
  <c r="AD977" s="1"/>
  <c r="AD978" s="1"/>
  <c r="AD979" s="1"/>
  <c r="AD980" s="1"/>
  <c r="AD981" s="1"/>
  <c r="AD982" s="1"/>
  <c r="AD983" s="1"/>
  <c r="AD984" s="1"/>
  <c r="AD985" s="1"/>
  <c r="AD986" s="1"/>
  <c r="AD987" s="1"/>
  <c r="AD988" s="1"/>
  <c r="AD989" s="1"/>
  <c r="AD990" s="1"/>
  <c r="AD991" s="1"/>
  <c r="AD992" s="1"/>
  <c r="AD993" s="1"/>
  <c r="AD994" s="1"/>
  <c r="AD995" s="1"/>
  <c r="AD996" s="1"/>
  <c r="AD997" s="1"/>
  <c r="AD998" s="1"/>
  <c r="AD999" s="1"/>
  <c r="AD1000" s="1"/>
  <c r="AO621"/>
  <c r="AK621"/>
  <c r="F622" s="1"/>
  <c r="H622" s="1"/>
  <c r="AQ619"/>
  <c r="AS619"/>
  <c r="AY619"/>
  <c r="AZ619"/>
  <c r="AV619"/>
  <c r="AT619"/>
  <c r="BJ619"/>
  <c r="BA619"/>
  <c r="AM620" l="1"/>
  <c r="AO622"/>
  <c r="BG621" s="1"/>
  <c r="AK622"/>
  <c r="I621"/>
  <c r="AO623"/>
  <c r="M7"/>
  <c r="BD620"/>
  <c r="AZ620"/>
  <c r="BI620"/>
  <c r="BC620"/>
  <c r="AP620"/>
  <c r="BF620"/>
  <c r="AV620"/>
  <c r="AR620"/>
  <c r="BA620"/>
  <c r="AY620"/>
  <c r="BO620"/>
  <c r="BB620"/>
  <c r="BE620"/>
  <c r="BM620"/>
  <c r="AS620"/>
  <c r="AU620"/>
  <c r="BK620"/>
  <c r="AX620"/>
  <c r="BN620"/>
  <c r="BL620"/>
  <c r="AW620"/>
  <c r="BH620"/>
  <c r="AQ620"/>
  <c r="BG620"/>
  <c r="AT620"/>
  <c r="BJ620"/>
  <c r="BC621" l="1"/>
  <c r="I622"/>
  <c r="AW621"/>
  <c r="BJ621"/>
  <c r="BL621"/>
  <c r="AV621"/>
  <c r="AX621"/>
  <c r="AS621"/>
  <c r="BA621"/>
  <c r="AP621"/>
  <c r="AR621"/>
  <c r="BH621"/>
  <c r="AY621"/>
  <c r="BO621"/>
  <c r="AT621"/>
  <c r="BB621"/>
  <c r="BM621"/>
  <c r="BN621"/>
  <c r="BD621"/>
  <c r="AU621"/>
  <c r="BK621"/>
  <c r="BL622"/>
  <c r="BI621"/>
  <c r="BE621"/>
  <c r="BF621"/>
  <c r="AZ621"/>
  <c r="AQ621"/>
  <c r="BH622"/>
  <c r="AK623"/>
  <c r="AQ622"/>
  <c r="BB622"/>
  <c r="BF622"/>
  <c r="AP622"/>
  <c r="BJ622"/>
  <c r="AW622"/>
  <c r="BC622"/>
  <c r="BM622"/>
  <c r="BI622"/>
  <c r="BG622"/>
  <c r="AU622"/>
  <c r="AS622"/>
  <c r="AR622"/>
  <c r="BO622"/>
  <c r="AX622"/>
  <c r="BA622"/>
  <c r="AZ622"/>
  <c r="BD622"/>
  <c r="AM621"/>
  <c r="AT622"/>
  <c r="AY622"/>
  <c r="BK622"/>
  <c r="BN622"/>
  <c r="BE622"/>
  <c r="AV622"/>
  <c r="BM623"/>
  <c r="BI623"/>
  <c r="BE623"/>
  <c r="BA623"/>
  <c r="AW623"/>
  <c r="AS623"/>
  <c r="BN623"/>
  <c r="BJ623"/>
  <c r="BF623"/>
  <c r="BB623"/>
  <c r="AX623"/>
  <c r="AT623"/>
  <c r="AP623"/>
  <c r="BL623"/>
  <c r="BD623"/>
  <c r="AV623"/>
  <c r="BK623"/>
  <c r="BC623"/>
  <c r="BC1001" s="1"/>
  <c r="M23" s="1"/>
  <c r="AU623"/>
  <c r="BH623"/>
  <c r="AR623"/>
  <c r="BO623"/>
  <c r="AY623"/>
  <c r="AQ623"/>
  <c r="AZ623"/>
  <c r="BG623"/>
  <c r="M5"/>
  <c r="I623"/>
  <c r="AQ1001" l="1"/>
  <c r="M11" s="1"/>
  <c r="AV1001"/>
  <c r="M16" s="1"/>
  <c r="AM622"/>
  <c r="AM623" s="1"/>
  <c r="AM624" s="1"/>
  <c r="AM625" s="1"/>
  <c r="AM626" s="1"/>
  <c r="AM627" s="1"/>
  <c r="AM628" s="1"/>
  <c r="AM629" s="1"/>
  <c r="AM630" s="1"/>
  <c r="AM631" s="1"/>
  <c r="AM632" s="1"/>
  <c r="AM633" s="1"/>
  <c r="AM634" s="1"/>
  <c r="AM635" s="1"/>
  <c r="AM636" s="1"/>
  <c r="AM637" s="1"/>
  <c r="AM638" s="1"/>
  <c r="AM639" s="1"/>
  <c r="AM640" s="1"/>
  <c r="AM641" s="1"/>
  <c r="AM642" s="1"/>
  <c r="AM643" s="1"/>
  <c r="AM644" s="1"/>
  <c r="AM645" s="1"/>
  <c r="AM646" s="1"/>
  <c r="AM647" s="1"/>
  <c r="AM648" s="1"/>
  <c r="AM649" s="1"/>
  <c r="AM650" s="1"/>
  <c r="AM651" s="1"/>
  <c r="AM652" s="1"/>
  <c r="AM653" s="1"/>
  <c r="AM654" s="1"/>
  <c r="AM655" s="1"/>
  <c r="AM656" s="1"/>
  <c r="AM657" s="1"/>
  <c r="AM658" s="1"/>
  <c r="AM659" s="1"/>
  <c r="AM660" s="1"/>
  <c r="AM661" s="1"/>
  <c r="AM662" s="1"/>
  <c r="AM663" s="1"/>
  <c r="AM664" s="1"/>
  <c r="AM665" s="1"/>
  <c r="AM666" s="1"/>
  <c r="AM667" s="1"/>
  <c r="AM668" s="1"/>
  <c r="AM669" s="1"/>
  <c r="AM670" s="1"/>
  <c r="AM671" s="1"/>
  <c r="AM672" s="1"/>
  <c r="AM673" s="1"/>
  <c r="AM674" s="1"/>
  <c r="AM675" s="1"/>
  <c r="AM676" s="1"/>
  <c r="AM677" s="1"/>
  <c r="AM678" s="1"/>
  <c r="AM679" s="1"/>
  <c r="AM680" s="1"/>
  <c r="AM681" s="1"/>
  <c r="AM682" s="1"/>
  <c r="AM683" s="1"/>
  <c r="AM684" s="1"/>
  <c r="AM685" s="1"/>
  <c r="AM686" s="1"/>
  <c r="AM687" s="1"/>
  <c r="AM688" s="1"/>
  <c r="AM689" s="1"/>
  <c r="AM690" s="1"/>
  <c r="AM691" s="1"/>
  <c r="AM692" s="1"/>
  <c r="AM693" s="1"/>
  <c r="AM694" s="1"/>
  <c r="AM695" s="1"/>
  <c r="AM696" s="1"/>
  <c r="AM697" s="1"/>
  <c r="AM698" s="1"/>
  <c r="AM699" s="1"/>
  <c r="AM700" s="1"/>
  <c r="AM701" s="1"/>
  <c r="AM702" s="1"/>
  <c r="AM703" s="1"/>
  <c r="AM704" s="1"/>
  <c r="AM705" s="1"/>
  <c r="AM706" s="1"/>
  <c r="AM707" s="1"/>
  <c r="AM708" s="1"/>
  <c r="AM709" s="1"/>
  <c r="AM710" s="1"/>
  <c r="AM711" s="1"/>
  <c r="AM712" s="1"/>
  <c r="AM713" s="1"/>
  <c r="AM714" s="1"/>
  <c r="AM715" s="1"/>
  <c r="AM716" s="1"/>
  <c r="AM717" s="1"/>
  <c r="AM718" s="1"/>
  <c r="AM719" s="1"/>
  <c r="AM720" s="1"/>
  <c r="AM721" s="1"/>
  <c r="AM722" s="1"/>
  <c r="AM723" s="1"/>
  <c r="AM724" s="1"/>
  <c r="AM725" s="1"/>
  <c r="AM726" s="1"/>
  <c r="AM727" s="1"/>
  <c r="AM728" s="1"/>
  <c r="AM729" s="1"/>
  <c r="AM730" s="1"/>
  <c r="AM731" s="1"/>
  <c r="AM732" s="1"/>
  <c r="AM733" s="1"/>
  <c r="AM734" s="1"/>
  <c r="AM735" s="1"/>
  <c r="AM736" s="1"/>
  <c r="AM737" s="1"/>
  <c r="AM738" s="1"/>
  <c r="AM739" s="1"/>
  <c r="AM740" s="1"/>
  <c r="AM741" s="1"/>
  <c r="AM742" s="1"/>
  <c r="AM743" s="1"/>
  <c r="AM744" s="1"/>
  <c r="AM745" s="1"/>
  <c r="AM746" s="1"/>
  <c r="AM747" s="1"/>
  <c r="AM748" s="1"/>
  <c r="AM749" s="1"/>
  <c r="AM750" s="1"/>
  <c r="AM751" s="1"/>
  <c r="AM752" s="1"/>
  <c r="AM753" s="1"/>
  <c r="AM754" s="1"/>
  <c r="AM755" s="1"/>
  <c r="AM756" s="1"/>
  <c r="AM757" s="1"/>
  <c r="AM758" s="1"/>
  <c r="AM759" s="1"/>
  <c r="AM760" s="1"/>
  <c r="AM761" s="1"/>
  <c r="AM762" s="1"/>
  <c r="AM763" s="1"/>
  <c r="AM764" s="1"/>
  <c r="AM765" s="1"/>
  <c r="AM766" s="1"/>
  <c r="AM767" s="1"/>
  <c r="AM768" s="1"/>
  <c r="AM769" s="1"/>
  <c r="AM770" s="1"/>
  <c r="AM771" s="1"/>
  <c r="AM772" s="1"/>
  <c r="AM773" s="1"/>
  <c r="AM774" s="1"/>
  <c r="AM775" s="1"/>
  <c r="AM776" s="1"/>
  <c r="AM777" s="1"/>
  <c r="AM778" s="1"/>
  <c r="AM779" s="1"/>
  <c r="AM780" s="1"/>
  <c r="AM781" s="1"/>
  <c r="AM782" s="1"/>
  <c r="AM783" s="1"/>
  <c r="AM784" s="1"/>
  <c r="AM785" s="1"/>
  <c r="AM786" s="1"/>
  <c r="AM787" s="1"/>
  <c r="AM788" s="1"/>
  <c r="AM789" s="1"/>
  <c r="AM790" s="1"/>
  <c r="AM791" s="1"/>
  <c r="AM792" s="1"/>
  <c r="AM793" s="1"/>
  <c r="AM794" s="1"/>
  <c r="AM795" s="1"/>
  <c r="AM796" s="1"/>
  <c r="AM797" s="1"/>
  <c r="AM798" s="1"/>
  <c r="AM799" s="1"/>
  <c r="AM800" s="1"/>
  <c r="AM801" s="1"/>
  <c r="AM802" s="1"/>
  <c r="AM803" s="1"/>
  <c r="AM804" s="1"/>
  <c r="AM805" s="1"/>
  <c r="AM806" s="1"/>
  <c r="AM807" s="1"/>
  <c r="AM808" s="1"/>
  <c r="AM809" s="1"/>
  <c r="AM810" s="1"/>
  <c r="AM811" s="1"/>
  <c r="AM812" s="1"/>
  <c r="AM813" s="1"/>
  <c r="AM814" s="1"/>
  <c r="AM815" s="1"/>
  <c r="AM816" s="1"/>
  <c r="AM817" s="1"/>
  <c r="AM818" s="1"/>
  <c r="AM819" s="1"/>
  <c r="AM820" s="1"/>
  <c r="AM821" s="1"/>
  <c r="AM822" s="1"/>
  <c r="AM823" s="1"/>
  <c r="AM824" s="1"/>
  <c r="AM825" s="1"/>
  <c r="AM826" s="1"/>
  <c r="AM827" s="1"/>
  <c r="AM828" s="1"/>
  <c r="AM829" s="1"/>
  <c r="AM830" s="1"/>
  <c r="AM831" s="1"/>
  <c r="AM832" s="1"/>
  <c r="AM833" s="1"/>
  <c r="AM834" s="1"/>
  <c r="AM835" s="1"/>
  <c r="AM836" s="1"/>
  <c r="AM837" s="1"/>
  <c r="AM838" s="1"/>
  <c r="AM839" s="1"/>
  <c r="AM840" s="1"/>
  <c r="AM841" s="1"/>
  <c r="AM842" s="1"/>
  <c r="AM843" s="1"/>
  <c r="AM844" s="1"/>
  <c r="AM845" s="1"/>
  <c r="AM846" s="1"/>
  <c r="AM847" s="1"/>
  <c r="AM848" s="1"/>
  <c r="AM849" s="1"/>
  <c r="AM850" s="1"/>
  <c r="AM851" s="1"/>
  <c r="AM852" s="1"/>
  <c r="AM853" s="1"/>
  <c r="AM854" s="1"/>
  <c r="AM855" s="1"/>
  <c r="AM856" s="1"/>
  <c r="AM857" s="1"/>
  <c r="AM858" s="1"/>
  <c r="AM859" s="1"/>
  <c r="AM860" s="1"/>
  <c r="AM861" s="1"/>
  <c r="AM862" s="1"/>
  <c r="AM863" s="1"/>
  <c r="AM864" s="1"/>
  <c r="AM865" s="1"/>
  <c r="AM866" s="1"/>
  <c r="AM867" s="1"/>
  <c r="AM868" s="1"/>
  <c r="AM869" s="1"/>
  <c r="AM870" s="1"/>
  <c r="AM871" s="1"/>
  <c r="AM872" s="1"/>
  <c r="AM873" s="1"/>
  <c r="AM874" s="1"/>
  <c r="AM875" s="1"/>
  <c r="AM876" s="1"/>
  <c r="AM877" s="1"/>
  <c r="AM878" s="1"/>
  <c r="AM879" s="1"/>
  <c r="AM880" s="1"/>
  <c r="AM881" s="1"/>
  <c r="AM882" s="1"/>
  <c r="AM883" s="1"/>
  <c r="AM884" s="1"/>
  <c r="AM885" s="1"/>
  <c r="AM886" s="1"/>
  <c r="AM887" s="1"/>
  <c r="AM888" s="1"/>
  <c r="AM889" s="1"/>
  <c r="AM890" s="1"/>
  <c r="AM891" s="1"/>
  <c r="AM892" s="1"/>
  <c r="AM893" s="1"/>
  <c r="AM894" s="1"/>
  <c r="AM895" s="1"/>
  <c r="AM896" s="1"/>
  <c r="AM897" s="1"/>
  <c r="AM898" s="1"/>
  <c r="AM899" s="1"/>
  <c r="AM900" s="1"/>
  <c r="AM901" s="1"/>
  <c r="AM902" s="1"/>
  <c r="AM903" s="1"/>
  <c r="AM904" s="1"/>
  <c r="AM905" s="1"/>
  <c r="AM906" s="1"/>
  <c r="AM907" s="1"/>
  <c r="AM908" s="1"/>
  <c r="AM909" s="1"/>
  <c r="AM910" s="1"/>
  <c r="AM911" s="1"/>
  <c r="AM912" s="1"/>
  <c r="AM913" s="1"/>
  <c r="AM914" s="1"/>
  <c r="AM915" s="1"/>
  <c r="AM916" s="1"/>
  <c r="AM917" s="1"/>
  <c r="AM918" s="1"/>
  <c r="AM919" s="1"/>
  <c r="AM920" s="1"/>
  <c r="AM921" s="1"/>
  <c r="AM922" s="1"/>
  <c r="AM923" s="1"/>
  <c r="AM924" s="1"/>
  <c r="AM925" s="1"/>
  <c r="AM926" s="1"/>
  <c r="AM927" s="1"/>
  <c r="AM928" s="1"/>
  <c r="AM929" s="1"/>
  <c r="AM930" s="1"/>
  <c r="AM931" s="1"/>
  <c r="AM932" s="1"/>
  <c r="AM933" s="1"/>
  <c r="AM934" s="1"/>
  <c r="AM935" s="1"/>
  <c r="AM936" s="1"/>
  <c r="AM937" s="1"/>
  <c r="AM938" s="1"/>
  <c r="AM939" s="1"/>
  <c r="AM940" s="1"/>
  <c r="AM941" s="1"/>
  <c r="AM942" s="1"/>
  <c r="AM943" s="1"/>
  <c r="AM944" s="1"/>
  <c r="AM945" s="1"/>
  <c r="AM946" s="1"/>
  <c r="AM947" s="1"/>
  <c r="AM948" s="1"/>
  <c r="AM949" s="1"/>
  <c r="AM950" s="1"/>
  <c r="AM951" s="1"/>
  <c r="AM952" s="1"/>
  <c r="AM953" s="1"/>
  <c r="AM954" s="1"/>
  <c r="AM955" s="1"/>
  <c r="AM956" s="1"/>
  <c r="AM957" s="1"/>
  <c r="AM958" s="1"/>
  <c r="AM959" s="1"/>
  <c r="AM960" s="1"/>
  <c r="AM961" s="1"/>
  <c r="AM962" s="1"/>
  <c r="AM963" s="1"/>
  <c r="AM964" s="1"/>
  <c r="AM965" s="1"/>
  <c r="AM966" s="1"/>
  <c r="AM967" s="1"/>
  <c r="AM968" s="1"/>
  <c r="AM969" s="1"/>
  <c r="AM970" s="1"/>
  <c r="AM971" s="1"/>
  <c r="AM972" s="1"/>
  <c r="AM973" s="1"/>
  <c r="AM974" s="1"/>
  <c r="AM975" s="1"/>
  <c r="AM976" s="1"/>
  <c r="AM977" s="1"/>
  <c r="AM978" s="1"/>
  <c r="AM979" s="1"/>
  <c r="AM980" s="1"/>
  <c r="AM981" s="1"/>
  <c r="AM982" s="1"/>
  <c r="AM983" s="1"/>
  <c r="AM984" s="1"/>
  <c r="AM985" s="1"/>
  <c r="AM986" s="1"/>
  <c r="AM987" s="1"/>
  <c r="AM988" s="1"/>
  <c r="AM989" s="1"/>
  <c r="AM990" s="1"/>
  <c r="AM991" s="1"/>
  <c r="AM992" s="1"/>
  <c r="AM993" s="1"/>
  <c r="AM994" s="1"/>
  <c r="AM995" s="1"/>
  <c r="AM996" s="1"/>
  <c r="AM997" s="1"/>
  <c r="AM998" s="1"/>
  <c r="AM999" s="1"/>
  <c r="AM1000" s="1"/>
  <c r="BJ1001"/>
  <c r="M30" s="1"/>
  <c r="BK1001"/>
  <c r="M31" s="1"/>
  <c r="AW1001"/>
  <c r="M17" s="1"/>
  <c r="BL1001"/>
  <c r="M32" s="1"/>
  <c r="BE1001"/>
  <c r="M25" s="1"/>
  <c r="BH1001"/>
  <c r="M28" s="1"/>
  <c r="BB1001"/>
  <c r="M22" s="1"/>
  <c r="AP1001"/>
  <c r="M10" s="1"/>
  <c r="BF1001"/>
  <c r="M26" s="1"/>
  <c r="BG1001"/>
  <c r="M27" s="1"/>
  <c r="BM1001"/>
  <c r="M33" s="1"/>
  <c r="AZ1001"/>
  <c r="M20" s="1"/>
  <c r="AU1001"/>
  <c r="M15" s="1"/>
  <c r="AR1001"/>
  <c r="M13" s="1"/>
  <c r="BI1001"/>
  <c r="M29" s="1"/>
  <c r="AS1001"/>
  <c r="BO1001"/>
  <c r="M35" s="1"/>
  <c r="AX1001"/>
  <c r="M18" s="1"/>
  <c r="BA1001"/>
  <c r="M21" s="1"/>
  <c r="BD1001"/>
  <c r="M24" s="1"/>
  <c r="AY1001"/>
  <c r="M19" s="1"/>
  <c r="BN1001"/>
  <c r="M34" s="1"/>
  <c r="AT1001"/>
  <c r="M14" s="1"/>
  <c r="M2"/>
  <c r="M3"/>
  <c r="M12"/>
  <c r="M1048573" l="1"/>
</calcChain>
</file>

<file path=xl/sharedStrings.xml><?xml version="1.0" encoding="utf-8"?>
<sst xmlns="http://schemas.openxmlformats.org/spreadsheetml/2006/main" count="62" uniqueCount="60">
  <si>
    <t>W/L</t>
  </si>
  <si>
    <t>Total</t>
  </si>
  <si>
    <t>Prog</t>
  </si>
  <si>
    <t>Win/Loss</t>
  </si>
  <si>
    <t xml:space="preserve">             Num</t>
  </si>
  <si>
    <t xml:space="preserve">High </t>
  </si>
  <si>
    <t>Lvl</t>
  </si>
  <si>
    <t>PLvl</t>
  </si>
  <si>
    <t>After win</t>
  </si>
  <si>
    <t xml:space="preserve"> 0 = Start Lvl 1</t>
  </si>
  <si>
    <t xml:space="preserve"> x = go back x</t>
  </si>
  <si>
    <t>BetProg</t>
  </si>
  <si>
    <t>Max</t>
  </si>
  <si>
    <t>Min</t>
  </si>
  <si>
    <t>Flat Bet</t>
  </si>
  <si>
    <t>Loss</t>
  </si>
  <si>
    <t>Max Loss</t>
  </si>
  <si>
    <t>Zero</t>
  </si>
  <si>
    <t>S1</t>
  </si>
  <si>
    <t>S2</t>
  </si>
  <si>
    <t>S3</t>
  </si>
  <si>
    <t>S4</t>
  </si>
  <si>
    <t>Last</t>
  </si>
  <si>
    <t>Bet1</t>
  </si>
  <si>
    <t>Bet2</t>
  </si>
  <si>
    <t>CB1</t>
  </si>
  <si>
    <t>CB2</t>
  </si>
  <si>
    <t>CB3</t>
  </si>
  <si>
    <t>CB4</t>
  </si>
  <si>
    <t>BET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</si>
  <si>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</si>
  <si>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</si>
  <si>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</si>
  <si>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</si>
  <si>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</si>
  <si>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</si>
  <si>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</si>
  <si>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</si>
  <si>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</si>
  <si>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</si>
  <si>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</si>
  <si>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</si>
  <si>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</si>
  <si>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</si>
  <si>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</si>
  <si>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</si>
  <si>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</si>
  <si>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</si>
  <si>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</si>
  <si>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</si>
  <si>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</si>
  <si>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</si>
  <si>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</si>
  <si>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</si>
  <si>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</si>
  <si>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 &gt;25</t>
  </si>
  <si>
    <t>Losses</t>
  </si>
  <si>
    <t xml:space="preserve"> &gt;25 !!</t>
  </si>
  <si>
    <t>DZ</t>
  </si>
  <si>
    <t>Bet DZ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</si>
</sst>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7" borderId="1" xfId="0" applyFont="1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workbookViewId="0">
      <selection activeCell="F4" sqref="F4"/>
    </sheetView>
  </sheetViews>
  <sheetFormatPr baseColWidth="10" defaultRowHeight="15"/>
  <sheetData>
    <row r="1" spans="1:5">
      <c r="A1">
        <v>0</v>
      </c>
      <c r="B1">
        <v>0</v>
      </c>
      <c r="D1">
        <v>1</v>
      </c>
      <c r="E1">
        <v>3</v>
      </c>
    </row>
    <row r="2" spans="1:5">
      <c r="A2">
        <v>1</v>
      </c>
      <c r="B2">
        <v>1</v>
      </c>
      <c r="D2">
        <v>2</v>
      </c>
      <c r="E2">
        <v>2</v>
      </c>
    </row>
    <row r="3" spans="1:5">
      <c r="A3">
        <v>2</v>
      </c>
      <c r="B3">
        <v>1</v>
      </c>
      <c r="D3">
        <v>3</v>
      </c>
      <c r="E3">
        <v>1</v>
      </c>
    </row>
    <row r="4" spans="1:5">
      <c r="A4">
        <v>3</v>
      </c>
      <c r="B4">
        <v>1</v>
      </c>
      <c r="D4">
        <v>0</v>
      </c>
      <c r="E4">
        <v>0</v>
      </c>
    </row>
    <row r="5" spans="1:5">
      <c r="A5">
        <v>4</v>
      </c>
      <c r="B5">
        <v>1</v>
      </c>
    </row>
    <row r="6" spans="1:5">
      <c r="A6">
        <v>5</v>
      </c>
      <c r="B6">
        <v>1</v>
      </c>
    </row>
    <row r="7" spans="1:5">
      <c r="A7">
        <v>6</v>
      </c>
      <c r="B7">
        <v>1</v>
      </c>
    </row>
    <row r="8" spans="1:5">
      <c r="A8">
        <v>7</v>
      </c>
      <c r="B8">
        <v>1</v>
      </c>
    </row>
    <row r="9" spans="1:5">
      <c r="A9">
        <v>8</v>
      </c>
      <c r="B9">
        <v>1</v>
      </c>
    </row>
    <row r="10" spans="1:5">
      <c r="A10">
        <v>9</v>
      </c>
      <c r="B10">
        <v>1</v>
      </c>
    </row>
    <row r="11" spans="1:5">
      <c r="A11">
        <v>10</v>
      </c>
      <c r="B11">
        <v>1</v>
      </c>
    </row>
    <row r="12" spans="1:5">
      <c r="A12">
        <v>11</v>
      </c>
      <c r="B12">
        <v>1</v>
      </c>
    </row>
    <row r="13" spans="1:5">
      <c r="A13">
        <v>12</v>
      </c>
      <c r="B13">
        <v>1</v>
      </c>
    </row>
    <row r="14" spans="1:5">
      <c r="A14">
        <v>13</v>
      </c>
      <c r="B14">
        <v>2</v>
      </c>
    </row>
    <row r="15" spans="1:5">
      <c r="A15">
        <v>14</v>
      </c>
      <c r="B15">
        <v>2</v>
      </c>
    </row>
    <row r="16" spans="1:5">
      <c r="A16">
        <v>15</v>
      </c>
      <c r="B16">
        <v>2</v>
      </c>
    </row>
    <row r="17" spans="1:2">
      <c r="A17">
        <v>16</v>
      </c>
      <c r="B17">
        <v>2</v>
      </c>
    </row>
    <row r="18" spans="1:2">
      <c r="A18">
        <v>17</v>
      </c>
      <c r="B18">
        <v>2</v>
      </c>
    </row>
    <row r="19" spans="1:2">
      <c r="A19">
        <v>18</v>
      </c>
      <c r="B19">
        <v>2</v>
      </c>
    </row>
    <row r="20" spans="1:2">
      <c r="A20">
        <v>19</v>
      </c>
      <c r="B20">
        <v>2</v>
      </c>
    </row>
    <row r="21" spans="1:2">
      <c r="A21">
        <v>20</v>
      </c>
      <c r="B21">
        <v>2</v>
      </c>
    </row>
    <row r="22" spans="1:2">
      <c r="A22">
        <v>21</v>
      </c>
      <c r="B22">
        <v>2</v>
      </c>
    </row>
    <row r="23" spans="1:2">
      <c r="A23">
        <v>22</v>
      </c>
      <c r="B23">
        <v>2</v>
      </c>
    </row>
    <row r="24" spans="1:2">
      <c r="A24">
        <v>23</v>
      </c>
      <c r="B24">
        <v>2</v>
      </c>
    </row>
    <row r="25" spans="1:2">
      <c r="A25">
        <v>24</v>
      </c>
      <c r="B25">
        <v>2</v>
      </c>
    </row>
    <row r="26" spans="1:2">
      <c r="A26">
        <v>25</v>
      </c>
      <c r="B26">
        <v>3</v>
      </c>
    </row>
    <row r="27" spans="1:2">
      <c r="A27">
        <v>26</v>
      </c>
      <c r="B27">
        <v>3</v>
      </c>
    </row>
    <row r="28" spans="1:2">
      <c r="A28">
        <v>27</v>
      </c>
      <c r="B28">
        <v>3</v>
      </c>
    </row>
    <row r="29" spans="1:2">
      <c r="A29">
        <v>28</v>
      </c>
      <c r="B29">
        <v>3</v>
      </c>
    </row>
    <row r="30" spans="1:2">
      <c r="A30">
        <v>29</v>
      </c>
      <c r="B30">
        <v>3</v>
      </c>
    </row>
    <row r="31" spans="1:2">
      <c r="A31">
        <v>30</v>
      </c>
      <c r="B31">
        <v>3</v>
      </c>
    </row>
    <row r="32" spans="1:2">
      <c r="A32">
        <v>31</v>
      </c>
      <c r="B32">
        <v>3</v>
      </c>
    </row>
    <row r="33" spans="1:2">
      <c r="A33">
        <v>32</v>
      </c>
      <c r="B33">
        <v>3</v>
      </c>
    </row>
    <row r="34" spans="1:2">
      <c r="A34">
        <v>33</v>
      </c>
      <c r="B34">
        <v>3</v>
      </c>
    </row>
    <row r="35" spans="1:2">
      <c r="A35">
        <v>34</v>
      </c>
      <c r="B35">
        <v>3</v>
      </c>
    </row>
    <row r="36" spans="1:2">
      <c r="A36">
        <v>35</v>
      </c>
      <c r="B36">
        <v>3</v>
      </c>
    </row>
    <row r="37" spans="1:2">
      <c r="A37">
        <v>36</v>
      </c>
      <c r="B37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C1048573"/>
  <sheetViews>
    <sheetView showGridLines="0" tabSelected="1" workbookViewId="0">
      <selection activeCell="B1" sqref="B1:B1048576"/>
    </sheetView>
  </sheetViews>
  <sheetFormatPr baseColWidth="10" defaultRowHeight="15"/>
  <cols>
    <col min="1" max="1" width="3.140625" style="2" customWidth="1"/>
    <col min="2" max="2" width="8.42578125" style="24" customWidth="1"/>
    <col min="3" max="3" width="8.28515625" style="3" customWidth="1"/>
    <col min="4" max="4" width="8.5703125" style="3" bestFit="1" customWidth="1"/>
    <col min="5" max="6" width="8.140625" style="3" customWidth="1"/>
    <col min="7" max="7" width="8" style="3" customWidth="1"/>
    <col min="8" max="8" width="10.28515625" style="3" customWidth="1"/>
    <col min="9" max="9" width="11.42578125" style="3"/>
    <col min="10" max="10" width="7.5703125" style="3" hidden="1" customWidth="1"/>
    <col min="11" max="11" width="3" style="2" customWidth="1"/>
    <col min="12" max="12" width="11.42578125" style="2"/>
    <col min="13" max="13" width="9" style="2" customWidth="1"/>
    <col min="14" max="14" width="5.42578125" style="2" customWidth="1"/>
    <col min="15" max="15" width="0" hidden="1" customWidth="1"/>
    <col min="16" max="17" width="0" style="2" hidden="1" customWidth="1"/>
    <col min="18" max="18" width="11.42578125" style="2"/>
    <col min="19" max="19" width="11.42578125" style="20"/>
    <col min="20" max="20" width="5.140625" style="2" hidden="1" customWidth="1"/>
    <col min="21" max="24" width="5.7109375" style="7" hidden="1" customWidth="1"/>
    <col min="25" max="35" width="5.7109375" style="3" hidden="1" customWidth="1"/>
    <col min="36" max="36" width="7" style="3" hidden="1" customWidth="1"/>
    <col min="37" max="37" width="9.42578125" style="3" hidden="1" customWidth="1"/>
    <col min="38" max="38" width="2.28515625" style="2" hidden="1" customWidth="1"/>
    <col min="39" max="39" width="8" style="2" hidden="1" customWidth="1"/>
    <col min="40" max="40" width="11.42578125" style="2" hidden="1" customWidth="1"/>
    <col min="41" max="41" width="5.140625" style="3" hidden="1" customWidth="1"/>
    <col min="42" max="66" width="3.85546875" style="3" hidden="1" customWidth="1"/>
    <col min="67" max="67" width="5.7109375" style="2" hidden="1" customWidth="1"/>
    <col min="68" max="73" width="11.42578125" style="2" hidden="1" customWidth="1"/>
    <col min="74" max="78" width="0" style="2" hidden="1" customWidth="1"/>
    <col min="79" max="16384" width="11.42578125" style="2"/>
  </cols>
  <sheetData>
    <row r="1" spans="1:67 16383:16383">
      <c r="A1" s="2" t="s">
        <v>4</v>
      </c>
      <c r="B1" s="21"/>
      <c r="C1" s="8" t="s">
        <v>58</v>
      </c>
      <c r="D1" s="9" t="s">
        <v>59</v>
      </c>
      <c r="E1" s="1" t="s">
        <v>0</v>
      </c>
      <c r="F1" s="1" t="s">
        <v>2</v>
      </c>
      <c r="G1" s="1" t="s">
        <v>0</v>
      </c>
      <c r="H1" s="1" t="s">
        <v>3</v>
      </c>
      <c r="I1" s="1" t="s">
        <v>1</v>
      </c>
      <c r="J1" s="1" t="s">
        <v>17</v>
      </c>
      <c r="O1" s="2"/>
      <c r="P1" s="1" t="s">
        <v>8</v>
      </c>
      <c r="R1" s="17" t="s">
        <v>6</v>
      </c>
      <c r="S1" s="18" t="s">
        <v>2</v>
      </c>
      <c r="T1" s="5"/>
      <c r="U1" s="6" t="s">
        <v>18</v>
      </c>
      <c r="V1" s="6" t="s">
        <v>19</v>
      </c>
      <c r="W1" s="6" t="s">
        <v>20</v>
      </c>
      <c r="X1" s="6" t="s">
        <v>21</v>
      </c>
      <c r="Y1" s="5"/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5"/>
      <c r="AF1" s="1" t="s">
        <v>22</v>
      </c>
      <c r="AG1" s="1" t="s">
        <v>23</v>
      </c>
      <c r="AH1" s="1" t="s">
        <v>24</v>
      </c>
      <c r="AI1" s="5"/>
      <c r="AJ1" s="1" t="s">
        <v>7</v>
      </c>
      <c r="AK1" s="1" t="s">
        <v>11</v>
      </c>
      <c r="AM1" s="1" t="s">
        <v>5</v>
      </c>
      <c r="AO1" s="1" t="s">
        <v>15</v>
      </c>
      <c r="AP1" s="1" t="s">
        <v>30</v>
      </c>
      <c r="AQ1" s="1" t="s">
        <v>31</v>
      </c>
      <c r="AR1" s="1" t="s">
        <v>32</v>
      </c>
      <c r="AS1" s="1" t="s">
        <v>33</v>
      </c>
      <c r="AT1" s="1" t="s">
        <v>34</v>
      </c>
      <c r="AU1" s="1" t="s">
        <v>35</v>
      </c>
      <c r="AV1" s="1" t="s">
        <v>36</v>
      </c>
      <c r="AW1" s="1" t="s">
        <v>37</v>
      </c>
      <c r="AX1" s="1" t="s">
        <v>38</v>
      </c>
      <c r="AY1" s="1" t="s">
        <v>39</v>
      </c>
      <c r="AZ1" s="1" t="s">
        <v>40</v>
      </c>
      <c r="BA1" s="1" t="s">
        <v>41</v>
      </c>
      <c r="BB1" s="1" t="s">
        <v>42</v>
      </c>
      <c r="BC1" s="1" t="s">
        <v>43</v>
      </c>
      <c r="BD1" s="1" t="s">
        <v>44</v>
      </c>
      <c r="BE1" s="1" t="s">
        <v>45</v>
      </c>
      <c r="BF1" s="1" t="s">
        <v>46</v>
      </c>
      <c r="BG1" s="1" t="s">
        <v>47</v>
      </c>
      <c r="BH1" s="1" t="s">
        <v>48</v>
      </c>
      <c r="BI1" s="1" t="s">
        <v>49</v>
      </c>
      <c r="BJ1" s="1" t="s">
        <v>50</v>
      </c>
      <c r="BK1" s="1" t="s">
        <v>51</v>
      </c>
      <c r="BL1" s="1" t="s">
        <v>52</v>
      </c>
      <c r="BM1" s="1" t="s">
        <v>53</v>
      </c>
      <c r="BN1" s="1" t="s">
        <v>54</v>
      </c>
      <c r="BO1" s="4" t="s">
        <v>55</v>
      </c>
    </row>
    <row r="2" spans="1:67 16383:16383">
      <c r="B2" s="22">
        <v>13</v>
      </c>
      <c r="C2" s="8">
        <f>IF(B2="","",VLOOKUP(B2,Tabelle2!$A$1:$B$37,2,0))</f>
        <v>2</v>
      </c>
      <c r="D2" s="9">
        <f>IF(B2="","",IF(B2=0,"NB",VLOOKUP(C2,Tabelle2!$D$1:$E$4,2,0)))</f>
        <v>2</v>
      </c>
      <c r="E2" s="1"/>
      <c r="F2" s="1"/>
      <c r="G2" s="1" t="str">
        <f>IF(E2="w",6,IF(E2="l",-6,""))</f>
        <v/>
      </c>
      <c r="H2" s="1"/>
      <c r="I2" s="1">
        <f t="shared" ref="I2:I65" si="0">IF(E2="",0,I1+H2)</f>
        <v>0</v>
      </c>
      <c r="J2" s="1" t="str">
        <f>IF(B2="","",IF(B2=0,"X",""))</f>
        <v/>
      </c>
      <c r="L2" s="10" t="s">
        <v>12</v>
      </c>
      <c r="M2" s="10">
        <f>MAX(I2:I1000)</f>
        <v>246</v>
      </c>
      <c r="O2" s="2"/>
      <c r="P2" s="1">
        <v>0</v>
      </c>
      <c r="R2" s="17">
        <v>0</v>
      </c>
      <c r="S2" s="19">
        <v>1</v>
      </c>
      <c r="T2" s="5"/>
      <c r="U2" s="6" t="str">
        <f>IF(C2=1,1,"")</f>
        <v/>
      </c>
      <c r="V2" s="6">
        <f>IF(C2=2,2,"")</f>
        <v>2</v>
      </c>
      <c r="W2" s="6" t="str">
        <f>IF(C2=3,3,"")</f>
        <v/>
      </c>
      <c r="X2" s="6" t="str">
        <f>IF(C2=4,4,"")</f>
        <v/>
      </c>
      <c r="Y2" s="5"/>
      <c r="Z2" s="1" t="str">
        <f>IF(U2=1,1,"")</f>
        <v/>
      </c>
      <c r="AA2" s="1">
        <f>IF(V2=2,1,"")</f>
        <v>1</v>
      </c>
      <c r="AB2" s="1" t="str">
        <f>IF(W2=3,1,"")</f>
        <v/>
      </c>
      <c r="AC2" s="1" t="str">
        <f>IF(X2=4,1,"")</f>
        <v/>
      </c>
      <c r="AD2" s="1" t="str">
        <f t="shared" ref="AD2:AD3" si="1">IF(AD1=1,1,IF(SUM(Z2:AC2)=4,1,""))</f>
        <v/>
      </c>
      <c r="AE2" s="5"/>
      <c r="AF2" s="6">
        <f>SUM(U2:X2)</f>
        <v>2</v>
      </c>
      <c r="AG2" s="1"/>
      <c r="AH2" s="1"/>
      <c r="AI2" s="5"/>
      <c r="AJ2" s="1">
        <f t="shared" ref="AJ2:AJ6" si="2">IF(E2="NB",AJ1,IF(E2="",0,IF(E2="l",AJ1+1,IF(E2="w",IF($P$2=0,0,IF(AND($P$2&gt;0,AJ1&gt;$P$2),AJ1-$P$2,0))))))</f>
        <v>0</v>
      </c>
      <c r="AK2" s="1">
        <f>VLOOKUP(AJ2,$R$2:S21,2,0)</f>
        <v>1</v>
      </c>
      <c r="AM2" s="1"/>
      <c r="AO2" s="1">
        <v>0</v>
      </c>
      <c r="AP2" s="1" t="str">
        <f t="shared" ref="AP2:AP65" si="3">IF(AND(AO2=1,AO3=0),1,"")</f>
        <v/>
      </c>
      <c r="AQ2" s="1" t="str">
        <f t="shared" ref="AQ2:AQ12" si="4">IF(AND(AO2=2,AO3=0),1,"")</f>
        <v/>
      </c>
      <c r="AR2" s="1" t="str">
        <f t="shared" ref="AR2:AR12" si="5">IF(AND(AO2=3,AO3=0),1,"")</f>
        <v/>
      </c>
      <c r="AS2" s="1" t="str">
        <f t="shared" ref="AS2:AS12" si="6">IF(AND(AO2=4,AO3=0),1,"")</f>
        <v/>
      </c>
      <c r="AT2" s="1" t="str">
        <f t="shared" ref="AT2:AT12" si="7">IF(AND(AO2=5,AO3=0),1,"")</f>
        <v/>
      </c>
      <c r="AU2" s="1" t="str">
        <f t="shared" ref="AU2:AU12" si="8">IF(AND(AO2=6,AO3=0),1,"")</f>
        <v/>
      </c>
      <c r="AV2" s="1" t="str">
        <f t="shared" ref="AV2:AV12" si="9">IF(AND(AO2=7,AO3=0),1,"")</f>
        <v/>
      </c>
      <c r="AW2" s="1" t="str">
        <f t="shared" ref="AW2:AW12" si="10">IF(AND(AO2=8,AO3=0),1,"")</f>
        <v/>
      </c>
      <c r="AX2" s="1" t="str">
        <f t="shared" ref="AX2:AX12" si="11">IF(AND(AO2=9,AO3=0),1,"")</f>
        <v/>
      </c>
      <c r="AY2" s="1" t="str">
        <f t="shared" ref="AY2:AY12" si="12">IF(AND(AO2=10,AO3=0),1,"")</f>
        <v/>
      </c>
      <c r="AZ2" s="1" t="str">
        <f t="shared" ref="AZ2:AZ12" si="13">IF(AND(AO2=11,AO3=0),1,"")</f>
        <v/>
      </c>
      <c r="BA2" s="1" t="str">
        <f t="shared" ref="BA2:BA12" si="14">IF(AND(AO2=12,AO3=0),1,"")</f>
        <v/>
      </c>
      <c r="BB2" s="1" t="str">
        <f t="shared" ref="BB2:BB12" si="15">IF(AND(AO2=13,AO3=0),1,"")</f>
        <v/>
      </c>
      <c r="BC2" s="1" t="str">
        <f t="shared" ref="BC2:BC12" si="16">IF(AND(AO2=14,AO3=0),1,"")</f>
        <v/>
      </c>
      <c r="BD2" s="1" t="str">
        <f t="shared" ref="BD2:BD12" si="17">IF(AND(AO2=15,AO3=0),1,"")</f>
        <v/>
      </c>
      <c r="BE2" s="1" t="str">
        <f t="shared" ref="BE2:BE12" si="18">IF(AND(AO2=16,AO3=0),1,"")</f>
        <v/>
      </c>
      <c r="BF2" s="1" t="str">
        <f t="shared" ref="BF2:BF12" si="19">IF(AND(AO2=17,AO3=0),1,"")</f>
        <v/>
      </c>
      <c r="BG2" s="1" t="str">
        <f t="shared" ref="BG2:BG12" si="20">IF(AND(AO2=18,AO3=0),1,"")</f>
        <v/>
      </c>
      <c r="BH2" s="1" t="str">
        <f t="shared" ref="BH2:BH12" si="21">IF(AND(AO2=19,AO3=0),1,"")</f>
        <v/>
      </c>
      <c r="BI2" s="1" t="str">
        <f t="shared" ref="BI2:BI12" si="22">IF(AND(AO2=20,AO3=0),1,"")</f>
        <v/>
      </c>
      <c r="BJ2" s="1" t="str">
        <f t="shared" ref="BJ2:BJ12" si="23">IF(AND(AO2=21,AO3=0),1,"")</f>
        <v/>
      </c>
      <c r="BK2" s="1" t="str">
        <f t="shared" ref="BK2:BK12" si="24">IF(AND(AO2=22,AO3=0),1,"")</f>
        <v/>
      </c>
      <c r="BL2" s="1" t="str">
        <f t="shared" ref="BL2:BL12" si="25">IF(AND(AO2=23,AO3=0),1,"")</f>
        <v/>
      </c>
      <c r="BM2" s="1" t="str">
        <f t="shared" ref="BM2:BM12" si="26">IF(AND(AO2=24,AO3=0),1,"")</f>
        <v/>
      </c>
      <c r="BN2" s="1" t="str">
        <f t="shared" ref="BN2:BN12" si="27">IF(AND(AO2=25,AO3=0),1,"")</f>
        <v/>
      </c>
      <c r="BO2" s="4" t="str">
        <f t="shared" ref="BO2:BO12" si="28">IF(AND(AO2&gt;25,AO3=0),1,"")</f>
        <v/>
      </c>
    </row>
    <row r="3" spans="1:67 16383:16383" ht="15.75" thickBot="1">
      <c r="B3" s="23">
        <v>15</v>
      </c>
      <c r="C3" s="8">
        <f>IF(B3="","",VLOOKUP(B3,Tabelle2!$A$1:$B$37,2,0))</f>
        <v>2</v>
      </c>
      <c r="D3" s="9">
        <f>IF(B3="","",IF(B3=0,"NB",VLOOKUP(C3,Tabelle2!$D$1:$E$4,2,0)))</f>
        <v>2</v>
      </c>
      <c r="E3" s="1" t="str">
        <f t="shared" ref="E3:E66" si="29">IF(B3="","",IF(D2="NB","NB",IF(D2=C3,"W","L")))</f>
        <v>W</v>
      </c>
      <c r="F3" s="1">
        <f t="shared" ref="F3:F66" si="30">IF(E3="","",AK2)</f>
        <v>1</v>
      </c>
      <c r="G3" s="1">
        <f>IF(E3="NB",0,IF(E3="w",2,IF(E3="l",-1,"")))</f>
        <v>2</v>
      </c>
      <c r="H3" s="1">
        <f t="shared" ref="H3:H66" si="31">IF(E3="","",IF(E3="NB",0,G3*F3))</f>
        <v>2</v>
      </c>
      <c r="I3" s="1">
        <f t="shared" si="0"/>
        <v>2</v>
      </c>
      <c r="J3" s="1" t="str">
        <f t="shared" ref="J3:J66" si="32">IF(B3="","",IF(B3=0,"X",""))</f>
        <v/>
      </c>
      <c r="L3" s="11" t="s">
        <v>13</v>
      </c>
      <c r="M3" s="11">
        <f>MIN(I2:I1000)</f>
        <v>-15</v>
      </c>
      <c r="O3" s="2"/>
      <c r="R3" s="17">
        <v>1</v>
      </c>
      <c r="S3" s="19">
        <v>1</v>
      </c>
      <c r="T3" s="5"/>
      <c r="U3" s="6" t="str">
        <f t="shared" ref="U3:U66" si="33">IF(C3=1,1,"")</f>
        <v/>
      </c>
      <c r="V3" s="6">
        <f t="shared" ref="V3:V66" si="34">IF(C3=2,2,"")</f>
        <v>2</v>
      </c>
      <c r="W3" s="6" t="str">
        <f t="shared" ref="W3:W66" si="35">IF(C3=3,3,"")</f>
        <v/>
      </c>
      <c r="X3" s="6" t="str">
        <f t="shared" ref="X3:X66" si="36">IF(C3=4,4,"")</f>
        <v/>
      </c>
      <c r="Y3" s="5"/>
      <c r="Z3" s="1" t="str">
        <f>IF(Z2=1,1,IF(U3=1,1,""))</f>
        <v/>
      </c>
      <c r="AA3" s="1">
        <f>IF(AA2=1,1,IF(V3=2,1,""))</f>
        <v>1</v>
      </c>
      <c r="AB3" s="1" t="str">
        <f>IF(AB2=1,1,IF(W3=3,1,""))</f>
        <v/>
      </c>
      <c r="AC3" s="1" t="str">
        <f>IF(AC2=1,1,IF(X3=4,1,""))</f>
        <v/>
      </c>
      <c r="AD3" s="1" t="str">
        <f t="shared" si="1"/>
        <v/>
      </c>
      <c r="AE3" s="5"/>
      <c r="AF3" s="6">
        <f t="shared" ref="AF3:AF66" si="37">SUM(U3:X3)</f>
        <v>2</v>
      </c>
      <c r="AG3" s="6">
        <f>SUM(U2:X2)</f>
        <v>2</v>
      </c>
      <c r="AH3" s="1"/>
      <c r="AI3" s="5"/>
      <c r="AJ3" s="1">
        <f t="shared" si="2"/>
        <v>0</v>
      </c>
      <c r="AK3" s="1">
        <f>VLOOKUP(AJ3,$R$2:S22,2,0)</f>
        <v>1</v>
      </c>
      <c r="AM3" s="1"/>
      <c r="AO3" s="1">
        <f t="shared" ref="AO3:AO66" si="38">IF(E3="l",AO2+1,IF(E3="w",0,0))</f>
        <v>0</v>
      </c>
      <c r="AP3" s="1" t="str">
        <f t="shared" si="3"/>
        <v/>
      </c>
      <c r="AQ3" s="1" t="str">
        <f t="shared" si="4"/>
        <v/>
      </c>
      <c r="AR3" s="1" t="str">
        <f t="shared" si="5"/>
        <v/>
      </c>
      <c r="AS3" s="1" t="str">
        <f t="shared" si="6"/>
        <v/>
      </c>
      <c r="AT3" s="1" t="str">
        <f t="shared" si="7"/>
        <v/>
      </c>
      <c r="AU3" s="1" t="str">
        <f t="shared" si="8"/>
        <v/>
      </c>
      <c r="AV3" s="1" t="str">
        <f t="shared" si="9"/>
        <v/>
      </c>
      <c r="AW3" s="1" t="str">
        <f t="shared" si="10"/>
        <v/>
      </c>
      <c r="AX3" s="1" t="str">
        <f t="shared" si="11"/>
        <v/>
      </c>
      <c r="AY3" s="1" t="str">
        <f t="shared" si="12"/>
        <v/>
      </c>
      <c r="AZ3" s="1" t="str">
        <f t="shared" si="13"/>
        <v/>
      </c>
      <c r="BA3" s="1" t="str">
        <f t="shared" si="14"/>
        <v/>
      </c>
      <c r="BB3" s="1" t="str">
        <f t="shared" si="15"/>
        <v/>
      </c>
      <c r="BC3" s="1" t="str">
        <f t="shared" si="16"/>
        <v/>
      </c>
      <c r="BD3" s="1" t="str">
        <f t="shared" si="17"/>
        <v/>
      </c>
      <c r="BE3" s="1" t="str">
        <f t="shared" si="18"/>
        <v/>
      </c>
      <c r="BF3" s="1" t="str">
        <f t="shared" si="19"/>
        <v/>
      </c>
      <c r="BG3" s="1" t="str">
        <f t="shared" si="20"/>
        <v/>
      </c>
      <c r="BH3" s="1" t="str">
        <f t="shared" si="21"/>
        <v/>
      </c>
      <c r="BI3" s="1" t="str">
        <f t="shared" si="22"/>
        <v/>
      </c>
      <c r="BJ3" s="1" t="str">
        <f t="shared" si="23"/>
        <v/>
      </c>
      <c r="BK3" s="1" t="str">
        <f t="shared" si="24"/>
        <v/>
      </c>
      <c r="BL3" s="1" t="str">
        <f t="shared" si="25"/>
        <v/>
      </c>
      <c r="BM3" s="1" t="str">
        <f t="shared" si="26"/>
        <v/>
      </c>
      <c r="BN3" s="1" t="str">
        <f t="shared" si="27"/>
        <v/>
      </c>
      <c r="BO3" s="4" t="str">
        <f t="shared" si="28"/>
        <v/>
      </c>
    </row>
    <row r="4" spans="1:67 16383:16383">
      <c r="B4" s="22">
        <v>5</v>
      </c>
      <c r="C4" s="8">
        <f>IF(B4="","",VLOOKUP(B4,Tabelle2!$A$1:$B$37,2,0))</f>
        <v>1</v>
      </c>
      <c r="D4" s="9">
        <f>IF(B4="","",IF(B4=0,"NB",VLOOKUP(C4,Tabelle2!$D$1:$E$4,2,0)))</f>
        <v>3</v>
      </c>
      <c r="E4" s="1" t="str">
        <f t="shared" si="29"/>
        <v>L</v>
      </c>
      <c r="F4" s="1">
        <f t="shared" si="30"/>
        <v>1</v>
      </c>
      <c r="G4" s="1">
        <f t="shared" ref="G4:G67" si="39">IF(E4="NB",0,IF(E4="w",2,IF(E4="l",-1,"")))</f>
        <v>-1</v>
      </c>
      <c r="H4" s="1">
        <f t="shared" si="31"/>
        <v>-1</v>
      </c>
      <c r="I4" s="1">
        <f t="shared" si="0"/>
        <v>1</v>
      </c>
      <c r="J4" s="1" t="str">
        <f t="shared" si="32"/>
        <v/>
      </c>
      <c r="O4" s="12" t="s">
        <v>9</v>
      </c>
      <c r="P4" s="13"/>
      <c r="Q4" s="13"/>
      <c r="R4" s="17">
        <v>2</v>
      </c>
      <c r="S4" s="19">
        <v>2</v>
      </c>
      <c r="T4" s="5"/>
      <c r="U4" s="6">
        <f t="shared" si="33"/>
        <v>1</v>
      </c>
      <c r="V4" s="6" t="str">
        <f t="shared" si="34"/>
        <v/>
      </c>
      <c r="W4" s="6" t="str">
        <f t="shared" si="35"/>
        <v/>
      </c>
      <c r="X4" s="6" t="str">
        <f t="shared" si="36"/>
        <v/>
      </c>
      <c r="Y4" s="5"/>
      <c r="Z4" s="1">
        <f t="shared" ref="Z4:Z67" si="40">IF(Z3=1,1,IF(U4=1,1,""))</f>
        <v>1</v>
      </c>
      <c r="AA4" s="1">
        <f t="shared" ref="AA4:AA67" si="41">IF(AA3=1,1,IF(V4=2,1,""))</f>
        <v>1</v>
      </c>
      <c r="AB4" s="1" t="str">
        <f t="shared" ref="AB4:AB67" si="42">IF(AB3=1,1,IF(W4=3,1,""))</f>
        <v/>
      </c>
      <c r="AC4" s="1" t="str">
        <f t="shared" ref="AC4:AC67" si="43">IF(AC3=1,1,IF(X4=4,1,""))</f>
        <v/>
      </c>
      <c r="AD4" s="1" t="str">
        <f t="shared" ref="AD4:AD11" si="44">IF(OR(AD3=1,AD3=0),0,IF(SUM(Z4:AC4)=4,1,""))</f>
        <v/>
      </c>
      <c r="AE4" s="5"/>
      <c r="AF4" s="6">
        <f t="shared" si="37"/>
        <v>1</v>
      </c>
      <c r="AG4" s="6">
        <f t="shared" ref="AG4:AG67" si="45">IF(AF3&lt;&gt;AF4,AF3,IF(AF3=AF4,AG3,IF(AF3=AF2,AG3,AF3)))</f>
        <v>2</v>
      </c>
      <c r="AH4" s="6">
        <f>IF(AF4=AG3,AH3,IF(AF4&lt;&gt;AF3,AG3,IF(AF3=AF2,AH3,IF(AF4=AF2,AH3,IF(AF3=AF4,AH3,SUM(U2:X2))))))</f>
        <v>2</v>
      </c>
      <c r="AI4" s="5"/>
      <c r="AJ4" s="1">
        <f t="shared" si="2"/>
        <v>1</v>
      </c>
      <c r="AK4" s="1">
        <f>VLOOKUP(AJ4,$R$2:S23,2,0)</f>
        <v>1</v>
      </c>
      <c r="AM4" s="1"/>
      <c r="AO4" s="1">
        <f t="shared" si="38"/>
        <v>1</v>
      </c>
      <c r="AP4" s="1" t="str">
        <f t="shared" si="3"/>
        <v/>
      </c>
      <c r="AQ4" s="1" t="str">
        <f t="shared" si="4"/>
        <v/>
      </c>
      <c r="AR4" s="1" t="str">
        <f t="shared" si="5"/>
        <v/>
      </c>
      <c r="AS4" s="1" t="str">
        <f t="shared" si="6"/>
        <v/>
      </c>
      <c r="AT4" s="1" t="str">
        <f t="shared" si="7"/>
        <v/>
      </c>
      <c r="AU4" s="1" t="str">
        <f t="shared" si="8"/>
        <v/>
      </c>
      <c r="AV4" s="1" t="str">
        <f t="shared" si="9"/>
        <v/>
      </c>
      <c r="AW4" s="1" t="str">
        <f t="shared" si="10"/>
        <v/>
      </c>
      <c r="AX4" s="1" t="str">
        <f t="shared" si="11"/>
        <v/>
      </c>
      <c r="AY4" s="1" t="str">
        <f t="shared" si="12"/>
        <v/>
      </c>
      <c r="AZ4" s="1" t="str">
        <f t="shared" si="13"/>
        <v/>
      </c>
      <c r="BA4" s="1" t="str">
        <f t="shared" si="14"/>
        <v/>
      </c>
      <c r="BB4" s="1" t="str">
        <f t="shared" si="15"/>
        <v/>
      </c>
      <c r="BC4" s="1" t="str">
        <f t="shared" si="16"/>
        <v/>
      </c>
      <c r="BD4" s="1" t="str">
        <f t="shared" si="17"/>
        <v/>
      </c>
      <c r="BE4" s="1" t="str">
        <f t="shared" si="18"/>
        <v/>
      </c>
      <c r="BF4" s="1" t="str">
        <f t="shared" si="19"/>
        <v/>
      </c>
      <c r="BG4" s="1" t="str">
        <f t="shared" si="20"/>
        <v/>
      </c>
      <c r="BH4" s="1" t="str">
        <f t="shared" si="21"/>
        <v/>
      </c>
      <c r="BI4" s="1" t="str">
        <f t="shared" si="22"/>
        <v/>
      </c>
      <c r="BJ4" s="1" t="str">
        <f t="shared" si="23"/>
        <v/>
      </c>
      <c r="BK4" s="1" t="str">
        <f t="shared" si="24"/>
        <v/>
      </c>
      <c r="BL4" s="1" t="str">
        <f t="shared" si="25"/>
        <v/>
      </c>
      <c r="BM4" s="1" t="str">
        <f t="shared" si="26"/>
        <v/>
      </c>
      <c r="BN4" s="1" t="str">
        <f t="shared" si="27"/>
        <v/>
      </c>
      <c r="BO4" s="4" t="str">
        <f t="shared" si="28"/>
        <v/>
      </c>
    </row>
    <row r="5" spans="1:67 16383:16383" ht="15.75" thickBot="1">
      <c r="B5" s="23">
        <v>17</v>
      </c>
      <c r="C5" s="8">
        <f>IF(B5="","",VLOOKUP(B5,Tabelle2!$A$1:$B$37,2,0))</f>
        <v>2</v>
      </c>
      <c r="D5" s="9">
        <f>IF(B5="","",IF(B5=0,"NB",VLOOKUP(C5,Tabelle2!$D$1:$E$4,2,0)))</f>
        <v>2</v>
      </c>
      <c r="E5" s="1" t="str">
        <f t="shared" si="29"/>
        <v>L</v>
      </c>
      <c r="F5" s="1">
        <f t="shared" si="30"/>
        <v>1</v>
      </c>
      <c r="G5" s="1">
        <f t="shared" si="39"/>
        <v>-1</v>
      </c>
      <c r="H5" s="1">
        <f t="shared" si="31"/>
        <v>-1</v>
      </c>
      <c r="I5" s="1">
        <f t="shared" si="0"/>
        <v>0</v>
      </c>
      <c r="J5" s="1" t="str">
        <f t="shared" si="32"/>
        <v/>
      </c>
      <c r="L5" s="11" t="s">
        <v>16</v>
      </c>
      <c r="M5" s="11">
        <f>MAX(AO2:AO1000)</f>
        <v>15</v>
      </c>
      <c r="O5" s="14" t="s">
        <v>10</v>
      </c>
      <c r="P5" s="15"/>
      <c r="Q5" s="15"/>
      <c r="R5" s="17">
        <v>3</v>
      </c>
      <c r="S5" s="19">
        <v>3</v>
      </c>
      <c r="T5" s="5"/>
      <c r="U5" s="6" t="str">
        <f t="shared" si="33"/>
        <v/>
      </c>
      <c r="V5" s="6">
        <f t="shared" si="34"/>
        <v>2</v>
      </c>
      <c r="W5" s="6" t="str">
        <f t="shared" si="35"/>
        <v/>
      </c>
      <c r="X5" s="6" t="str">
        <f t="shared" si="36"/>
        <v/>
      </c>
      <c r="Y5" s="5"/>
      <c r="Z5" s="1">
        <f t="shared" si="40"/>
        <v>1</v>
      </c>
      <c r="AA5" s="1">
        <f t="shared" si="41"/>
        <v>1</v>
      </c>
      <c r="AB5" s="1" t="str">
        <f t="shared" si="42"/>
        <v/>
      </c>
      <c r="AC5" s="1" t="str">
        <f t="shared" si="43"/>
        <v/>
      </c>
      <c r="AD5" s="1" t="str">
        <f t="shared" si="44"/>
        <v/>
      </c>
      <c r="AE5" s="5"/>
      <c r="AF5" s="6">
        <f t="shared" si="37"/>
        <v>2</v>
      </c>
      <c r="AG5" s="6">
        <f t="shared" si="45"/>
        <v>1</v>
      </c>
      <c r="AH5" s="6">
        <f>IF(AF5=AG4,AH4,IF(AF5&lt;&gt;AF4,AG4,IF(AF4=AF3,AH4,IF(AF5=AF3,AH4,IF(AF4=AF5,AH4,SUM(U3:X3))))))</f>
        <v>2</v>
      </c>
      <c r="AI5" s="5"/>
      <c r="AJ5" s="1">
        <f t="shared" si="2"/>
        <v>2</v>
      </c>
      <c r="AK5" s="1">
        <f>VLOOKUP(AJ5,$R$2:S24,2,0)</f>
        <v>2</v>
      </c>
      <c r="AM5" s="1"/>
      <c r="AO5" s="1">
        <f t="shared" si="38"/>
        <v>2</v>
      </c>
      <c r="AP5" s="1" t="str">
        <f t="shared" si="3"/>
        <v/>
      </c>
      <c r="AQ5" s="1" t="str">
        <f t="shared" si="4"/>
        <v/>
      </c>
      <c r="AR5" s="1" t="str">
        <f t="shared" si="5"/>
        <v/>
      </c>
      <c r="AS5" s="1" t="str">
        <f t="shared" si="6"/>
        <v/>
      </c>
      <c r="AT5" s="1" t="str">
        <f t="shared" si="7"/>
        <v/>
      </c>
      <c r="AU5" s="1" t="str">
        <f t="shared" si="8"/>
        <v/>
      </c>
      <c r="AV5" s="1" t="str">
        <f t="shared" si="9"/>
        <v/>
      </c>
      <c r="AW5" s="1" t="str">
        <f t="shared" si="10"/>
        <v/>
      </c>
      <c r="AX5" s="1" t="str">
        <f t="shared" si="11"/>
        <v/>
      </c>
      <c r="AY5" s="1" t="str">
        <f t="shared" si="12"/>
        <v/>
      </c>
      <c r="AZ5" s="1" t="str">
        <f t="shared" si="13"/>
        <v/>
      </c>
      <c r="BA5" s="1" t="str">
        <f t="shared" si="14"/>
        <v/>
      </c>
      <c r="BB5" s="1" t="str">
        <f t="shared" si="15"/>
        <v/>
      </c>
      <c r="BC5" s="1" t="str">
        <f t="shared" si="16"/>
        <v/>
      </c>
      <c r="BD5" s="1" t="str">
        <f t="shared" si="17"/>
        <v/>
      </c>
      <c r="BE5" s="1" t="str">
        <f t="shared" si="18"/>
        <v/>
      </c>
      <c r="BF5" s="1" t="str">
        <f t="shared" si="19"/>
        <v/>
      </c>
      <c r="BG5" s="1" t="str">
        <f t="shared" si="20"/>
        <v/>
      </c>
      <c r="BH5" s="1" t="str">
        <f t="shared" si="21"/>
        <v/>
      </c>
      <c r="BI5" s="1" t="str">
        <f t="shared" si="22"/>
        <v/>
      </c>
      <c r="BJ5" s="1" t="str">
        <f t="shared" si="23"/>
        <v/>
      </c>
      <c r="BK5" s="1" t="str">
        <f t="shared" si="24"/>
        <v/>
      </c>
      <c r="BL5" s="1" t="str">
        <f t="shared" si="25"/>
        <v/>
      </c>
      <c r="BM5" s="1" t="str">
        <f t="shared" si="26"/>
        <v/>
      </c>
      <c r="BN5" s="1" t="str">
        <f t="shared" si="27"/>
        <v/>
      </c>
      <c r="BO5" s="4" t="str">
        <f t="shared" si="28"/>
        <v/>
      </c>
    </row>
    <row r="6" spans="1:67 16383:16383">
      <c r="B6" s="22">
        <v>25</v>
      </c>
      <c r="C6" s="8">
        <f>IF(B6="","",VLOOKUP(B6,Tabelle2!$A$1:$B$37,2,0))</f>
        <v>3</v>
      </c>
      <c r="D6" s="9">
        <f>IF(B6="","",IF(B6=0,"NB",VLOOKUP(C6,Tabelle2!$D$1:$E$4,2,0)))</f>
        <v>1</v>
      </c>
      <c r="E6" s="1" t="str">
        <f t="shared" si="29"/>
        <v>L</v>
      </c>
      <c r="F6" s="1">
        <f t="shared" si="30"/>
        <v>2</v>
      </c>
      <c r="G6" s="1">
        <f t="shared" si="39"/>
        <v>-1</v>
      </c>
      <c r="H6" s="1">
        <f t="shared" si="31"/>
        <v>-2</v>
      </c>
      <c r="I6" s="1">
        <f t="shared" si="0"/>
        <v>-2</v>
      </c>
      <c r="J6" s="1" t="str">
        <f t="shared" si="32"/>
        <v/>
      </c>
      <c r="O6" s="2"/>
      <c r="R6" s="17">
        <v>4</v>
      </c>
      <c r="S6" s="19">
        <v>7</v>
      </c>
      <c r="T6" s="5"/>
      <c r="U6" s="6" t="str">
        <f t="shared" si="33"/>
        <v/>
      </c>
      <c r="V6" s="6" t="str">
        <f t="shared" si="34"/>
        <v/>
      </c>
      <c r="W6" s="6">
        <f t="shared" si="35"/>
        <v>3</v>
      </c>
      <c r="X6" s="6" t="str">
        <f t="shared" si="36"/>
        <v/>
      </c>
      <c r="Y6" s="5"/>
      <c r="Z6" s="1">
        <f t="shared" si="40"/>
        <v>1</v>
      </c>
      <c r="AA6" s="1">
        <f t="shared" si="41"/>
        <v>1</v>
      </c>
      <c r="AB6" s="1">
        <f t="shared" si="42"/>
        <v>1</v>
      </c>
      <c r="AC6" s="1" t="str">
        <f t="shared" si="43"/>
        <v/>
      </c>
      <c r="AD6" s="1" t="str">
        <f t="shared" si="44"/>
        <v/>
      </c>
      <c r="AE6" s="5"/>
      <c r="AF6" s="6">
        <f t="shared" si="37"/>
        <v>3</v>
      </c>
      <c r="AG6" s="6">
        <f t="shared" si="45"/>
        <v>2</v>
      </c>
      <c r="AH6" s="6">
        <f t="shared" ref="AH6:AH69" si="46">IF(AF6=AG5,AH5,IF(AF6&lt;&gt;AF5,AG5,IF(AF5=AF4,AH5,IF(AF6=AF4,AH5,IF(AF5=AF6,AH5,SUM(U4:X4))))))</f>
        <v>1</v>
      </c>
      <c r="AI6" s="5"/>
      <c r="AJ6" s="1">
        <f t="shared" si="2"/>
        <v>3</v>
      </c>
      <c r="AK6" s="1">
        <f>VLOOKUP(AJ6,$R$2:S25,2,0)</f>
        <v>3</v>
      </c>
      <c r="AM6" s="1"/>
      <c r="AO6" s="1">
        <f t="shared" si="38"/>
        <v>3</v>
      </c>
      <c r="AP6" s="1" t="str">
        <f t="shared" si="3"/>
        <v/>
      </c>
      <c r="AQ6" s="1" t="str">
        <f t="shared" si="4"/>
        <v/>
      </c>
      <c r="AR6" s="1">
        <f t="shared" si="5"/>
        <v>1</v>
      </c>
      <c r="AS6" s="1" t="str">
        <f t="shared" si="6"/>
        <v/>
      </c>
      <c r="AT6" s="1" t="str">
        <f t="shared" si="7"/>
        <v/>
      </c>
      <c r="AU6" s="1" t="str">
        <f t="shared" si="8"/>
        <v/>
      </c>
      <c r="AV6" s="1" t="str">
        <f t="shared" si="9"/>
        <v/>
      </c>
      <c r="AW6" s="1" t="str">
        <f t="shared" si="10"/>
        <v/>
      </c>
      <c r="AX6" s="1" t="str">
        <f t="shared" si="11"/>
        <v/>
      </c>
      <c r="AY6" s="1" t="str">
        <f t="shared" si="12"/>
        <v/>
      </c>
      <c r="AZ6" s="1" t="str">
        <f t="shared" si="13"/>
        <v/>
      </c>
      <c r="BA6" s="1" t="str">
        <f t="shared" si="14"/>
        <v/>
      </c>
      <c r="BB6" s="1" t="str">
        <f t="shared" si="15"/>
        <v/>
      </c>
      <c r="BC6" s="1" t="str">
        <f t="shared" si="16"/>
        <v/>
      </c>
      <c r="BD6" s="1" t="str">
        <f t="shared" si="17"/>
        <v/>
      </c>
      <c r="BE6" s="1" t="str">
        <f t="shared" si="18"/>
        <v/>
      </c>
      <c r="BF6" s="1" t="str">
        <f t="shared" si="19"/>
        <v/>
      </c>
      <c r="BG6" s="1" t="str">
        <f t="shared" si="20"/>
        <v/>
      </c>
      <c r="BH6" s="1" t="str">
        <f t="shared" si="21"/>
        <v/>
      </c>
      <c r="BI6" s="1" t="str">
        <f t="shared" si="22"/>
        <v/>
      </c>
      <c r="BJ6" s="1" t="str">
        <f t="shared" si="23"/>
        <v/>
      </c>
      <c r="BK6" s="1" t="str">
        <f t="shared" si="24"/>
        <v/>
      </c>
      <c r="BL6" s="1" t="str">
        <f t="shared" si="25"/>
        <v/>
      </c>
      <c r="BM6" s="1" t="str">
        <f t="shared" si="26"/>
        <v/>
      </c>
      <c r="BN6" s="1" t="str">
        <f t="shared" si="27"/>
        <v/>
      </c>
      <c r="BO6" s="4" t="str">
        <f t="shared" si="28"/>
        <v/>
      </c>
    </row>
    <row r="7" spans="1:67 16383:16383">
      <c r="B7" s="23">
        <v>2</v>
      </c>
      <c r="C7" s="8">
        <f>IF(B7="","",VLOOKUP(B7,Tabelle2!$A$1:$B$37,2,0))</f>
        <v>1</v>
      </c>
      <c r="D7" s="9">
        <f>IF(B7="","",IF(B7=0,"NB",VLOOKUP(C7,Tabelle2!$D$1:$E$4,2,0)))</f>
        <v>3</v>
      </c>
      <c r="E7" s="1" t="str">
        <f t="shared" si="29"/>
        <v>W</v>
      </c>
      <c r="F7" s="1">
        <f t="shared" si="30"/>
        <v>3</v>
      </c>
      <c r="G7" s="1">
        <f t="shared" si="39"/>
        <v>2</v>
      </c>
      <c r="H7" s="1">
        <f t="shared" si="31"/>
        <v>6</v>
      </c>
      <c r="I7" s="1">
        <f t="shared" si="0"/>
        <v>4</v>
      </c>
      <c r="J7" s="1" t="str">
        <f t="shared" si="32"/>
        <v/>
      </c>
      <c r="L7" s="10" t="s">
        <v>14</v>
      </c>
      <c r="M7" s="10">
        <f>SUM(G2:G1000)</f>
        <v>47</v>
      </c>
      <c r="O7" s="2"/>
      <c r="R7" s="17">
        <v>5</v>
      </c>
      <c r="S7" s="19">
        <v>15</v>
      </c>
      <c r="T7" s="5"/>
      <c r="U7" s="6">
        <f t="shared" si="33"/>
        <v>1</v>
      </c>
      <c r="V7" s="6" t="str">
        <f t="shared" si="34"/>
        <v/>
      </c>
      <c r="W7" s="6" t="str">
        <f t="shared" si="35"/>
        <v/>
      </c>
      <c r="X7" s="6" t="str">
        <f t="shared" si="36"/>
        <v/>
      </c>
      <c r="Y7" s="5"/>
      <c r="Z7" s="1">
        <f t="shared" si="40"/>
        <v>1</v>
      </c>
      <c r="AA7" s="1">
        <f t="shared" si="41"/>
        <v>1</v>
      </c>
      <c r="AB7" s="1">
        <f t="shared" si="42"/>
        <v>1</v>
      </c>
      <c r="AC7" s="1" t="str">
        <f t="shared" si="43"/>
        <v/>
      </c>
      <c r="AD7" s="1" t="str">
        <f t="shared" si="44"/>
        <v/>
      </c>
      <c r="AE7" s="5"/>
      <c r="AF7" s="6">
        <f t="shared" si="37"/>
        <v>1</v>
      </c>
      <c r="AG7" s="6">
        <f t="shared" si="45"/>
        <v>3</v>
      </c>
      <c r="AH7" s="6">
        <f t="shared" si="46"/>
        <v>2</v>
      </c>
      <c r="AI7" s="5"/>
      <c r="AJ7" s="1">
        <f>IF(E7="NB",AJ6,IF(E7="",0,IF(E7="l",AJ6+1,IF(E7="w",IF($P$2=0,0,IF(AND($P$2&gt;0,AJ6&gt;$P$2),AJ6-$P$2,0))))))</f>
        <v>0</v>
      </c>
      <c r="AK7" s="1">
        <f>VLOOKUP(AJ7,$R$2:S26,2,0)</f>
        <v>1</v>
      </c>
      <c r="AM7" s="1"/>
      <c r="AO7" s="1">
        <f t="shared" si="38"/>
        <v>0</v>
      </c>
      <c r="AP7" s="1" t="str">
        <f t="shared" si="3"/>
        <v/>
      </c>
      <c r="AQ7" s="1" t="str">
        <f t="shared" si="4"/>
        <v/>
      </c>
      <c r="AR7" s="1" t="str">
        <f t="shared" si="5"/>
        <v/>
      </c>
      <c r="AS7" s="1" t="str">
        <f t="shared" si="6"/>
        <v/>
      </c>
      <c r="AT7" s="1" t="str">
        <f t="shared" si="7"/>
        <v/>
      </c>
      <c r="AU7" s="1" t="str">
        <f t="shared" si="8"/>
        <v/>
      </c>
      <c r="AV7" s="1" t="str">
        <f t="shared" si="9"/>
        <v/>
      </c>
      <c r="AW7" s="1" t="str">
        <f t="shared" si="10"/>
        <v/>
      </c>
      <c r="AX7" s="1" t="str">
        <f t="shared" si="11"/>
        <v/>
      </c>
      <c r="AY7" s="1" t="str">
        <f t="shared" si="12"/>
        <v/>
      </c>
      <c r="AZ7" s="1" t="str">
        <f t="shared" si="13"/>
        <v/>
      </c>
      <c r="BA7" s="1" t="str">
        <f t="shared" si="14"/>
        <v/>
      </c>
      <c r="BB7" s="1" t="str">
        <f t="shared" si="15"/>
        <v/>
      </c>
      <c r="BC7" s="1" t="str">
        <f t="shared" si="16"/>
        <v/>
      </c>
      <c r="BD7" s="1" t="str">
        <f t="shared" si="17"/>
        <v/>
      </c>
      <c r="BE7" s="1" t="str">
        <f t="shared" si="18"/>
        <v/>
      </c>
      <c r="BF7" s="1" t="str">
        <f t="shared" si="19"/>
        <v/>
      </c>
      <c r="BG7" s="1" t="str">
        <f t="shared" si="20"/>
        <v/>
      </c>
      <c r="BH7" s="1" t="str">
        <f t="shared" si="21"/>
        <v/>
      </c>
      <c r="BI7" s="1" t="str">
        <f t="shared" si="22"/>
        <v/>
      </c>
      <c r="BJ7" s="1" t="str">
        <f t="shared" si="23"/>
        <v/>
      </c>
      <c r="BK7" s="1" t="str">
        <f t="shared" si="24"/>
        <v/>
      </c>
      <c r="BL7" s="1" t="str">
        <f t="shared" si="25"/>
        <v/>
      </c>
      <c r="BM7" s="1" t="str">
        <f t="shared" si="26"/>
        <v/>
      </c>
      <c r="BN7" s="1" t="str">
        <f t="shared" si="27"/>
        <v/>
      </c>
      <c r="BO7" s="4" t="str">
        <f t="shared" si="28"/>
        <v/>
      </c>
    </row>
    <row r="8" spans="1:67 16383:16383">
      <c r="B8" s="22">
        <v>13</v>
      </c>
      <c r="C8" s="8">
        <f>IF(B8="","",VLOOKUP(B8,Tabelle2!$A$1:$B$37,2,0))</f>
        <v>2</v>
      </c>
      <c r="D8" s="9">
        <f>IF(B8="","",IF(B8=0,"NB",VLOOKUP(C8,Tabelle2!$D$1:$E$4,2,0)))</f>
        <v>2</v>
      </c>
      <c r="E8" s="1" t="str">
        <f t="shared" si="29"/>
        <v>L</v>
      </c>
      <c r="F8" s="1">
        <f t="shared" si="30"/>
        <v>1</v>
      </c>
      <c r="G8" s="1">
        <f t="shared" si="39"/>
        <v>-1</v>
      </c>
      <c r="H8" s="1">
        <f t="shared" si="31"/>
        <v>-1</v>
      </c>
      <c r="I8" s="1">
        <f t="shared" si="0"/>
        <v>3</v>
      </c>
      <c r="J8" s="1" t="str">
        <f t="shared" si="32"/>
        <v/>
      </c>
      <c r="O8" s="2"/>
      <c r="R8" s="17">
        <v>6</v>
      </c>
      <c r="S8" s="19">
        <v>1</v>
      </c>
      <c r="T8" s="5"/>
      <c r="U8" s="6" t="str">
        <f t="shared" si="33"/>
        <v/>
      </c>
      <c r="V8" s="6">
        <f t="shared" si="34"/>
        <v>2</v>
      </c>
      <c r="W8" s="6" t="str">
        <f t="shared" si="35"/>
        <v/>
      </c>
      <c r="X8" s="6" t="str">
        <f t="shared" si="36"/>
        <v/>
      </c>
      <c r="Y8" s="5"/>
      <c r="Z8" s="1">
        <f t="shared" si="40"/>
        <v>1</v>
      </c>
      <c r="AA8" s="1">
        <f t="shared" si="41"/>
        <v>1</v>
      </c>
      <c r="AB8" s="1">
        <f t="shared" si="42"/>
        <v>1</v>
      </c>
      <c r="AC8" s="1" t="str">
        <f t="shared" si="43"/>
        <v/>
      </c>
      <c r="AD8" s="1" t="str">
        <f t="shared" si="44"/>
        <v/>
      </c>
      <c r="AE8" s="5"/>
      <c r="AF8" s="6">
        <f t="shared" si="37"/>
        <v>2</v>
      </c>
      <c r="AG8" s="6">
        <f t="shared" si="45"/>
        <v>1</v>
      </c>
      <c r="AH8" s="6">
        <f t="shared" si="46"/>
        <v>3</v>
      </c>
      <c r="AI8" s="5"/>
      <c r="AJ8" s="1">
        <f>IF(E8="NB",AJ7,IF(E8="",0,IF(E8="l",AJ7+1,IF(E8="w",IF($P$2=0,0,IF(AND($P$2&gt;0,AJ7&gt;$P$2),AJ7-$P$2,0))))))</f>
        <v>1</v>
      </c>
      <c r="AK8" s="1">
        <f>VLOOKUP(AJ8,$R$2:S27,2,0)</f>
        <v>1</v>
      </c>
      <c r="AM8" s="1">
        <f>I8</f>
        <v>3</v>
      </c>
      <c r="AO8" s="1">
        <f t="shared" si="38"/>
        <v>1</v>
      </c>
      <c r="AP8" s="1">
        <f t="shared" si="3"/>
        <v>1</v>
      </c>
      <c r="AQ8" s="1" t="str">
        <f t="shared" si="4"/>
        <v/>
      </c>
      <c r="AR8" s="1" t="str">
        <f t="shared" si="5"/>
        <v/>
      </c>
      <c r="AS8" s="1" t="str">
        <f t="shared" si="6"/>
        <v/>
      </c>
      <c r="AT8" s="1" t="str">
        <f t="shared" si="7"/>
        <v/>
      </c>
      <c r="AU8" s="1" t="str">
        <f t="shared" si="8"/>
        <v/>
      </c>
      <c r="AV8" s="1" t="str">
        <f t="shared" si="9"/>
        <v/>
      </c>
      <c r="AW8" s="1" t="str">
        <f t="shared" si="10"/>
        <v/>
      </c>
      <c r="AX8" s="1" t="str">
        <f t="shared" si="11"/>
        <v/>
      </c>
      <c r="AY8" s="1" t="str">
        <f t="shared" si="12"/>
        <v/>
      </c>
      <c r="AZ8" s="1" t="str">
        <f t="shared" si="13"/>
        <v/>
      </c>
      <c r="BA8" s="1" t="str">
        <f t="shared" si="14"/>
        <v/>
      </c>
      <c r="BB8" s="1" t="str">
        <f t="shared" si="15"/>
        <v/>
      </c>
      <c r="BC8" s="1" t="str">
        <f t="shared" si="16"/>
        <v/>
      </c>
      <c r="BD8" s="1" t="str">
        <f t="shared" si="17"/>
        <v/>
      </c>
      <c r="BE8" s="1" t="str">
        <f t="shared" si="18"/>
        <v/>
      </c>
      <c r="BF8" s="1" t="str">
        <f t="shared" si="19"/>
        <v/>
      </c>
      <c r="BG8" s="1" t="str">
        <f t="shared" si="20"/>
        <v/>
      </c>
      <c r="BH8" s="1" t="str">
        <f t="shared" si="21"/>
        <v/>
      </c>
      <c r="BI8" s="1" t="str">
        <f t="shared" si="22"/>
        <v/>
      </c>
      <c r="BJ8" s="1" t="str">
        <f t="shared" si="23"/>
        <v/>
      </c>
      <c r="BK8" s="1" t="str">
        <f t="shared" si="24"/>
        <v/>
      </c>
      <c r="BL8" s="1" t="str">
        <f t="shared" si="25"/>
        <v/>
      </c>
      <c r="BM8" s="1" t="str">
        <f t="shared" si="26"/>
        <v/>
      </c>
      <c r="BN8" s="1" t="str">
        <f t="shared" si="27"/>
        <v/>
      </c>
      <c r="BO8" s="4" t="str">
        <f t="shared" si="28"/>
        <v/>
      </c>
    </row>
    <row r="9" spans="1:67 16383:16383">
      <c r="B9" s="23">
        <v>18</v>
      </c>
      <c r="C9" s="8">
        <f>IF(B9="","",VLOOKUP(B9,Tabelle2!$A$1:$B$37,2,0))</f>
        <v>2</v>
      </c>
      <c r="D9" s="9">
        <f>IF(B9="","",IF(B9=0,"NB",VLOOKUP(C9,Tabelle2!$D$1:$E$4,2,0)))</f>
        <v>2</v>
      </c>
      <c r="E9" s="1" t="str">
        <f t="shared" si="29"/>
        <v>W</v>
      </c>
      <c r="F9" s="1">
        <f t="shared" si="30"/>
        <v>1</v>
      </c>
      <c r="G9" s="1">
        <f t="shared" si="39"/>
        <v>2</v>
      </c>
      <c r="H9" s="1">
        <f t="shared" si="31"/>
        <v>2</v>
      </c>
      <c r="I9" s="1">
        <f t="shared" si="0"/>
        <v>5</v>
      </c>
      <c r="J9" s="1" t="str">
        <f t="shared" si="32"/>
        <v/>
      </c>
      <c r="L9" s="16" t="s">
        <v>56</v>
      </c>
      <c r="M9" s="16"/>
      <c r="O9" s="2"/>
      <c r="R9" s="17">
        <v>7</v>
      </c>
      <c r="S9" s="19">
        <v>1</v>
      </c>
      <c r="T9" s="5"/>
      <c r="U9" s="6" t="str">
        <f t="shared" si="33"/>
        <v/>
      </c>
      <c r="V9" s="6">
        <f t="shared" si="34"/>
        <v>2</v>
      </c>
      <c r="W9" s="6" t="str">
        <f t="shared" si="35"/>
        <v/>
      </c>
      <c r="X9" s="6" t="str">
        <f t="shared" si="36"/>
        <v/>
      </c>
      <c r="Y9" s="5"/>
      <c r="Z9" s="1">
        <f t="shared" si="40"/>
        <v>1</v>
      </c>
      <c r="AA9" s="1">
        <f t="shared" si="41"/>
        <v>1</v>
      </c>
      <c r="AB9" s="1">
        <f t="shared" si="42"/>
        <v>1</v>
      </c>
      <c r="AC9" s="1" t="str">
        <f t="shared" si="43"/>
        <v/>
      </c>
      <c r="AD9" s="1" t="str">
        <f t="shared" si="44"/>
        <v/>
      </c>
      <c r="AE9" s="5"/>
      <c r="AF9" s="6">
        <f t="shared" si="37"/>
        <v>2</v>
      </c>
      <c r="AG9" s="6">
        <f t="shared" si="45"/>
        <v>1</v>
      </c>
      <c r="AH9" s="6">
        <f t="shared" si="46"/>
        <v>3</v>
      </c>
      <c r="AI9" s="5"/>
      <c r="AJ9" s="1">
        <f>IF(E9="NB",AJ8,IF(E9="",0,IF(E9="l",AJ8+1,IF(E9="w",IF($P$2=0,0,IF(AND($P$2&gt;0,AJ8&gt;$P$2),AJ8-$P$2,0))))))</f>
        <v>0</v>
      </c>
      <c r="AK9" s="1">
        <f>VLOOKUP(AJ9,$R$2:S28,2,0)</f>
        <v>1</v>
      </c>
      <c r="AM9" s="1">
        <f t="shared" ref="AM9:AM72" si="47">IF(I9&lt;=AM8,AM8,I9)</f>
        <v>5</v>
      </c>
      <c r="AO9" s="1">
        <f t="shared" si="38"/>
        <v>0</v>
      </c>
      <c r="AP9" s="1" t="str">
        <f t="shared" si="3"/>
        <v/>
      </c>
      <c r="AQ9" s="1" t="str">
        <f t="shared" si="4"/>
        <v/>
      </c>
      <c r="AR9" s="1" t="str">
        <f t="shared" si="5"/>
        <v/>
      </c>
      <c r="AS9" s="1" t="str">
        <f t="shared" si="6"/>
        <v/>
      </c>
      <c r="AT9" s="1" t="str">
        <f t="shared" si="7"/>
        <v/>
      </c>
      <c r="AU9" s="1" t="str">
        <f t="shared" si="8"/>
        <v/>
      </c>
      <c r="AV9" s="1" t="str">
        <f t="shared" si="9"/>
        <v/>
      </c>
      <c r="AW9" s="1" t="str">
        <f t="shared" si="10"/>
        <v/>
      </c>
      <c r="AX9" s="1" t="str">
        <f t="shared" si="11"/>
        <v/>
      </c>
      <c r="AY9" s="1" t="str">
        <f t="shared" si="12"/>
        <v/>
      </c>
      <c r="AZ9" s="1" t="str">
        <f t="shared" si="13"/>
        <v/>
      </c>
      <c r="BA9" s="1" t="str">
        <f t="shared" si="14"/>
        <v/>
      </c>
      <c r="BB9" s="1" t="str">
        <f t="shared" si="15"/>
        <v/>
      </c>
      <c r="BC9" s="1" t="str">
        <f t="shared" si="16"/>
        <v/>
      </c>
      <c r="BD9" s="1" t="str">
        <f t="shared" si="17"/>
        <v/>
      </c>
      <c r="BE9" s="1" t="str">
        <f t="shared" si="18"/>
        <v/>
      </c>
      <c r="BF9" s="1" t="str">
        <f t="shared" si="19"/>
        <v/>
      </c>
      <c r="BG9" s="1" t="str">
        <f t="shared" si="20"/>
        <v/>
      </c>
      <c r="BH9" s="1" t="str">
        <f t="shared" si="21"/>
        <v/>
      </c>
      <c r="BI9" s="1" t="str">
        <f t="shared" si="22"/>
        <v/>
      </c>
      <c r="BJ9" s="1" t="str">
        <f t="shared" si="23"/>
        <v/>
      </c>
      <c r="BK9" s="1" t="str">
        <f t="shared" si="24"/>
        <v/>
      </c>
      <c r="BL9" s="1" t="str">
        <f t="shared" si="25"/>
        <v/>
      </c>
      <c r="BM9" s="1" t="str">
        <f t="shared" si="26"/>
        <v/>
      </c>
      <c r="BN9" s="1" t="str">
        <f t="shared" si="27"/>
        <v/>
      </c>
      <c r="BO9" s="4" t="str">
        <f t="shared" si="28"/>
        <v/>
      </c>
    </row>
    <row r="10" spans="1:67 16383:16383">
      <c r="B10" s="22">
        <v>14</v>
      </c>
      <c r="C10" s="8">
        <f>IF(B10="","",VLOOKUP(B10,Tabelle2!$A$1:$B$37,2,0))</f>
        <v>2</v>
      </c>
      <c r="D10" s="9">
        <f>IF(B10="","",IF(B10=0,"NB",VLOOKUP(C10,Tabelle2!$D$1:$E$4,2,0)))</f>
        <v>2</v>
      </c>
      <c r="E10" s="1" t="str">
        <f t="shared" si="29"/>
        <v>W</v>
      </c>
      <c r="F10" s="1">
        <f t="shared" si="30"/>
        <v>1</v>
      </c>
      <c r="G10" s="1">
        <f t="shared" si="39"/>
        <v>2</v>
      </c>
      <c r="H10" s="1">
        <f t="shared" si="31"/>
        <v>2</v>
      </c>
      <c r="I10" s="1">
        <f t="shared" si="0"/>
        <v>7</v>
      </c>
      <c r="J10" s="1" t="str">
        <f t="shared" si="32"/>
        <v/>
      </c>
      <c r="L10" s="8">
        <v>1</v>
      </c>
      <c r="M10" s="8">
        <f>AP1001</f>
        <v>52</v>
      </c>
      <c r="O10" s="2"/>
      <c r="R10" s="17">
        <v>8</v>
      </c>
      <c r="S10" s="19">
        <v>1</v>
      </c>
      <c r="T10" s="5"/>
      <c r="U10" s="6" t="str">
        <f t="shared" si="33"/>
        <v/>
      </c>
      <c r="V10" s="6">
        <f t="shared" si="34"/>
        <v>2</v>
      </c>
      <c r="W10" s="6" t="str">
        <f t="shared" si="35"/>
        <v/>
      </c>
      <c r="X10" s="6" t="str">
        <f t="shared" si="36"/>
        <v/>
      </c>
      <c r="Y10" s="5"/>
      <c r="Z10" s="1">
        <f t="shared" si="40"/>
        <v>1</v>
      </c>
      <c r="AA10" s="1">
        <f t="shared" si="41"/>
        <v>1</v>
      </c>
      <c r="AB10" s="1">
        <f t="shared" si="42"/>
        <v>1</v>
      </c>
      <c r="AC10" s="1" t="str">
        <f t="shared" si="43"/>
        <v/>
      </c>
      <c r="AD10" s="1" t="str">
        <f t="shared" si="44"/>
        <v/>
      </c>
      <c r="AE10" s="5"/>
      <c r="AF10" s="6">
        <f t="shared" si="37"/>
        <v>2</v>
      </c>
      <c r="AG10" s="6">
        <f t="shared" si="45"/>
        <v>1</v>
      </c>
      <c r="AH10" s="6">
        <f t="shared" si="46"/>
        <v>3</v>
      </c>
      <c r="AI10" s="5"/>
      <c r="AJ10" s="1">
        <f>IF(E10="NB",AJ9,IF(E10="",0,IF(E10="l",AJ9+1,IF(E10="w",IF($P$2=0,0,IF(AND($P$2&gt;0,AJ9&gt;$P$2),AJ9-$P$2,0))))))</f>
        <v>0</v>
      </c>
      <c r="AK10" s="1">
        <f>VLOOKUP(AJ10,$R$2:S29,2,0)</f>
        <v>1</v>
      </c>
      <c r="AM10" s="1">
        <f t="shared" si="47"/>
        <v>7</v>
      </c>
      <c r="AO10" s="1">
        <f t="shared" si="38"/>
        <v>0</v>
      </c>
      <c r="AP10" s="1" t="str">
        <f t="shared" si="3"/>
        <v/>
      </c>
      <c r="AQ10" s="1" t="str">
        <f t="shared" si="4"/>
        <v/>
      </c>
      <c r="AR10" s="1" t="str">
        <f t="shared" si="5"/>
        <v/>
      </c>
      <c r="AS10" s="1" t="str">
        <f t="shared" si="6"/>
        <v/>
      </c>
      <c r="AT10" s="1" t="str">
        <f t="shared" si="7"/>
        <v/>
      </c>
      <c r="AU10" s="1" t="str">
        <f t="shared" si="8"/>
        <v/>
      </c>
      <c r="AV10" s="1" t="str">
        <f t="shared" si="9"/>
        <v/>
      </c>
      <c r="AW10" s="1" t="str">
        <f t="shared" si="10"/>
        <v/>
      </c>
      <c r="AX10" s="1" t="str">
        <f t="shared" si="11"/>
        <v/>
      </c>
      <c r="AY10" s="1" t="str">
        <f t="shared" si="12"/>
        <v/>
      </c>
      <c r="AZ10" s="1" t="str">
        <f t="shared" si="13"/>
        <v/>
      </c>
      <c r="BA10" s="1" t="str">
        <f t="shared" si="14"/>
        <v/>
      </c>
      <c r="BB10" s="1" t="str">
        <f t="shared" si="15"/>
        <v/>
      </c>
      <c r="BC10" s="1" t="str">
        <f t="shared" si="16"/>
        <v/>
      </c>
      <c r="BD10" s="1" t="str">
        <f t="shared" si="17"/>
        <v/>
      </c>
      <c r="BE10" s="1" t="str">
        <f t="shared" si="18"/>
        <v/>
      </c>
      <c r="BF10" s="1" t="str">
        <f t="shared" si="19"/>
        <v/>
      </c>
      <c r="BG10" s="1" t="str">
        <f t="shared" si="20"/>
        <v/>
      </c>
      <c r="BH10" s="1" t="str">
        <f t="shared" si="21"/>
        <v/>
      </c>
      <c r="BI10" s="1" t="str">
        <f t="shared" si="22"/>
        <v/>
      </c>
      <c r="BJ10" s="1" t="str">
        <f t="shared" si="23"/>
        <v/>
      </c>
      <c r="BK10" s="1" t="str">
        <f t="shared" si="24"/>
        <v/>
      </c>
      <c r="BL10" s="1" t="str">
        <f t="shared" si="25"/>
        <v/>
      </c>
      <c r="BM10" s="1" t="str">
        <f t="shared" si="26"/>
        <v/>
      </c>
      <c r="BN10" s="1" t="str">
        <f t="shared" si="27"/>
        <v/>
      </c>
      <c r="BO10" s="4" t="str">
        <f t="shared" si="28"/>
        <v/>
      </c>
    </row>
    <row r="11" spans="1:67 16383:16383">
      <c r="B11" s="23">
        <v>3</v>
      </c>
      <c r="C11" s="8">
        <f>IF(B11="","",VLOOKUP(B11,Tabelle2!$A$1:$B$37,2,0))</f>
        <v>1</v>
      </c>
      <c r="D11" s="9">
        <f>IF(B11="","",IF(B11=0,"NB",VLOOKUP(C11,Tabelle2!$D$1:$E$4,2,0)))</f>
        <v>3</v>
      </c>
      <c r="E11" s="1" t="str">
        <f t="shared" si="29"/>
        <v>L</v>
      </c>
      <c r="F11" s="1">
        <f t="shared" si="30"/>
        <v>1</v>
      </c>
      <c r="G11" s="1">
        <f t="shared" si="39"/>
        <v>-1</v>
      </c>
      <c r="H11" s="1">
        <f t="shared" si="31"/>
        <v>-1</v>
      </c>
      <c r="I11" s="1">
        <f t="shared" si="0"/>
        <v>6</v>
      </c>
      <c r="J11" s="1" t="str">
        <f t="shared" si="32"/>
        <v/>
      </c>
      <c r="L11" s="8">
        <v>2</v>
      </c>
      <c r="M11" s="8">
        <f>AQ1001</f>
        <v>40</v>
      </c>
      <c r="O11" s="2"/>
      <c r="R11" s="17">
        <v>9</v>
      </c>
      <c r="S11" s="19">
        <v>1</v>
      </c>
      <c r="T11" s="5"/>
      <c r="U11" s="6">
        <f t="shared" si="33"/>
        <v>1</v>
      </c>
      <c r="V11" s="6" t="str">
        <f t="shared" si="34"/>
        <v/>
      </c>
      <c r="W11" s="6" t="str">
        <f t="shared" si="35"/>
        <v/>
      </c>
      <c r="X11" s="6" t="str">
        <f t="shared" si="36"/>
        <v/>
      </c>
      <c r="Y11" s="5"/>
      <c r="Z11" s="1">
        <f t="shared" si="40"/>
        <v>1</v>
      </c>
      <c r="AA11" s="1">
        <f t="shared" si="41"/>
        <v>1</v>
      </c>
      <c r="AB11" s="1">
        <f t="shared" si="42"/>
        <v>1</v>
      </c>
      <c r="AC11" s="1" t="str">
        <f t="shared" si="43"/>
        <v/>
      </c>
      <c r="AD11" s="1" t="str">
        <f t="shared" si="44"/>
        <v/>
      </c>
      <c r="AE11" s="5"/>
      <c r="AF11" s="6">
        <f t="shared" si="37"/>
        <v>1</v>
      </c>
      <c r="AG11" s="6">
        <f t="shared" si="45"/>
        <v>2</v>
      </c>
      <c r="AH11" s="6">
        <f t="shared" si="46"/>
        <v>3</v>
      </c>
      <c r="AI11" s="5"/>
      <c r="AJ11" s="1">
        <f>IF(E11="NB",AJ10,IF(E11="",0,IF(E11="l",AJ10+1,IF(E11="w",IF($P$2=0,0,IF(AND($P$2&gt;0,AJ10&gt;$P$2),AJ10-$P$2,0))))))</f>
        <v>1</v>
      </c>
      <c r="AK11" s="1">
        <f>VLOOKUP(AJ11,$R$2:S30,2,0)</f>
        <v>1</v>
      </c>
      <c r="AM11" s="1">
        <f t="shared" si="47"/>
        <v>7</v>
      </c>
      <c r="AO11" s="1">
        <f t="shared" si="38"/>
        <v>1</v>
      </c>
      <c r="AP11" s="1">
        <f t="shared" si="3"/>
        <v>1</v>
      </c>
      <c r="AQ11" s="1" t="str">
        <f t="shared" si="4"/>
        <v/>
      </c>
      <c r="AR11" s="1" t="str">
        <f t="shared" si="5"/>
        <v/>
      </c>
      <c r="AS11" s="1" t="str">
        <f t="shared" si="6"/>
        <v/>
      </c>
      <c r="AT11" s="1" t="str">
        <f t="shared" si="7"/>
        <v/>
      </c>
      <c r="AU11" s="1" t="str">
        <f t="shared" si="8"/>
        <v/>
      </c>
      <c r="AV11" s="1" t="str">
        <f t="shared" si="9"/>
        <v/>
      </c>
      <c r="AW11" s="1" t="str">
        <f t="shared" si="10"/>
        <v/>
      </c>
      <c r="AX11" s="1" t="str">
        <f t="shared" si="11"/>
        <v/>
      </c>
      <c r="AY11" s="1" t="str">
        <f t="shared" si="12"/>
        <v/>
      </c>
      <c r="AZ11" s="1" t="str">
        <f t="shared" si="13"/>
        <v/>
      </c>
      <c r="BA11" s="1" t="str">
        <f t="shared" si="14"/>
        <v/>
      </c>
      <c r="BB11" s="1" t="str">
        <f t="shared" si="15"/>
        <v/>
      </c>
      <c r="BC11" s="1" t="str">
        <f t="shared" si="16"/>
        <v/>
      </c>
      <c r="BD11" s="1" t="str">
        <f t="shared" si="17"/>
        <v/>
      </c>
      <c r="BE11" s="1" t="str">
        <f t="shared" si="18"/>
        <v/>
      </c>
      <c r="BF11" s="1" t="str">
        <f t="shared" si="19"/>
        <v/>
      </c>
      <c r="BG11" s="1" t="str">
        <f t="shared" si="20"/>
        <v/>
      </c>
      <c r="BH11" s="1" t="str">
        <f t="shared" si="21"/>
        <v/>
      </c>
      <c r="BI11" s="1" t="str">
        <f t="shared" si="22"/>
        <v/>
      </c>
      <c r="BJ11" s="1" t="str">
        <f t="shared" si="23"/>
        <v/>
      </c>
      <c r="BK11" s="1" t="str">
        <f t="shared" si="24"/>
        <v/>
      </c>
      <c r="BL11" s="1" t="str">
        <f t="shared" si="25"/>
        <v/>
      </c>
      <c r="BM11" s="1" t="str">
        <f t="shared" si="26"/>
        <v/>
      </c>
      <c r="BN11" s="1" t="str">
        <f t="shared" si="27"/>
        <v/>
      </c>
      <c r="BO11" s="4" t="str">
        <f t="shared" si="28"/>
        <v/>
      </c>
    </row>
    <row r="12" spans="1:67 16383:16383">
      <c r="B12" s="22">
        <v>30</v>
      </c>
      <c r="C12" s="8">
        <f>IF(B12="","",VLOOKUP(B12,Tabelle2!$A$1:$B$37,2,0))</f>
        <v>3</v>
      </c>
      <c r="D12" s="9">
        <f>IF(B12="","",IF(B12=0,"NB",VLOOKUP(C12,Tabelle2!$D$1:$E$4,2,0)))</f>
        <v>1</v>
      </c>
      <c r="E12" s="1" t="str">
        <f t="shared" si="29"/>
        <v>W</v>
      </c>
      <c r="F12" s="1">
        <f t="shared" si="30"/>
        <v>1</v>
      </c>
      <c r="G12" s="1">
        <f t="shared" si="39"/>
        <v>2</v>
      </c>
      <c r="H12" s="1">
        <f t="shared" si="31"/>
        <v>2</v>
      </c>
      <c r="I12" s="1">
        <f t="shared" si="0"/>
        <v>8</v>
      </c>
      <c r="J12" s="1" t="str">
        <f t="shared" si="32"/>
        <v/>
      </c>
      <c r="L12" s="8">
        <v>3</v>
      </c>
      <c r="M12" s="8">
        <f>AQ1001</f>
        <v>40</v>
      </c>
      <c r="O12" s="2"/>
      <c r="R12" s="17">
        <v>10</v>
      </c>
      <c r="S12" s="19">
        <v>1</v>
      </c>
      <c r="T12" s="5"/>
      <c r="U12" s="6" t="str">
        <f t="shared" si="33"/>
        <v/>
      </c>
      <c r="V12" s="6" t="str">
        <f t="shared" si="34"/>
        <v/>
      </c>
      <c r="W12" s="6">
        <f t="shared" si="35"/>
        <v>3</v>
      </c>
      <c r="X12" s="6" t="str">
        <f t="shared" si="36"/>
        <v/>
      </c>
      <c r="Y12" s="5"/>
      <c r="Z12" s="1">
        <f t="shared" si="40"/>
        <v>1</v>
      </c>
      <c r="AA12" s="1">
        <f t="shared" si="41"/>
        <v>1</v>
      </c>
      <c r="AB12" s="1">
        <f t="shared" si="42"/>
        <v>1</v>
      </c>
      <c r="AC12" s="1" t="str">
        <f t="shared" si="43"/>
        <v/>
      </c>
      <c r="AD12" s="1" t="str">
        <f>IF(OR(AD11=1,AD11=0),0,IF(SUM(Z12:AC12)=4,1,""))</f>
        <v/>
      </c>
      <c r="AE12" s="5"/>
      <c r="AF12" s="6">
        <f t="shared" si="37"/>
        <v>3</v>
      </c>
      <c r="AG12" s="6">
        <f t="shared" si="45"/>
        <v>1</v>
      </c>
      <c r="AH12" s="6">
        <f t="shared" si="46"/>
        <v>2</v>
      </c>
      <c r="AI12" s="5"/>
      <c r="AJ12" s="1">
        <f>IF(E12="NB",AJ11,IF(E12="",0,IF(E12="l",AJ11+1,IF(E12="w",IF($P$2=0,0,IF(AND($P$2&gt;0,AJ11&gt;$P$2),AJ11-$P$2,0))))))</f>
        <v>0</v>
      </c>
      <c r="AK12" s="1">
        <f>VLOOKUP(AJ12,$R$2:S31,2,0)</f>
        <v>1</v>
      </c>
      <c r="AM12" s="1">
        <f t="shared" si="47"/>
        <v>8</v>
      </c>
      <c r="AO12" s="1">
        <f t="shared" si="38"/>
        <v>0</v>
      </c>
      <c r="AP12" s="1" t="str">
        <f t="shared" si="3"/>
        <v/>
      </c>
      <c r="AQ12" s="1" t="str">
        <f t="shared" si="4"/>
        <v/>
      </c>
      <c r="AR12" s="1" t="str">
        <f t="shared" si="5"/>
        <v/>
      </c>
      <c r="AS12" s="1" t="str">
        <f t="shared" si="6"/>
        <v/>
      </c>
      <c r="AT12" s="1" t="str">
        <f t="shared" si="7"/>
        <v/>
      </c>
      <c r="AU12" s="1" t="str">
        <f t="shared" si="8"/>
        <v/>
      </c>
      <c r="AV12" s="1" t="str">
        <f t="shared" si="9"/>
        <v/>
      </c>
      <c r="AW12" s="1" t="str">
        <f t="shared" si="10"/>
        <v/>
      </c>
      <c r="AX12" s="1" t="str">
        <f t="shared" si="11"/>
        <v/>
      </c>
      <c r="AY12" s="1" t="str">
        <f t="shared" si="12"/>
        <v/>
      </c>
      <c r="AZ12" s="1" t="str">
        <f t="shared" si="13"/>
        <v/>
      </c>
      <c r="BA12" s="1" t="str">
        <f t="shared" si="14"/>
        <v/>
      </c>
      <c r="BB12" s="1" t="str">
        <f t="shared" si="15"/>
        <v/>
      </c>
      <c r="BC12" s="1" t="str">
        <f t="shared" si="16"/>
        <v/>
      </c>
      <c r="BD12" s="1" t="str">
        <f t="shared" si="17"/>
        <v/>
      </c>
      <c r="BE12" s="1" t="str">
        <f t="shared" si="18"/>
        <v/>
      </c>
      <c r="BF12" s="1" t="str">
        <f t="shared" si="19"/>
        <v/>
      </c>
      <c r="BG12" s="1" t="str">
        <f t="shared" si="20"/>
        <v/>
      </c>
      <c r="BH12" s="1" t="str">
        <f t="shared" si="21"/>
        <v/>
      </c>
      <c r="BI12" s="1" t="str">
        <f t="shared" si="22"/>
        <v/>
      </c>
      <c r="BJ12" s="1" t="str">
        <f t="shared" si="23"/>
        <v/>
      </c>
      <c r="BK12" s="1" t="str">
        <f t="shared" si="24"/>
        <v/>
      </c>
      <c r="BL12" s="1" t="str">
        <f t="shared" si="25"/>
        <v/>
      </c>
      <c r="BM12" s="1" t="str">
        <f t="shared" si="26"/>
        <v/>
      </c>
      <c r="BN12" s="1" t="str">
        <f t="shared" si="27"/>
        <v/>
      </c>
      <c r="BO12" s="4" t="str">
        <f t="shared" si="28"/>
        <v/>
      </c>
    </row>
    <row r="13" spans="1:67 16383:16383">
      <c r="B13" s="23">
        <v>18</v>
      </c>
      <c r="C13" s="8">
        <f>IF(B13="","",VLOOKUP(B13,Tabelle2!$A$1:$B$37,2,0))</f>
        <v>2</v>
      </c>
      <c r="D13" s="9">
        <f>IF(B13="","",IF(B13=0,"NB",VLOOKUP(C13,Tabelle2!$D$1:$E$4,2,0)))</f>
        <v>2</v>
      </c>
      <c r="E13" s="1" t="str">
        <f t="shared" si="29"/>
        <v>L</v>
      </c>
      <c r="F13" s="1">
        <f t="shared" si="30"/>
        <v>1</v>
      </c>
      <c r="G13" s="1">
        <f t="shared" si="39"/>
        <v>-1</v>
      </c>
      <c r="H13" s="1">
        <f t="shared" si="31"/>
        <v>-1</v>
      </c>
      <c r="I13" s="1">
        <f t="shared" si="0"/>
        <v>7</v>
      </c>
      <c r="J13" s="1" t="str">
        <f t="shared" si="32"/>
        <v/>
      </c>
      <c r="L13" s="8">
        <v>4</v>
      </c>
      <c r="M13" s="8">
        <f>AR1001</f>
        <v>20</v>
      </c>
      <c r="O13" s="2"/>
      <c r="R13" s="17">
        <v>11</v>
      </c>
      <c r="S13" s="19">
        <v>1</v>
      </c>
      <c r="T13" s="5"/>
      <c r="U13" s="6" t="str">
        <f t="shared" si="33"/>
        <v/>
      </c>
      <c r="V13" s="6">
        <f t="shared" si="34"/>
        <v>2</v>
      </c>
      <c r="W13" s="6" t="str">
        <f t="shared" si="35"/>
        <v/>
      </c>
      <c r="X13" s="6" t="str">
        <f t="shared" si="36"/>
        <v/>
      </c>
      <c r="Y13" s="5"/>
      <c r="Z13" s="1">
        <f t="shared" si="40"/>
        <v>1</v>
      </c>
      <c r="AA13" s="1">
        <f t="shared" si="41"/>
        <v>1</v>
      </c>
      <c r="AB13" s="1">
        <f t="shared" si="42"/>
        <v>1</v>
      </c>
      <c r="AC13" s="1" t="str">
        <f t="shared" si="43"/>
        <v/>
      </c>
      <c r="AD13" s="1" t="str">
        <f t="shared" ref="AD13:AD76" si="48">IF(OR(AD12=1,AD12=0),0,IF(SUM(Z13:AC13)=4,1,""))</f>
        <v/>
      </c>
      <c r="AE13" s="5"/>
      <c r="AF13" s="6">
        <f t="shared" si="37"/>
        <v>2</v>
      </c>
      <c r="AG13" s="6">
        <f t="shared" si="45"/>
        <v>3</v>
      </c>
      <c r="AH13" s="6">
        <f t="shared" si="46"/>
        <v>1</v>
      </c>
      <c r="AI13" s="5"/>
      <c r="AJ13" s="1">
        <f>IF(E13="NB",AJ12,IF(E13="",0,IF(E13="l",AJ12+1,IF(E13="w",IF($P$2=0,0,IF(AND($P$2&gt;0,AJ12&gt;$P$2),AJ12-$P$2,0))))))</f>
        <v>1</v>
      </c>
      <c r="AK13" s="1">
        <f>VLOOKUP(AJ13,$R$2:S32,2,0)</f>
        <v>1</v>
      </c>
      <c r="AM13" s="1">
        <f t="shared" si="47"/>
        <v>8</v>
      </c>
      <c r="AO13" s="1">
        <f t="shared" si="38"/>
        <v>1</v>
      </c>
      <c r="AP13" s="1" t="str">
        <f>IF(AND(AO13=1,AO14=0),1,"")</f>
        <v/>
      </c>
      <c r="AQ13" s="1" t="str">
        <f>IF(AND(AO13=2,AO14=0),1,"")</f>
        <v/>
      </c>
      <c r="AR13" s="1" t="str">
        <f>IF(AND(AO13=3,AO14=0),1,"")</f>
        <v/>
      </c>
      <c r="AS13" s="1" t="str">
        <f>IF(AND(AO13=4,AO14=0),1,"")</f>
        <v/>
      </c>
      <c r="AT13" s="1" t="str">
        <f>IF(AND(AO13=5,AO14=0),1,"")</f>
        <v/>
      </c>
      <c r="AU13" s="1" t="str">
        <f>IF(AND(AO13=6,AO14=0),1,"")</f>
        <v/>
      </c>
      <c r="AV13" s="1" t="str">
        <f>IF(AND(AO13=7,AO14=0),1,"")</f>
        <v/>
      </c>
      <c r="AW13" s="1" t="str">
        <f>IF(AND(AO13=8,AO14=0),1,"")</f>
        <v/>
      </c>
      <c r="AX13" s="1" t="str">
        <f>IF(AND(AO13=9,AO14=0),1,"")</f>
        <v/>
      </c>
      <c r="AY13" s="1" t="str">
        <f>IF(AND(AO13=10,AO14=0),1,"")</f>
        <v/>
      </c>
      <c r="AZ13" s="1" t="str">
        <f>IF(AND(AO13=11,AO14=0),1,"")</f>
        <v/>
      </c>
      <c r="BA13" s="1" t="str">
        <f>IF(AND(AO13=12,AO14=0),1,"")</f>
        <v/>
      </c>
      <c r="BB13" s="1" t="str">
        <f>IF(AND(AO13=13,AO14=0),1,"")</f>
        <v/>
      </c>
      <c r="BC13" s="1" t="str">
        <f>IF(AND(AO13=14,AO14=0),1,"")</f>
        <v/>
      </c>
      <c r="BD13" s="1" t="str">
        <f>IF(AND(AO13=15,AO14=0),1,"")</f>
        <v/>
      </c>
      <c r="BE13" s="1" t="str">
        <f>IF(AND(AO13=16,AO14=0),1,"")</f>
        <v/>
      </c>
      <c r="BF13" s="1" t="str">
        <f>IF(AND(AO13=17,AO14=0),1,"")</f>
        <v/>
      </c>
      <c r="BG13" s="1" t="str">
        <f>IF(AND(AO13=18,AO14=0),1,"")</f>
        <v/>
      </c>
      <c r="BH13" s="1" t="str">
        <f>IF(AND(AO13=19,AO14=0),1,"")</f>
        <v/>
      </c>
      <c r="BI13" s="1" t="str">
        <f>IF(AND(AO13=20,AO14=0),1,"")</f>
        <v/>
      </c>
      <c r="BJ13" s="1" t="str">
        <f>IF(AND(AO13=21,AO14=0),1,"")</f>
        <v/>
      </c>
      <c r="BK13" s="1" t="str">
        <f>IF(AND(AO13=22,AO14=0),1,"")</f>
        <v/>
      </c>
      <c r="BL13" s="1" t="str">
        <f>IF(AND(AO13=23,AO14=0),1,"")</f>
        <v/>
      </c>
      <c r="BM13" s="1" t="str">
        <f>IF(AND(AO13=24,AO14=0),1,"")</f>
        <v/>
      </c>
      <c r="BN13" s="1" t="str">
        <f>IF(AND(AO13=25,AO14=0),1,"")</f>
        <v/>
      </c>
      <c r="BO13" s="4" t="str">
        <f>IF(AND(AO13&gt;25,AO14=0),1,"")</f>
        <v/>
      </c>
      <c r="XFC13" s="2" t="str">
        <f>IF(AND(AO13=3,AO14=0),1,"")</f>
        <v/>
      </c>
    </row>
    <row r="14" spans="1:67 16383:16383">
      <c r="B14" s="22">
        <v>30</v>
      </c>
      <c r="C14" s="8">
        <f>IF(B14="","",VLOOKUP(B14,Tabelle2!$A$1:$B$37,2,0))</f>
        <v>3</v>
      </c>
      <c r="D14" s="9">
        <f>IF(B14="","",IF(B14=0,"NB",VLOOKUP(C14,Tabelle2!$D$1:$E$4,2,0)))</f>
        <v>1</v>
      </c>
      <c r="E14" s="1" t="str">
        <f t="shared" si="29"/>
        <v>L</v>
      </c>
      <c r="F14" s="1">
        <f t="shared" si="30"/>
        <v>1</v>
      </c>
      <c r="G14" s="1">
        <f t="shared" si="39"/>
        <v>-1</v>
      </c>
      <c r="H14" s="1">
        <f t="shared" si="31"/>
        <v>-1</v>
      </c>
      <c r="I14" s="1">
        <f t="shared" si="0"/>
        <v>6</v>
      </c>
      <c r="J14" s="1" t="str">
        <f t="shared" si="32"/>
        <v/>
      </c>
      <c r="L14" s="8">
        <v>5</v>
      </c>
      <c r="M14" s="8">
        <f>AT1001</f>
        <v>7</v>
      </c>
      <c r="O14" s="2"/>
      <c r="R14" s="17">
        <v>12</v>
      </c>
      <c r="S14" s="19">
        <v>1</v>
      </c>
      <c r="T14" s="5"/>
      <c r="U14" s="6" t="str">
        <f t="shared" si="33"/>
        <v/>
      </c>
      <c r="V14" s="6" t="str">
        <f t="shared" si="34"/>
        <v/>
      </c>
      <c r="W14" s="6">
        <f t="shared" si="35"/>
        <v>3</v>
      </c>
      <c r="X14" s="6" t="str">
        <f t="shared" si="36"/>
        <v/>
      </c>
      <c r="Y14" s="5"/>
      <c r="Z14" s="1">
        <f t="shared" si="40"/>
        <v>1</v>
      </c>
      <c r="AA14" s="1">
        <f t="shared" si="41"/>
        <v>1</v>
      </c>
      <c r="AB14" s="1">
        <f t="shared" si="42"/>
        <v>1</v>
      </c>
      <c r="AC14" s="1" t="str">
        <f t="shared" si="43"/>
        <v/>
      </c>
      <c r="AD14" s="1" t="str">
        <f t="shared" si="48"/>
        <v/>
      </c>
      <c r="AE14" s="5"/>
      <c r="AF14" s="6">
        <f t="shared" si="37"/>
        <v>3</v>
      </c>
      <c r="AG14" s="6">
        <f t="shared" si="45"/>
        <v>2</v>
      </c>
      <c r="AH14" s="6">
        <f t="shared" si="46"/>
        <v>1</v>
      </c>
      <c r="AI14" s="5"/>
      <c r="AJ14" s="1">
        <f>IF(E14="NB",AJ13,IF(E14="",0,IF(E14="l",AJ13+1,IF(E14="w",IF($P$2=0,0,IF(AND($P$2&gt;0,AJ13&gt;$P$2),AJ13-$P$2,0))))))</f>
        <v>2</v>
      </c>
      <c r="AK14" s="1">
        <f>VLOOKUP(AJ14,$R$2:S33,2,0)</f>
        <v>2</v>
      </c>
      <c r="AM14" s="1">
        <f t="shared" si="47"/>
        <v>8</v>
      </c>
      <c r="AO14" s="1">
        <f t="shared" si="38"/>
        <v>2</v>
      </c>
      <c r="AP14" s="1" t="str">
        <f t="shared" si="3"/>
        <v/>
      </c>
      <c r="AQ14" s="1" t="str">
        <f t="shared" ref="AQ14:AQ77" si="49">IF(AND(AO14=2,AO15=0),1,"")</f>
        <v/>
      </c>
      <c r="AR14" s="1" t="str">
        <f t="shared" ref="AR14:AR77" si="50">IF(AND(AO14=3,AO15=0),1,"")</f>
        <v/>
      </c>
      <c r="AS14" s="1" t="str">
        <f t="shared" ref="AS14:AS77" si="51">IF(AND(AO14=4,AO15=0),1,"")</f>
        <v/>
      </c>
      <c r="AT14" s="1" t="str">
        <f t="shared" ref="AT14:AT77" si="52">IF(AND(AO14=5,AO15=0),1,"")</f>
        <v/>
      </c>
      <c r="AU14" s="1" t="str">
        <f t="shared" ref="AU14:AU77" si="53">IF(AND(AO14=6,AO15=0),1,"")</f>
        <v/>
      </c>
      <c r="AV14" s="1" t="str">
        <f t="shared" ref="AV14:AV77" si="54">IF(AND(AO14=7,AO15=0),1,"")</f>
        <v/>
      </c>
      <c r="AW14" s="1" t="str">
        <f t="shared" ref="AW14:AW77" si="55">IF(AND(AO14=8,AO15=0),1,"")</f>
        <v/>
      </c>
      <c r="AX14" s="1" t="str">
        <f t="shared" ref="AX14:AX77" si="56">IF(AND(AO14=9,AO15=0),1,"")</f>
        <v/>
      </c>
      <c r="AY14" s="1" t="str">
        <f t="shared" ref="AY14:AY77" si="57">IF(AND(AO14=10,AO15=0),1,"")</f>
        <v/>
      </c>
      <c r="AZ14" s="1" t="str">
        <f t="shared" ref="AZ14:AZ77" si="58">IF(AND(AO14=11,AO15=0),1,"")</f>
        <v/>
      </c>
      <c r="BA14" s="1" t="str">
        <f t="shared" ref="BA14:BA77" si="59">IF(AND(AO14=12,AO15=0),1,"")</f>
        <v/>
      </c>
      <c r="BB14" s="1" t="str">
        <f t="shared" ref="BB14:BB77" si="60">IF(AND(AO14=13,AO15=0),1,"")</f>
        <v/>
      </c>
      <c r="BC14" s="1" t="str">
        <f t="shared" ref="BC14:BC77" si="61">IF(AND(AO14=14,AO15=0),1,"")</f>
        <v/>
      </c>
      <c r="BD14" s="1" t="str">
        <f t="shared" ref="BD14:BD77" si="62">IF(AND(AO14=15,AO15=0),1,"")</f>
        <v/>
      </c>
      <c r="BE14" s="1" t="str">
        <f t="shared" ref="BE14:BE77" si="63">IF(AND(AO14=16,AO15=0),1,"")</f>
        <v/>
      </c>
      <c r="BF14" s="1" t="str">
        <f t="shared" ref="BF14:BF77" si="64">IF(AND(AO14=17,AO15=0),1,"")</f>
        <v/>
      </c>
      <c r="BG14" s="1" t="str">
        <f t="shared" ref="BG14:BG77" si="65">IF(AND(AO14=18,AO15=0),1,"")</f>
        <v/>
      </c>
      <c r="BH14" s="1" t="str">
        <f t="shared" ref="BH14:BH77" si="66">IF(AND(AO14=19,AO15=0),1,"")</f>
        <v/>
      </c>
      <c r="BI14" s="1" t="str">
        <f t="shared" ref="BI14:BI77" si="67">IF(AND(AO14=20,AO15=0),1,"")</f>
        <v/>
      </c>
      <c r="BJ14" s="1" t="str">
        <f t="shared" ref="BJ14:BJ77" si="68">IF(AND(AO14=21,AO15=0),1,"")</f>
        <v/>
      </c>
      <c r="BK14" s="1" t="str">
        <f t="shared" ref="BK14:BK77" si="69">IF(AND(AO14=22,AO15=0),1,"")</f>
        <v/>
      </c>
      <c r="BL14" s="1" t="str">
        <f t="shared" ref="BL14:BL77" si="70">IF(AND(AO14=23,AO15=0),1,"")</f>
        <v/>
      </c>
      <c r="BM14" s="1" t="str">
        <f t="shared" ref="BM14:BM77" si="71">IF(AND(AO14=24,AO15=0),1,"")</f>
        <v/>
      </c>
      <c r="BN14" s="1" t="str">
        <f t="shared" ref="BN14:BN77" si="72">IF(AND(AO14=25,AO15=0),1,"")</f>
        <v/>
      </c>
      <c r="BO14" s="4" t="str">
        <f t="shared" ref="BO14:BO77" si="73">IF(AND(AO14&gt;25,AO15=0),1,"")</f>
        <v/>
      </c>
    </row>
    <row r="15" spans="1:67 16383:16383">
      <c r="B15" s="23">
        <v>29</v>
      </c>
      <c r="C15" s="8">
        <f>IF(B15="","",VLOOKUP(B15,Tabelle2!$A$1:$B$37,2,0))</f>
        <v>3</v>
      </c>
      <c r="D15" s="9">
        <f>IF(B15="","",IF(B15=0,"NB",VLOOKUP(C15,Tabelle2!$D$1:$E$4,2,0)))</f>
        <v>1</v>
      </c>
      <c r="E15" s="1" t="str">
        <f t="shared" si="29"/>
        <v>L</v>
      </c>
      <c r="F15" s="1">
        <f t="shared" si="30"/>
        <v>2</v>
      </c>
      <c r="G15" s="1">
        <f t="shared" si="39"/>
        <v>-1</v>
      </c>
      <c r="H15" s="1">
        <f t="shared" si="31"/>
        <v>-2</v>
      </c>
      <c r="I15" s="1">
        <f t="shared" si="0"/>
        <v>4</v>
      </c>
      <c r="J15" s="1" t="str">
        <f t="shared" si="32"/>
        <v/>
      </c>
      <c r="L15" s="8">
        <v>6</v>
      </c>
      <c r="M15" s="8">
        <f>AU1001</f>
        <v>3</v>
      </c>
      <c r="O15" s="2"/>
      <c r="R15" s="17">
        <v>13</v>
      </c>
      <c r="S15" s="19">
        <v>1</v>
      </c>
      <c r="T15" s="5"/>
      <c r="U15" s="6" t="str">
        <f t="shared" si="33"/>
        <v/>
      </c>
      <c r="V15" s="6" t="str">
        <f t="shared" si="34"/>
        <v/>
      </c>
      <c r="W15" s="6">
        <f t="shared" si="35"/>
        <v>3</v>
      </c>
      <c r="X15" s="6" t="str">
        <f t="shared" si="36"/>
        <v/>
      </c>
      <c r="Y15" s="5"/>
      <c r="Z15" s="1">
        <f t="shared" si="40"/>
        <v>1</v>
      </c>
      <c r="AA15" s="1">
        <f t="shared" si="41"/>
        <v>1</v>
      </c>
      <c r="AB15" s="1">
        <f t="shared" si="42"/>
        <v>1</v>
      </c>
      <c r="AC15" s="1" t="str">
        <f t="shared" si="43"/>
        <v/>
      </c>
      <c r="AD15" s="1" t="str">
        <f t="shared" si="48"/>
        <v/>
      </c>
      <c r="AE15" s="5"/>
      <c r="AF15" s="6">
        <f t="shared" si="37"/>
        <v>3</v>
      </c>
      <c r="AG15" s="6">
        <f t="shared" si="45"/>
        <v>2</v>
      </c>
      <c r="AH15" s="6">
        <f t="shared" si="46"/>
        <v>1</v>
      </c>
      <c r="AI15" s="5"/>
      <c r="AJ15" s="1">
        <f>IF(E15="NB",AJ14,IF(E15="",0,IF(E15="l",AJ14+1,IF(E15="w",IF($P$2=0,0,IF(AND($P$2&gt;0,AJ14&gt;$P$2),AJ14-$P$2,0))))))</f>
        <v>3</v>
      </c>
      <c r="AK15" s="1">
        <f>VLOOKUP(AJ15,$R$2:S34,2,0)</f>
        <v>3</v>
      </c>
      <c r="AM15" s="1">
        <f t="shared" si="47"/>
        <v>8</v>
      </c>
      <c r="AO15" s="1">
        <f t="shared" si="38"/>
        <v>3</v>
      </c>
      <c r="AP15" s="1" t="str">
        <f t="shared" si="3"/>
        <v/>
      </c>
      <c r="AQ15" s="1" t="str">
        <f t="shared" si="49"/>
        <v/>
      </c>
      <c r="AR15" s="1">
        <f t="shared" si="50"/>
        <v>1</v>
      </c>
      <c r="AS15" s="1" t="str">
        <f t="shared" si="51"/>
        <v/>
      </c>
      <c r="AT15" s="1" t="str">
        <f t="shared" si="52"/>
        <v/>
      </c>
      <c r="AU15" s="1" t="str">
        <f t="shared" si="53"/>
        <v/>
      </c>
      <c r="AV15" s="1" t="str">
        <f t="shared" si="54"/>
        <v/>
      </c>
      <c r="AW15" s="1" t="str">
        <f t="shared" si="55"/>
        <v/>
      </c>
      <c r="AX15" s="1" t="str">
        <f t="shared" si="56"/>
        <v/>
      </c>
      <c r="AY15" s="1" t="str">
        <f t="shared" si="57"/>
        <v/>
      </c>
      <c r="AZ15" s="1" t="str">
        <f t="shared" si="58"/>
        <v/>
      </c>
      <c r="BA15" s="1" t="str">
        <f t="shared" si="59"/>
        <v/>
      </c>
      <c r="BB15" s="1" t="str">
        <f t="shared" si="60"/>
        <v/>
      </c>
      <c r="BC15" s="1" t="str">
        <f t="shared" si="61"/>
        <v/>
      </c>
      <c r="BD15" s="1" t="str">
        <f t="shared" si="62"/>
        <v/>
      </c>
      <c r="BE15" s="1" t="str">
        <f t="shared" si="63"/>
        <v/>
      </c>
      <c r="BF15" s="1" t="str">
        <f t="shared" si="64"/>
        <v/>
      </c>
      <c r="BG15" s="1" t="str">
        <f t="shared" si="65"/>
        <v/>
      </c>
      <c r="BH15" s="1" t="str">
        <f t="shared" si="66"/>
        <v/>
      </c>
      <c r="BI15" s="1" t="str">
        <f t="shared" si="67"/>
        <v/>
      </c>
      <c r="BJ15" s="1" t="str">
        <f t="shared" si="68"/>
        <v/>
      </c>
      <c r="BK15" s="1" t="str">
        <f t="shared" si="69"/>
        <v/>
      </c>
      <c r="BL15" s="1" t="str">
        <f t="shared" si="70"/>
        <v/>
      </c>
      <c r="BM15" s="1" t="str">
        <f t="shared" si="71"/>
        <v/>
      </c>
      <c r="BN15" s="1" t="str">
        <f t="shared" si="72"/>
        <v/>
      </c>
      <c r="BO15" s="4" t="str">
        <f t="shared" si="73"/>
        <v/>
      </c>
    </row>
    <row r="16" spans="1:67 16383:16383">
      <c r="B16" s="22">
        <v>10</v>
      </c>
      <c r="C16" s="8">
        <f>IF(B16="","",VLOOKUP(B16,Tabelle2!$A$1:$B$37,2,0))</f>
        <v>1</v>
      </c>
      <c r="D16" s="9">
        <f>IF(B16="","",IF(B16=0,"NB",VLOOKUP(C16,Tabelle2!$D$1:$E$4,2,0)))</f>
        <v>3</v>
      </c>
      <c r="E16" s="1" t="str">
        <f t="shared" si="29"/>
        <v>W</v>
      </c>
      <c r="F16" s="1">
        <f t="shared" si="30"/>
        <v>3</v>
      </c>
      <c r="G16" s="1">
        <f t="shared" si="39"/>
        <v>2</v>
      </c>
      <c r="H16" s="1">
        <f t="shared" si="31"/>
        <v>6</v>
      </c>
      <c r="I16" s="1">
        <f t="shared" si="0"/>
        <v>10</v>
      </c>
      <c r="J16" s="1" t="str">
        <f t="shared" si="32"/>
        <v/>
      </c>
      <c r="L16" s="8">
        <v>7</v>
      </c>
      <c r="M16" s="8">
        <f>AV1001</f>
        <v>2</v>
      </c>
      <c r="O16" s="2"/>
      <c r="R16" s="17">
        <v>14</v>
      </c>
      <c r="S16" s="19">
        <v>1</v>
      </c>
      <c r="T16" s="5"/>
      <c r="U16" s="6">
        <f t="shared" si="33"/>
        <v>1</v>
      </c>
      <c r="V16" s="6" t="str">
        <f t="shared" si="34"/>
        <v/>
      </c>
      <c r="W16" s="6" t="str">
        <f t="shared" si="35"/>
        <v/>
      </c>
      <c r="X16" s="6" t="str">
        <f t="shared" si="36"/>
        <v/>
      </c>
      <c r="Y16" s="5"/>
      <c r="Z16" s="1">
        <f t="shared" si="40"/>
        <v>1</v>
      </c>
      <c r="AA16" s="1">
        <f t="shared" si="41"/>
        <v>1</v>
      </c>
      <c r="AB16" s="1">
        <f t="shared" si="42"/>
        <v>1</v>
      </c>
      <c r="AC16" s="1" t="str">
        <f t="shared" si="43"/>
        <v/>
      </c>
      <c r="AD16" s="1" t="str">
        <f t="shared" si="48"/>
        <v/>
      </c>
      <c r="AE16" s="5"/>
      <c r="AF16" s="6">
        <f t="shared" si="37"/>
        <v>1</v>
      </c>
      <c r="AG16" s="6">
        <f t="shared" si="45"/>
        <v>3</v>
      </c>
      <c r="AH16" s="6">
        <f t="shared" si="46"/>
        <v>2</v>
      </c>
      <c r="AI16" s="5"/>
      <c r="AJ16" s="1">
        <f>IF(E16="NB",AJ15,IF(E16="",0,IF(E16="l",AJ15+1,IF(E16="w",IF($P$2=0,0,IF(AND($P$2&gt;0,AJ15&gt;$P$2),AJ15-$P$2,0))))))</f>
        <v>0</v>
      </c>
      <c r="AK16" s="1">
        <f>VLOOKUP(AJ16,$R$2:S35,2,0)</f>
        <v>1</v>
      </c>
      <c r="AM16" s="1">
        <f t="shared" si="47"/>
        <v>10</v>
      </c>
      <c r="AO16" s="1">
        <f t="shared" si="38"/>
        <v>0</v>
      </c>
      <c r="AP16" s="1" t="str">
        <f t="shared" si="3"/>
        <v/>
      </c>
      <c r="AQ16" s="1" t="str">
        <f t="shared" si="49"/>
        <v/>
      </c>
      <c r="AR16" s="1" t="str">
        <f t="shared" si="50"/>
        <v/>
      </c>
      <c r="AS16" s="1" t="str">
        <f t="shared" si="51"/>
        <v/>
      </c>
      <c r="AT16" s="1" t="str">
        <f t="shared" si="52"/>
        <v/>
      </c>
      <c r="AU16" s="1" t="str">
        <f t="shared" si="53"/>
        <v/>
      </c>
      <c r="AV16" s="1" t="str">
        <f t="shared" si="54"/>
        <v/>
      </c>
      <c r="AW16" s="1" t="str">
        <f t="shared" si="55"/>
        <v/>
      </c>
      <c r="AX16" s="1" t="str">
        <f t="shared" si="56"/>
        <v/>
      </c>
      <c r="AY16" s="1" t="str">
        <f t="shared" si="57"/>
        <v/>
      </c>
      <c r="AZ16" s="1" t="str">
        <f t="shared" si="58"/>
        <v/>
      </c>
      <c r="BA16" s="1" t="str">
        <f t="shared" si="59"/>
        <v/>
      </c>
      <c r="BB16" s="1" t="str">
        <f t="shared" si="60"/>
        <v/>
      </c>
      <c r="BC16" s="1" t="str">
        <f t="shared" si="61"/>
        <v/>
      </c>
      <c r="BD16" s="1" t="str">
        <f t="shared" si="62"/>
        <v/>
      </c>
      <c r="BE16" s="1" t="str">
        <f t="shared" si="63"/>
        <v/>
      </c>
      <c r="BF16" s="1" t="str">
        <f t="shared" si="64"/>
        <v/>
      </c>
      <c r="BG16" s="1" t="str">
        <f t="shared" si="65"/>
        <v/>
      </c>
      <c r="BH16" s="1" t="str">
        <f t="shared" si="66"/>
        <v/>
      </c>
      <c r="BI16" s="1" t="str">
        <f t="shared" si="67"/>
        <v/>
      </c>
      <c r="BJ16" s="1" t="str">
        <f t="shared" si="68"/>
        <v/>
      </c>
      <c r="BK16" s="1" t="str">
        <f t="shared" si="69"/>
        <v/>
      </c>
      <c r="BL16" s="1" t="str">
        <f t="shared" si="70"/>
        <v/>
      </c>
      <c r="BM16" s="1" t="str">
        <f t="shared" si="71"/>
        <v/>
      </c>
      <c r="BN16" s="1" t="str">
        <f t="shared" si="72"/>
        <v/>
      </c>
      <c r="BO16" s="4" t="str">
        <f t="shared" si="73"/>
        <v/>
      </c>
    </row>
    <row r="17" spans="2:67">
      <c r="B17" s="23">
        <v>15</v>
      </c>
      <c r="C17" s="8">
        <f>IF(B17="","",VLOOKUP(B17,Tabelle2!$A$1:$B$37,2,0))</f>
        <v>2</v>
      </c>
      <c r="D17" s="9">
        <f>IF(B17="","",IF(B17=0,"NB",VLOOKUP(C17,Tabelle2!$D$1:$E$4,2,0)))</f>
        <v>2</v>
      </c>
      <c r="E17" s="1" t="str">
        <f t="shared" si="29"/>
        <v>L</v>
      </c>
      <c r="F17" s="1">
        <f t="shared" si="30"/>
        <v>1</v>
      </c>
      <c r="G17" s="1">
        <f t="shared" si="39"/>
        <v>-1</v>
      </c>
      <c r="H17" s="1">
        <f t="shared" si="31"/>
        <v>-1</v>
      </c>
      <c r="I17" s="1">
        <f t="shared" si="0"/>
        <v>9</v>
      </c>
      <c r="J17" s="1" t="str">
        <f t="shared" si="32"/>
        <v/>
      </c>
      <c r="L17" s="8">
        <v>8</v>
      </c>
      <c r="M17" s="8">
        <f>AW1001</f>
        <v>0</v>
      </c>
      <c r="O17" s="2"/>
      <c r="R17" s="17">
        <v>15</v>
      </c>
      <c r="S17" s="19">
        <v>1</v>
      </c>
      <c r="T17" s="5"/>
      <c r="U17" s="6" t="str">
        <f t="shared" si="33"/>
        <v/>
      </c>
      <c r="V17" s="6">
        <f t="shared" si="34"/>
        <v>2</v>
      </c>
      <c r="W17" s="6" t="str">
        <f t="shared" si="35"/>
        <v/>
      </c>
      <c r="X17" s="6" t="str">
        <f t="shared" si="36"/>
        <v/>
      </c>
      <c r="Y17" s="5"/>
      <c r="Z17" s="1">
        <f t="shared" si="40"/>
        <v>1</v>
      </c>
      <c r="AA17" s="1">
        <f t="shared" si="41"/>
        <v>1</v>
      </c>
      <c r="AB17" s="1">
        <f t="shared" si="42"/>
        <v>1</v>
      </c>
      <c r="AC17" s="1" t="str">
        <f t="shared" si="43"/>
        <v/>
      </c>
      <c r="AD17" s="1" t="str">
        <f t="shared" si="48"/>
        <v/>
      </c>
      <c r="AE17" s="5"/>
      <c r="AF17" s="6">
        <f t="shared" si="37"/>
        <v>2</v>
      </c>
      <c r="AG17" s="6">
        <f t="shared" si="45"/>
        <v>1</v>
      </c>
      <c r="AH17" s="6">
        <f t="shared" si="46"/>
        <v>3</v>
      </c>
      <c r="AI17" s="5"/>
      <c r="AJ17" s="1">
        <f>IF(E17="NB",AJ16,IF(E17="",0,IF(E17="l",AJ16+1,IF(E17="w",IF($P$2=0,0,IF(AND($P$2&gt;0,AJ16&gt;$P$2),AJ16-$P$2,0))))))</f>
        <v>1</v>
      </c>
      <c r="AK17" s="1">
        <f>VLOOKUP(AJ17,$R$2:S36,2,0)</f>
        <v>1</v>
      </c>
      <c r="AM17" s="1">
        <f t="shared" si="47"/>
        <v>10</v>
      </c>
      <c r="AO17" s="1">
        <f t="shared" si="38"/>
        <v>1</v>
      </c>
      <c r="AP17" s="1" t="str">
        <f t="shared" si="3"/>
        <v/>
      </c>
      <c r="AQ17" s="1" t="str">
        <f t="shared" si="49"/>
        <v/>
      </c>
      <c r="AR17" s="1" t="str">
        <f t="shared" si="50"/>
        <v/>
      </c>
      <c r="AS17" s="1" t="str">
        <f t="shared" si="51"/>
        <v/>
      </c>
      <c r="AT17" s="1" t="str">
        <f t="shared" si="52"/>
        <v/>
      </c>
      <c r="AU17" s="1" t="str">
        <f t="shared" si="53"/>
        <v/>
      </c>
      <c r="AV17" s="1" t="str">
        <f t="shared" si="54"/>
        <v/>
      </c>
      <c r="AW17" s="1" t="str">
        <f t="shared" si="55"/>
        <v/>
      </c>
      <c r="AX17" s="1" t="str">
        <f t="shared" si="56"/>
        <v/>
      </c>
      <c r="AY17" s="1" t="str">
        <f t="shared" si="57"/>
        <v/>
      </c>
      <c r="AZ17" s="1" t="str">
        <f t="shared" si="58"/>
        <v/>
      </c>
      <c r="BA17" s="1" t="str">
        <f t="shared" si="59"/>
        <v/>
      </c>
      <c r="BB17" s="1" t="str">
        <f t="shared" si="60"/>
        <v/>
      </c>
      <c r="BC17" s="1" t="str">
        <f t="shared" si="61"/>
        <v/>
      </c>
      <c r="BD17" s="1" t="str">
        <f t="shared" si="62"/>
        <v/>
      </c>
      <c r="BE17" s="1" t="str">
        <f t="shared" si="63"/>
        <v/>
      </c>
      <c r="BF17" s="1" t="str">
        <f t="shared" si="64"/>
        <v/>
      </c>
      <c r="BG17" s="1" t="str">
        <f t="shared" si="65"/>
        <v/>
      </c>
      <c r="BH17" s="1" t="str">
        <f t="shared" si="66"/>
        <v/>
      </c>
      <c r="BI17" s="1" t="str">
        <f t="shared" si="67"/>
        <v/>
      </c>
      <c r="BJ17" s="1" t="str">
        <f t="shared" si="68"/>
        <v/>
      </c>
      <c r="BK17" s="1" t="str">
        <f t="shared" si="69"/>
        <v/>
      </c>
      <c r="BL17" s="1" t="str">
        <f t="shared" si="70"/>
        <v/>
      </c>
      <c r="BM17" s="1" t="str">
        <f t="shared" si="71"/>
        <v/>
      </c>
      <c r="BN17" s="1" t="str">
        <f t="shared" si="72"/>
        <v/>
      </c>
      <c r="BO17" s="4" t="str">
        <f t="shared" si="73"/>
        <v/>
      </c>
    </row>
    <row r="18" spans="2:67">
      <c r="B18" s="22">
        <v>33</v>
      </c>
      <c r="C18" s="8">
        <f>IF(B18="","",VLOOKUP(B18,Tabelle2!$A$1:$B$37,2,0))</f>
        <v>3</v>
      </c>
      <c r="D18" s="9">
        <f>IF(B18="","",IF(B18=0,"NB",VLOOKUP(C18,Tabelle2!$D$1:$E$4,2,0)))</f>
        <v>1</v>
      </c>
      <c r="E18" s="1" t="str">
        <f t="shared" si="29"/>
        <v>L</v>
      </c>
      <c r="F18" s="1">
        <f t="shared" si="30"/>
        <v>1</v>
      </c>
      <c r="G18" s="1">
        <f t="shared" si="39"/>
        <v>-1</v>
      </c>
      <c r="H18" s="1">
        <f t="shared" si="31"/>
        <v>-1</v>
      </c>
      <c r="I18" s="1">
        <f t="shared" si="0"/>
        <v>8</v>
      </c>
      <c r="J18" s="1" t="str">
        <f t="shared" si="32"/>
        <v/>
      </c>
      <c r="L18" s="8">
        <v>9</v>
      </c>
      <c r="M18" s="8">
        <f>AX1001</f>
        <v>2</v>
      </c>
      <c r="O18" s="2"/>
      <c r="R18" s="17">
        <v>16</v>
      </c>
      <c r="S18" s="19">
        <v>1</v>
      </c>
      <c r="T18" s="5"/>
      <c r="U18" s="6" t="str">
        <f t="shared" si="33"/>
        <v/>
      </c>
      <c r="V18" s="6" t="str">
        <f t="shared" si="34"/>
        <v/>
      </c>
      <c r="W18" s="6">
        <f t="shared" si="35"/>
        <v>3</v>
      </c>
      <c r="X18" s="6" t="str">
        <f t="shared" si="36"/>
        <v/>
      </c>
      <c r="Y18" s="5"/>
      <c r="Z18" s="1">
        <f t="shared" si="40"/>
        <v>1</v>
      </c>
      <c r="AA18" s="1">
        <f t="shared" si="41"/>
        <v>1</v>
      </c>
      <c r="AB18" s="1">
        <f t="shared" si="42"/>
        <v>1</v>
      </c>
      <c r="AC18" s="1" t="str">
        <f t="shared" si="43"/>
        <v/>
      </c>
      <c r="AD18" s="1" t="str">
        <f t="shared" si="48"/>
        <v/>
      </c>
      <c r="AE18" s="5"/>
      <c r="AF18" s="6">
        <f t="shared" si="37"/>
        <v>3</v>
      </c>
      <c r="AG18" s="6">
        <f t="shared" si="45"/>
        <v>2</v>
      </c>
      <c r="AH18" s="6">
        <f t="shared" si="46"/>
        <v>1</v>
      </c>
      <c r="AI18" s="5"/>
      <c r="AJ18" s="1">
        <f>IF(E18="NB",AJ17,IF(E18="",0,IF(E18="l",AJ17+1,IF(E18="w",IF($P$2=0,0,IF(AND($P$2&gt;0,AJ17&gt;$P$2),AJ17-$P$2,0))))))</f>
        <v>2</v>
      </c>
      <c r="AK18" s="1">
        <f>VLOOKUP(AJ18,$R$2:S37,2,0)</f>
        <v>2</v>
      </c>
      <c r="AM18" s="1">
        <f t="shared" si="47"/>
        <v>10</v>
      </c>
      <c r="AO18" s="1">
        <f t="shared" si="38"/>
        <v>2</v>
      </c>
      <c r="AP18" s="1" t="str">
        <f t="shared" si="3"/>
        <v/>
      </c>
      <c r="AQ18" s="1" t="str">
        <f t="shared" si="49"/>
        <v/>
      </c>
      <c r="AR18" s="1" t="str">
        <f t="shared" si="50"/>
        <v/>
      </c>
      <c r="AS18" s="1" t="str">
        <f t="shared" si="51"/>
        <v/>
      </c>
      <c r="AT18" s="1" t="str">
        <f t="shared" si="52"/>
        <v/>
      </c>
      <c r="AU18" s="1" t="str">
        <f t="shared" si="53"/>
        <v/>
      </c>
      <c r="AV18" s="1" t="str">
        <f t="shared" si="54"/>
        <v/>
      </c>
      <c r="AW18" s="1" t="str">
        <f t="shared" si="55"/>
        <v/>
      </c>
      <c r="AX18" s="1" t="str">
        <f t="shared" si="56"/>
        <v/>
      </c>
      <c r="AY18" s="1" t="str">
        <f t="shared" si="57"/>
        <v/>
      </c>
      <c r="AZ18" s="1" t="str">
        <f t="shared" si="58"/>
        <v/>
      </c>
      <c r="BA18" s="1" t="str">
        <f t="shared" si="59"/>
        <v/>
      </c>
      <c r="BB18" s="1" t="str">
        <f t="shared" si="60"/>
        <v/>
      </c>
      <c r="BC18" s="1" t="str">
        <f t="shared" si="61"/>
        <v/>
      </c>
      <c r="BD18" s="1" t="str">
        <f t="shared" si="62"/>
        <v/>
      </c>
      <c r="BE18" s="1" t="str">
        <f t="shared" si="63"/>
        <v/>
      </c>
      <c r="BF18" s="1" t="str">
        <f t="shared" si="64"/>
        <v/>
      </c>
      <c r="BG18" s="1" t="str">
        <f t="shared" si="65"/>
        <v/>
      </c>
      <c r="BH18" s="1" t="str">
        <f t="shared" si="66"/>
        <v/>
      </c>
      <c r="BI18" s="1" t="str">
        <f t="shared" si="67"/>
        <v/>
      </c>
      <c r="BJ18" s="1" t="str">
        <f t="shared" si="68"/>
        <v/>
      </c>
      <c r="BK18" s="1" t="str">
        <f t="shared" si="69"/>
        <v/>
      </c>
      <c r="BL18" s="1" t="str">
        <f t="shared" si="70"/>
        <v/>
      </c>
      <c r="BM18" s="1" t="str">
        <f t="shared" si="71"/>
        <v/>
      </c>
      <c r="BN18" s="1" t="str">
        <f t="shared" si="72"/>
        <v/>
      </c>
      <c r="BO18" s="4" t="str">
        <f t="shared" si="73"/>
        <v/>
      </c>
    </row>
    <row r="19" spans="2:67">
      <c r="B19" s="23">
        <v>34</v>
      </c>
      <c r="C19" s="8">
        <f>IF(B19="","",VLOOKUP(B19,Tabelle2!$A$1:$B$37,2,0))</f>
        <v>3</v>
      </c>
      <c r="D19" s="9">
        <f>IF(B19="","",IF(B19=0,"NB",VLOOKUP(C19,Tabelle2!$D$1:$E$4,2,0)))</f>
        <v>1</v>
      </c>
      <c r="E19" s="1" t="str">
        <f t="shared" si="29"/>
        <v>L</v>
      </c>
      <c r="F19" s="1">
        <f t="shared" si="30"/>
        <v>2</v>
      </c>
      <c r="G19" s="1">
        <f t="shared" si="39"/>
        <v>-1</v>
      </c>
      <c r="H19" s="1">
        <f t="shared" si="31"/>
        <v>-2</v>
      </c>
      <c r="I19" s="1">
        <f t="shared" si="0"/>
        <v>6</v>
      </c>
      <c r="J19" s="1" t="str">
        <f t="shared" si="32"/>
        <v/>
      </c>
      <c r="L19" s="8">
        <v>10</v>
      </c>
      <c r="M19" s="8">
        <f>AY1001</f>
        <v>0</v>
      </c>
      <c r="O19" s="2"/>
      <c r="R19" s="17">
        <v>17</v>
      </c>
      <c r="S19" s="19">
        <v>1</v>
      </c>
      <c r="T19" s="5"/>
      <c r="U19" s="6" t="str">
        <f t="shared" si="33"/>
        <v/>
      </c>
      <c r="V19" s="6" t="str">
        <f t="shared" si="34"/>
        <v/>
      </c>
      <c r="W19" s="6">
        <f t="shared" si="35"/>
        <v>3</v>
      </c>
      <c r="X19" s="6" t="str">
        <f t="shared" si="36"/>
        <v/>
      </c>
      <c r="Y19" s="5"/>
      <c r="Z19" s="1">
        <f t="shared" si="40"/>
        <v>1</v>
      </c>
      <c r="AA19" s="1">
        <f t="shared" si="41"/>
        <v>1</v>
      </c>
      <c r="AB19" s="1">
        <f t="shared" si="42"/>
        <v>1</v>
      </c>
      <c r="AC19" s="1" t="str">
        <f t="shared" si="43"/>
        <v/>
      </c>
      <c r="AD19" s="1" t="str">
        <f t="shared" si="48"/>
        <v/>
      </c>
      <c r="AE19" s="5"/>
      <c r="AF19" s="6">
        <f t="shared" si="37"/>
        <v>3</v>
      </c>
      <c r="AG19" s="6">
        <f t="shared" si="45"/>
        <v>2</v>
      </c>
      <c r="AH19" s="6">
        <f t="shared" si="46"/>
        <v>1</v>
      </c>
      <c r="AI19" s="5"/>
      <c r="AJ19" s="1">
        <f>IF(E19="NB",AJ18,IF(E19="",0,IF(E19="l",AJ18+1,IF(E19="w",IF($P$2=0,0,IF(AND($P$2&gt;0,AJ18&gt;$P$2),AJ18-$P$2,0))))))</f>
        <v>3</v>
      </c>
      <c r="AK19" s="1">
        <f>VLOOKUP(AJ19,$R$2:S38,2,0)</f>
        <v>3</v>
      </c>
      <c r="AM19" s="1">
        <f t="shared" si="47"/>
        <v>10</v>
      </c>
      <c r="AO19" s="1">
        <f t="shared" si="38"/>
        <v>3</v>
      </c>
      <c r="AP19" s="1" t="str">
        <f t="shared" si="3"/>
        <v/>
      </c>
      <c r="AQ19" s="1" t="str">
        <f t="shared" si="49"/>
        <v/>
      </c>
      <c r="AR19" s="1" t="str">
        <f t="shared" si="50"/>
        <v/>
      </c>
      <c r="AS19" s="1" t="str">
        <f t="shared" si="51"/>
        <v/>
      </c>
      <c r="AT19" s="1" t="str">
        <f t="shared" si="52"/>
        <v/>
      </c>
      <c r="AU19" s="1" t="str">
        <f t="shared" si="53"/>
        <v/>
      </c>
      <c r="AV19" s="1" t="str">
        <f t="shared" si="54"/>
        <v/>
      </c>
      <c r="AW19" s="1" t="str">
        <f t="shared" si="55"/>
        <v/>
      </c>
      <c r="AX19" s="1" t="str">
        <f t="shared" si="56"/>
        <v/>
      </c>
      <c r="AY19" s="1" t="str">
        <f t="shared" si="57"/>
        <v/>
      </c>
      <c r="AZ19" s="1" t="str">
        <f t="shared" si="58"/>
        <v/>
      </c>
      <c r="BA19" s="1" t="str">
        <f t="shared" si="59"/>
        <v/>
      </c>
      <c r="BB19" s="1" t="str">
        <f t="shared" si="60"/>
        <v/>
      </c>
      <c r="BC19" s="1" t="str">
        <f t="shared" si="61"/>
        <v/>
      </c>
      <c r="BD19" s="1" t="str">
        <f t="shared" si="62"/>
        <v/>
      </c>
      <c r="BE19" s="1" t="str">
        <f t="shared" si="63"/>
        <v/>
      </c>
      <c r="BF19" s="1" t="str">
        <f t="shared" si="64"/>
        <v/>
      </c>
      <c r="BG19" s="1" t="str">
        <f t="shared" si="65"/>
        <v/>
      </c>
      <c r="BH19" s="1" t="str">
        <f t="shared" si="66"/>
        <v/>
      </c>
      <c r="BI19" s="1" t="str">
        <f t="shared" si="67"/>
        <v/>
      </c>
      <c r="BJ19" s="1" t="str">
        <f t="shared" si="68"/>
        <v/>
      </c>
      <c r="BK19" s="1" t="str">
        <f t="shared" si="69"/>
        <v/>
      </c>
      <c r="BL19" s="1" t="str">
        <f t="shared" si="70"/>
        <v/>
      </c>
      <c r="BM19" s="1" t="str">
        <f t="shared" si="71"/>
        <v/>
      </c>
      <c r="BN19" s="1" t="str">
        <f t="shared" si="72"/>
        <v/>
      </c>
      <c r="BO19" s="4" t="str">
        <f t="shared" si="73"/>
        <v/>
      </c>
    </row>
    <row r="20" spans="2:67">
      <c r="B20" s="22">
        <v>23</v>
      </c>
      <c r="C20" s="8">
        <f>IF(B20="","",VLOOKUP(B20,Tabelle2!$A$1:$B$37,2,0))</f>
        <v>2</v>
      </c>
      <c r="D20" s="9">
        <f>IF(B20="","",IF(B20=0,"NB",VLOOKUP(C20,Tabelle2!$D$1:$E$4,2,0)))</f>
        <v>2</v>
      </c>
      <c r="E20" s="1" t="str">
        <f t="shared" si="29"/>
        <v>L</v>
      </c>
      <c r="F20" s="1">
        <f t="shared" si="30"/>
        <v>3</v>
      </c>
      <c r="G20" s="1">
        <f t="shared" si="39"/>
        <v>-1</v>
      </c>
      <c r="H20" s="1">
        <f t="shared" si="31"/>
        <v>-3</v>
      </c>
      <c r="I20" s="1">
        <f t="shared" si="0"/>
        <v>3</v>
      </c>
      <c r="J20" s="1" t="str">
        <f t="shared" si="32"/>
        <v/>
      </c>
      <c r="L20" s="8">
        <v>11</v>
      </c>
      <c r="M20" s="8">
        <f>AZ1001</f>
        <v>1</v>
      </c>
      <c r="O20" s="2"/>
      <c r="R20" s="17">
        <v>18</v>
      </c>
      <c r="S20" s="19">
        <v>1</v>
      </c>
      <c r="T20" s="5"/>
      <c r="U20" s="6" t="str">
        <f t="shared" si="33"/>
        <v/>
      </c>
      <c r="V20" s="6">
        <f t="shared" si="34"/>
        <v>2</v>
      </c>
      <c r="W20" s="6" t="str">
        <f t="shared" si="35"/>
        <v/>
      </c>
      <c r="X20" s="6" t="str">
        <f t="shared" si="36"/>
        <v/>
      </c>
      <c r="Y20" s="5"/>
      <c r="Z20" s="1">
        <f t="shared" si="40"/>
        <v>1</v>
      </c>
      <c r="AA20" s="1">
        <f t="shared" si="41"/>
        <v>1</v>
      </c>
      <c r="AB20" s="1">
        <f t="shared" si="42"/>
        <v>1</v>
      </c>
      <c r="AC20" s="1" t="str">
        <f t="shared" si="43"/>
        <v/>
      </c>
      <c r="AD20" s="1" t="str">
        <f t="shared" si="48"/>
        <v/>
      </c>
      <c r="AE20" s="5"/>
      <c r="AF20" s="6">
        <f t="shared" si="37"/>
        <v>2</v>
      </c>
      <c r="AG20" s="6">
        <f t="shared" si="45"/>
        <v>3</v>
      </c>
      <c r="AH20" s="6">
        <f t="shared" si="46"/>
        <v>1</v>
      </c>
      <c r="AI20" s="5"/>
      <c r="AJ20" s="1">
        <f>IF(E20="NB",AJ19,IF(E20="",0,IF(E20="l",AJ19+1,IF(E20="w",IF($P$2=0,0,IF(AND($P$2&gt;0,AJ19&gt;$P$2),AJ19-$P$2,0))))))</f>
        <v>4</v>
      </c>
      <c r="AK20" s="1">
        <f>VLOOKUP(AJ20,$R$2:S39,2,0)</f>
        <v>7</v>
      </c>
      <c r="AM20" s="1">
        <f t="shared" si="47"/>
        <v>10</v>
      </c>
      <c r="AO20" s="1">
        <f t="shared" si="38"/>
        <v>4</v>
      </c>
      <c r="AP20" s="1" t="str">
        <f t="shared" si="3"/>
        <v/>
      </c>
      <c r="AQ20" s="1" t="str">
        <f t="shared" si="49"/>
        <v/>
      </c>
      <c r="AR20" s="1" t="str">
        <f t="shared" si="50"/>
        <v/>
      </c>
      <c r="AS20" s="1">
        <f t="shared" si="51"/>
        <v>1</v>
      </c>
      <c r="AT20" s="1" t="str">
        <f t="shared" si="52"/>
        <v/>
      </c>
      <c r="AU20" s="1" t="str">
        <f t="shared" si="53"/>
        <v/>
      </c>
      <c r="AV20" s="1" t="str">
        <f t="shared" si="54"/>
        <v/>
      </c>
      <c r="AW20" s="1" t="str">
        <f t="shared" si="55"/>
        <v/>
      </c>
      <c r="AX20" s="1" t="str">
        <f t="shared" si="56"/>
        <v/>
      </c>
      <c r="AY20" s="1" t="str">
        <f t="shared" si="57"/>
        <v/>
      </c>
      <c r="AZ20" s="1" t="str">
        <f t="shared" si="58"/>
        <v/>
      </c>
      <c r="BA20" s="1" t="str">
        <f t="shared" si="59"/>
        <v/>
      </c>
      <c r="BB20" s="1" t="str">
        <f t="shared" si="60"/>
        <v/>
      </c>
      <c r="BC20" s="1" t="str">
        <f t="shared" si="61"/>
        <v/>
      </c>
      <c r="BD20" s="1" t="str">
        <f t="shared" si="62"/>
        <v/>
      </c>
      <c r="BE20" s="1" t="str">
        <f t="shared" si="63"/>
        <v/>
      </c>
      <c r="BF20" s="1" t="str">
        <f t="shared" si="64"/>
        <v/>
      </c>
      <c r="BG20" s="1" t="str">
        <f t="shared" si="65"/>
        <v/>
      </c>
      <c r="BH20" s="1" t="str">
        <f t="shared" si="66"/>
        <v/>
      </c>
      <c r="BI20" s="1" t="str">
        <f t="shared" si="67"/>
        <v/>
      </c>
      <c r="BJ20" s="1" t="str">
        <f t="shared" si="68"/>
        <v/>
      </c>
      <c r="BK20" s="1" t="str">
        <f t="shared" si="69"/>
        <v/>
      </c>
      <c r="BL20" s="1" t="str">
        <f t="shared" si="70"/>
        <v/>
      </c>
      <c r="BM20" s="1" t="str">
        <f t="shared" si="71"/>
        <v/>
      </c>
      <c r="BN20" s="1" t="str">
        <f t="shared" si="72"/>
        <v/>
      </c>
      <c r="BO20" s="4" t="str">
        <f t="shared" si="73"/>
        <v/>
      </c>
    </row>
    <row r="21" spans="2:67">
      <c r="B21" s="23">
        <v>19</v>
      </c>
      <c r="C21" s="8">
        <f>IF(B21="","",VLOOKUP(B21,Tabelle2!$A$1:$B$37,2,0))</f>
        <v>2</v>
      </c>
      <c r="D21" s="9">
        <f>IF(B21="","",IF(B21=0,"NB",VLOOKUP(C21,Tabelle2!$D$1:$E$4,2,0)))</f>
        <v>2</v>
      </c>
      <c r="E21" s="1" t="str">
        <f t="shared" si="29"/>
        <v>W</v>
      </c>
      <c r="F21" s="1">
        <f t="shared" si="30"/>
        <v>7</v>
      </c>
      <c r="G21" s="1">
        <f t="shared" si="39"/>
        <v>2</v>
      </c>
      <c r="H21" s="1">
        <f t="shared" si="31"/>
        <v>14</v>
      </c>
      <c r="I21" s="1">
        <f t="shared" si="0"/>
        <v>17</v>
      </c>
      <c r="J21" s="1" t="str">
        <f t="shared" si="32"/>
        <v/>
      </c>
      <c r="L21" s="8">
        <v>12</v>
      </c>
      <c r="M21" s="8">
        <f>BA1001</f>
        <v>0</v>
      </c>
      <c r="O21" s="2"/>
      <c r="R21" s="17">
        <v>19</v>
      </c>
      <c r="S21" s="19">
        <v>1</v>
      </c>
      <c r="T21" s="5"/>
      <c r="U21" s="6" t="str">
        <f t="shared" si="33"/>
        <v/>
      </c>
      <c r="V21" s="6">
        <f t="shared" si="34"/>
        <v>2</v>
      </c>
      <c r="W21" s="6" t="str">
        <f t="shared" si="35"/>
        <v/>
      </c>
      <c r="X21" s="6" t="str">
        <f t="shared" si="36"/>
        <v/>
      </c>
      <c r="Y21" s="5"/>
      <c r="Z21" s="1">
        <f t="shared" si="40"/>
        <v>1</v>
      </c>
      <c r="AA21" s="1">
        <f t="shared" si="41"/>
        <v>1</v>
      </c>
      <c r="AB21" s="1">
        <f t="shared" si="42"/>
        <v>1</v>
      </c>
      <c r="AC21" s="1" t="str">
        <f t="shared" si="43"/>
        <v/>
      </c>
      <c r="AD21" s="1" t="str">
        <f t="shared" si="48"/>
        <v/>
      </c>
      <c r="AE21" s="5"/>
      <c r="AF21" s="6">
        <f t="shared" si="37"/>
        <v>2</v>
      </c>
      <c r="AG21" s="6">
        <f t="shared" si="45"/>
        <v>3</v>
      </c>
      <c r="AH21" s="6">
        <f t="shared" si="46"/>
        <v>1</v>
      </c>
      <c r="AI21" s="5"/>
      <c r="AJ21" s="1">
        <f>IF(E21="NB",AJ20,IF(E21="",0,IF(E21="l",AJ20+1,IF(E21="w",IF($P$2=0,0,IF(AND($P$2&gt;0,AJ20&gt;$P$2),AJ20-$P$2,0))))))</f>
        <v>0</v>
      </c>
      <c r="AK21" s="1">
        <f>VLOOKUP(AJ21,$R$2:S40,2,0)</f>
        <v>1</v>
      </c>
      <c r="AM21" s="1">
        <f t="shared" si="47"/>
        <v>17</v>
      </c>
      <c r="AO21" s="1">
        <f t="shared" si="38"/>
        <v>0</v>
      </c>
      <c r="AP21" s="1" t="str">
        <f t="shared" si="3"/>
        <v/>
      </c>
      <c r="AQ21" s="1" t="str">
        <f t="shared" si="49"/>
        <v/>
      </c>
      <c r="AR21" s="1" t="str">
        <f t="shared" si="50"/>
        <v/>
      </c>
      <c r="AS21" s="1" t="str">
        <f t="shared" si="51"/>
        <v/>
      </c>
      <c r="AT21" s="1" t="str">
        <f t="shared" si="52"/>
        <v/>
      </c>
      <c r="AU21" s="1" t="str">
        <f t="shared" si="53"/>
        <v/>
      </c>
      <c r="AV21" s="1" t="str">
        <f t="shared" si="54"/>
        <v/>
      </c>
      <c r="AW21" s="1" t="str">
        <f t="shared" si="55"/>
        <v/>
      </c>
      <c r="AX21" s="1" t="str">
        <f t="shared" si="56"/>
        <v/>
      </c>
      <c r="AY21" s="1" t="str">
        <f t="shared" si="57"/>
        <v/>
      </c>
      <c r="AZ21" s="1" t="str">
        <f t="shared" si="58"/>
        <v/>
      </c>
      <c r="BA21" s="1" t="str">
        <f t="shared" si="59"/>
        <v/>
      </c>
      <c r="BB21" s="1" t="str">
        <f t="shared" si="60"/>
        <v/>
      </c>
      <c r="BC21" s="1" t="str">
        <f t="shared" si="61"/>
        <v/>
      </c>
      <c r="BD21" s="1" t="str">
        <f t="shared" si="62"/>
        <v/>
      </c>
      <c r="BE21" s="1" t="str">
        <f t="shared" si="63"/>
        <v/>
      </c>
      <c r="BF21" s="1" t="str">
        <f t="shared" si="64"/>
        <v/>
      </c>
      <c r="BG21" s="1" t="str">
        <f t="shared" si="65"/>
        <v/>
      </c>
      <c r="BH21" s="1" t="str">
        <f t="shared" si="66"/>
        <v/>
      </c>
      <c r="BI21" s="1" t="str">
        <f t="shared" si="67"/>
        <v/>
      </c>
      <c r="BJ21" s="1" t="str">
        <f t="shared" si="68"/>
        <v/>
      </c>
      <c r="BK21" s="1" t="str">
        <f t="shared" si="69"/>
        <v/>
      </c>
      <c r="BL21" s="1" t="str">
        <f t="shared" si="70"/>
        <v/>
      </c>
      <c r="BM21" s="1" t="str">
        <f t="shared" si="71"/>
        <v/>
      </c>
      <c r="BN21" s="1" t="str">
        <f t="shared" si="72"/>
        <v/>
      </c>
      <c r="BO21" s="4" t="str">
        <f t="shared" si="73"/>
        <v/>
      </c>
    </row>
    <row r="22" spans="2:67">
      <c r="B22" s="22">
        <v>18</v>
      </c>
      <c r="C22" s="8">
        <f>IF(B22="","",VLOOKUP(B22,Tabelle2!$A$1:$B$37,2,0))</f>
        <v>2</v>
      </c>
      <c r="D22" s="9">
        <f>IF(B22="","",IF(B22=0,"NB",VLOOKUP(C22,Tabelle2!$D$1:$E$4,2,0)))</f>
        <v>2</v>
      </c>
      <c r="E22" s="1" t="str">
        <f t="shared" si="29"/>
        <v>W</v>
      </c>
      <c r="F22" s="1">
        <f t="shared" si="30"/>
        <v>1</v>
      </c>
      <c r="G22" s="1">
        <f t="shared" si="39"/>
        <v>2</v>
      </c>
      <c r="H22" s="1">
        <f t="shared" si="31"/>
        <v>2</v>
      </c>
      <c r="I22" s="1">
        <f t="shared" si="0"/>
        <v>19</v>
      </c>
      <c r="J22" s="1" t="str">
        <f t="shared" si="32"/>
        <v/>
      </c>
      <c r="L22" s="8">
        <v>13</v>
      </c>
      <c r="M22" s="8">
        <f>BB1001</f>
        <v>2</v>
      </c>
      <c r="O22" s="2"/>
      <c r="R22" s="17">
        <v>20</v>
      </c>
      <c r="S22" s="19">
        <v>1</v>
      </c>
      <c r="T22" s="5"/>
      <c r="U22" s="6" t="str">
        <f t="shared" si="33"/>
        <v/>
      </c>
      <c r="V22" s="6">
        <f t="shared" si="34"/>
        <v>2</v>
      </c>
      <c r="W22" s="6" t="str">
        <f t="shared" si="35"/>
        <v/>
      </c>
      <c r="X22" s="6" t="str">
        <f t="shared" si="36"/>
        <v/>
      </c>
      <c r="Y22" s="5"/>
      <c r="Z22" s="1">
        <f t="shared" si="40"/>
        <v>1</v>
      </c>
      <c r="AA22" s="1">
        <f t="shared" si="41"/>
        <v>1</v>
      </c>
      <c r="AB22" s="1">
        <f t="shared" si="42"/>
        <v>1</v>
      </c>
      <c r="AC22" s="1" t="str">
        <f t="shared" si="43"/>
        <v/>
      </c>
      <c r="AD22" s="1" t="str">
        <f t="shared" si="48"/>
        <v/>
      </c>
      <c r="AE22" s="5"/>
      <c r="AF22" s="6">
        <f t="shared" si="37"/>
        <v>2</v>
      </c>
      <c r="AG22" s="6">
        <f t="shared" si="45"/>
        <v>3</v>
      </c>
      <c r="AH22" s="6">
        <f t="shared" si="46"/>
        <v>1</v>
      </c>
      <c r="AI22" s="5"/>
      <c r="AJ22" s="1">
        <f>IF(E22="NB",AJ21,IF(E22="",0,IF(E22="l",AJ21+1,IF(E22="w",IF($P$2=0,0,IF(AND($P$2&gt;0,AJ21&gt;$P$2),AJ21-$P$2,0))))))</f>
        <v>0</v>
      </c>
      <c r="AK22" s="1">
        <f>VLOOKUP(AJ22,$R$2:S41,2,0)</f>
        <v>1</v>
      </c>
      <c r="AM22" s="1">
        <f t="shared" si="47"/>
        <v>19</v>
      </c>
      <c r="AO22" s="1">
        <f t="shared" si="38"/>
        <v>0</v>
      </c>
      <c r="AP22" s="1" t="str">
        <f t="shared" si="3"/>
        <v/>
      </c>
      <c r="AQ22" s="1" t="str">
        <f t="shared" si="49"/>
        <v/>
      </c>
      <c r="AR22" s="1" t="str">
        <f t="shared" si="50"/>
        <v/>
      </c>
      <c r="AS22" s="1" t="str">
        <f t="shared" si="51"/>
        <v/>
      </c>
      <c r="AT22" s="1" t="str">
        <f t="shared" si="52"/>
        <v/>
      </c>
      <c r="AU22" s="1" t="str">
        <f t="shared" si="53"/>
        <v/>
      </c>
      <c r="AV22" s="1" t="str">
        <f t="shared" si="54"/>
        <v/>
      </c>
      <c r="AW22" s="1" t="str">
        <f t="shared" si="55"/>
        <v/>
      </c>
      <c r="AX22" s="1" t="str">
        <f t="shared" si="56"/>
        <v/>
      </c>
      <c r="AY22" s="1" t="str">
        <f t="shared" si="57"/>
        <v/>
      </c>
      <c r="AZ22" s="1" t="str">
        <f t="shared" si="58"/>
        <v/>
      </c>
      <c r="BA22" s="1" t="str">
        <f t="shared" si="59"/>
        <v/>
      </c>
      <c r="BB22" s="1" t="str">
        <f t="shared" si="60"/>
        <v/>
      </c>
      <c r="BC22" s="1" t="str">
        <f t="shared" si="61"/>
        <v/>
      </c>
      <c r="BD22" s="1" t="str">
        <f t="shared" si="62"/>
        <v/>
      </c>
      <c r="BE22" s="1" t="str">
        <f t="shared" si="63"/>
        <v/>
      </c>
      <c r="BF22" s="1" t="str">
        <f t="shared" si="64"/>
        <v/>
      </c>
      <c r="BG22" s="1" t="str">
        <f t="shared" si="65"/>
        <v/>
      </c>
      <c r="BH22" s="1" t="str">
        <f t="shared" si="66"/>
        <v/>
      </c>
      <c r="BI22" s="1" t="str">
        <f t="shared" si="67"/>
        <v/>
      </c>
      <c r="BJ22" s="1" t="str">
        <f t="shared" si="68"/>
        <v/>
      </c>
      <c r="BK22" s="1" t="str">
        <f t="shared" si="69"/>
        <v/>
      </c>
      <c r="BL22" s="1" t="str">
        <f t="shared" si="70"/>
        <v/>
      </c>
      <c r="BM22" s="1" t="str">
        <f t="shared" si="71"/>
        <v/>
      </c>
      <c r="BN22" s="1" t="str">
        <f t="shared" si="72"/>
        <v/>
      </c>
      <c r="BO22" s="4" t="str">
        <f t="shared" si="73"/>
        <v/>
      </c>
    </row>
    <row r="23" spans="2:67">
      <c r="B23" s="23">
        <v>31</v>
      </c>
      <c r="C23" s="8">
        <f>IF(B23="","",VLOOKUP(B23,Tabelle2!$A$1:$B$37,2,0))</f>
        <v>3</v>
      </c>
      <c r="D23" s="9">
        <f>IF(B23="","",IF(B23=0,"NB",VLOOKUP(C23,Tabelle2!$D$1:$E$4,2,0)))</f>
        <v>1</v>
      </c>
      <c r="E23" s="1" t="str">
        <f t="shared" si="29"/>
        <v>L</v>
      </c>
      <c r="F23" s="1">
        <f t="shared" si="30"/>
        <v>1</v>
      </c>
      <c r="G23" s="1">
        <f t="shared" si="39"/>
        <v>-1</v>
      </c>
      <c r="H23" s="1">
        <f t="shared" si="31"/>
        <v>-1</v>
      </c>
      <c r="I23" s="1">
        <f t="shared" si="0"/>
        <v>18</v>
      </c>
      <c r="J23" s="1" t="str">
        <f t="shared" si="32"/>
        <v/>
      </c>
      <c r="L23" s="8">
        <v>14</v>
      </c>
      <c r="M23" s="8">
        <f>BC1001</f>
        <v>0</v>
      </c>
      <c r="O23" s="2"/>
      <c r="U23" s="6" t="str">
        <f t="shared" si="33"/>
        <v/>
      </c>
      <c r="V23" s="6" t="str">
        <f t="shared" si="34"/>
        <v/>
      </c>
      <c r="W23" s="6">
        <f t="shared" si="35"/>
        <v>3</v>
      </c>
      <c r="X23" s="6" t="str">
        <f t="shared" si="36"/>
        <v/>
      </c>
      <c r="Y23" s="5"/>
      <c r="Z23" s="1">
        <f t="shared" si="40"/>
        <v>1</v>
      </c>
      <c r="AA23" s="1">
        <f t="shared" si="41"/>
        <v>1</v>
      </c>
      <c r="AB23" s="1">
        <f t="shared" si="42"/>
        <v>1</v>
      </c>
      <c r="AC23" s="1" t="str">
        <f t="shared" si="43"/>
        <v/>
      </c>
      <c r="AD23" s="1" t="str">
        <f t="shared" si="48"/>
        <v/>
      </c>
      <c r="AE23" s="5"/>
      <c r="AF23" s="6">
        <f t="shared" si="37"/>
        <v>3</v>
      </c>
      <c r="AG23" s="6">
        <f t="shared" si="45"/>
        <v>2</v>
      </c>
      <c r="AH23" s="6">
        <f t="shared" si="46"/>
        <v>1</v>
      </c>
      <c r="AI23" s="5"/>
      <c r="AJ23" s="1">
        <f>IF(E23="NB",AJ22,IF(E23="",0,IF(E23="l",AJ22+1,IF(E23="w",IF($P$2=0,0,IF(AND($P$2&gt;0,AJ22&gt;$P$2),AJ22-$P$2,0))))))</f>
        <v>1</v>
      </c>
      <c r="AK23" s="1">
        <f>VLOOKUP(AJ23,$R$2:S42,2,0)</f>
        <v>1</v>
      </c>
      <c r="AM23" s="1">
        <f t="shared" si="47"/>
        <v>19</v>
      </c>
      <c r="AO23" s="1">
        <f t="shared" si="38"/>
        <v>1</v>
      </c>
      <c r="AP23" s="1" t="str">
        <f t="shared" si="3"/>
        <v/>
      </c>
      <c r="AQ23" s="1" t="str">
        <f t="shared" si="49"/>
        <v/>
      </c>
      <c r="AR23" s="1" t="str">
        <f t="shared" si="50"/>
        <v/>
      </c>
      <c r="AS23" s="1" t="str">
        <f t="shared" si="51"/>
        <v/>
      </c>
      <c r="AT23" s="1" t="str">
        <f t="shared" si="52"/>
        <v/>
      </c>
      <c r="AU23" s="1" t="str">
        <f t="shared" si="53"/>
        <v/>
      </c>
      <c r="AV23" s="1" t="str">
        <f t="shared" si="54"/>
        <v/>
      </c>
      <c r="AW23" s="1" t="str">
        <f t="shared" si="55"/>
        <v/>
      </c>
      <c r="AX23" s="1" t="str">
        <f t="shared" si="56"/>
        <v/>
      </c>
      <c r="AY23" s="1" t="str">
        <f t="shared" si="57"/>
        <v/>
      </c>
      <c r="AZ23" s="1" t="str">
        <f t="shared" si="58"/>
        <v/>
      </c>
      <c r="BA23" s="1" t="str">
        <f t="shared" si="59"/>
        <v/>
      </c>
      <c r="BB23" s="1" t="str">
        <f t="shared" si="60"/>
        <v/>
      </c>
      <c r="BC23" s="1" t="str">
        <f t="shared" si="61"/>
        <v/>
      </c>
      <c r="BD23" s="1" t="str">
        <f t="shared" si="62"/>
        <v/>
      </c>
      <c r="BE23" s="1" t="str">
        <f t="shared" si="63"/>
        <v/>
      </c>
      <c r="BF23" s="1" t="str">
        <f t="shared" si="64"/>
        <v/>
      </c>
      <c r="BG23" s="1" t="str">
        <f t="shared" si="65"/>
        <v/>
      </c>
      <c r="BH23" s="1" t="str">
        <f t="shared" si="66"/>
        <v/>
      </c>
      <c r="BI23" s="1" t="str">
        <f t="shared" si="67"/>
        <v/>
      </c>
      <c r="BJ23" s="1" t="str">
        <f t="shared" si="68"/>
        <v/>
      </c>
      <c r="BK23" s="1" t="str">
        <f t="shared" si="69"/>
        <v/>
      </c>
      <c r="BL23" s="1" t="str">
        <f t="shared" si="70"/>
        <v/>
      </c>
      <c r="BM23" s="1" t="str">
        <f t="shared" si="71"/>
        <v/>
      </c>
      <c r="BN23" s="1" t="str">
        <f t="shared" si="72"/>
        <v/>
      </c>
      <c r="BO23" s="4" t="str">
        <f t="shared" si="73"/>
        <v/>
      </c>
    </row>
    <row r="24" spans="2:67">
      <c r="B24" s="22">
        <v>34</v>
      </c>
      <c r="C24" s="8">
        <f>IF(B24="","",VLOOKUP(B24,Tabelle2!$A$1:$B$37,2,0))</f>
        <v>3</v>
      </c>
      <c r="D24" s="9">
        <f>IF(B24="","",IF(B24=0,"NB",VLOOKUP(C24,Tabelle2!$D$1:$E$4,2,0)))</f>
        <v>1</v>
      </c>
      <c r="E24" s="1" t="str">
        <f t="shared" si="29"/>
        <v>L</v>
      </c>
      <c r="F24" s="1">
        <f t="shared" si="30"/>
        <v>1</v>
      </c>
      <c r="G24" s="1">
        <f t="shared" si="39"/>
        <v>-1</v>
      </c>
      <c r="H24" s="1">
        <f t="shared" si="31"/>
        <v>-1</v>
      </c>
      <c r="I24" s="1">
        <f t="shared" si="0"/>
        <v>17</v>
      </c>
      <c r="J24" s="1" t="str">
        <f t="shared" si="32"/>
        <v/>
      </c>
      <c r="L24" s="8">
        <v>15</v>
      </c>
      <c r="M24" s="8">
        <f>BD1001</f>
        <v>1</v>
      </c>
      <c r="O24" s="2"/>
      <c r="U24" s="6" t="str">
        <f t="shared" si="33"/>
        <v/>
      </c>
      <c r="V24" s="6" t="str">
        <f t="shared" si="34"/>
        <v/>
      </c>
      <c r="W24" s="6">
        <f t="shared" si="35"/>
        <v>3</v>
      </c>
      <c r="X24" s="6" t="str">
        <f t="shared" si="36"/>
        <v/>
      </c>
      <c r="Y24" s="5"/>
      <c r="Z24" s="1">
        <f t="shared" si="40"/>
        <v>1</v>
      </c>
      <c r="AA24" s="1">
        <f t="shared" si="41"/>
        <v>1</v>
      </c>
      <c r="AB24" s="1">
        <f t="shared" si="42"/>
        <v>1</v>
      </c>
      <c r="AC24" s="1" t="str">
        <f t="shared" si="43"/>
        <v/>
      </c>
      <c r="AD24" s="1" t="str">
        <f t="shared" si="48"/>
        <v/>
      </c>
      <c r="AE24" s="5"/>
      <c r="AF24" s="6">
        <f t="shared" si="37"/>
        <v>3</v>
      </c>
      <c r="AG24" s="6">
        <f t="shared" si="45"/>
        <v>2</v>
      </c>
      <c r="AH24" s="6">
        <f t="shared" si="46"/>
        <v>1</v>
      </c>
      <c r="AI24" s="5"/>
      <c r="AJ24" s="1">
        <f>IF(E24="NB",AJ23,IF(E24="",0,IF(E24="l",AJ23+1,IF(E24="w",IF($P$2=0,0,IF(AND($P$2&gt;0,AJ23&gt;$P$2),AJ23-$P$2,0))))))</f>
        <v>2</v>
      </c>
      <c r="AK24" s="1">
        <f>VLOOKUP(AJ24,$R$2:S43,2,0)</f>
        <v>2</v>
      </c>
      <c r="AM24" s="1">
        <f t="shared" si="47"/>
        <v>19</v>
      </c>
      <c r="AO24" s="1">
        <f t="shared" si="38"/>
        <v>2</v>
      </c>
      <c r="AP24" s="1" t="str">
        <f t="shared" si="3"/>
        <v/>
      </c>
      <c r="AQ24" s="1">
        <f t="shared" si="49"/>
        <v>1</v>
      </c>
      <c r="AR24" s="1" t="str">
        <f t="shared" si="50"/>
        <v/>
      </c>
      <c r="AS24" s="1" t="str">
        <f t="shared" si="51"/>
        <v/>
      </c>
      <c r="AT24" s="1" t="str">
        <f t="shared" si="52"/>
        <v/>
      </c>
      <c r="AU24" s="1" t="str">
        <f t="shared" si="53"/>
        <v/>
      </c>
      <c r="AV24" s="1" t="str">
        <f t="shared" si="54"/>
        <v/>
      </c>
      <c r="AW24" s="1" t="str">
        <f t="shared" si="55"/>
        <v/>
      </c>
      <c r="AX24" s="1" t="str">
        <f t="shared" si="56"/>
        <v/>
      </c>
      <c r="AY24" s="1" t="str">
        <f t="shared" si="57"/>
        <v/>
      </c>
      <c r="AZ24" s="1" t="str">
        <f t="shared" si="58"/>
        <v/>
      </c>
      <c r="BA24" s="1" t="str">
        <f t="shared" si="59"/>
        <v/>
      </c>
      <c r="BB24" s="1" t="str">
        <f t="shared" si="60"/>
        <v/>
      </c>
      <c r="BC24" s="1" t="str">
        <f t="shared" si="61"/>
        <v/>
      </c>
      <c r="BD24" s="1" t="str">
        <f t="shared" si="62"/>
        <v/>
      </c>
      <c r="BE24" s="1" t="str">
        <f t="shared" si="63"/>
        <v/>
      </c>
      <c r="BF24" s="1" t="str">
        <f t="shared" si="64"/>
        <v/>
      </c>
      <c r="BG24" s="1" t="str">
        <f t="shared" si="65"/>
        <v/>
      </c>
      <c r="BH24" s="1" t="str">
        <f t="shared" si="66"/>
        <v/>
      </c>
      <c r="BI24" s="1" t="str">
        <f t="shared" si="67"/>
        <v/>
      </c>
      <c r="BJ24" s="1" t="str">
        <f t="shared" si="68"/>
        <v/>
      </c>
      <c r="BK24" s="1" t="str">
        <f t="shared" si="69"/>
        <v/>
      </c>
      <c r="BL24" s="1" t="str">
        <f t="shared" si="70"/>
        <v/>
      </c>
      <c r="BM24" s="1" t="str">
        <f t="shared" si="71"/>
        <v/>
      </c>
      <c r="BN24" s="1" t="str">
        <f t="shared" si="72"/>
        <v/>
      </c>
      <c r="BO24" s="4" t="str">
        <f t="shared" si="73"/>
        <v/>
      </c>
    </row>
    <row r="25" spans="2:67">
      <c r="B25" s="23">
        <v>6</v>
      </c>
      <c r="C25" s="8">
        <f>IF(B25="","",VLOOKUP(B25,Tabelle2!$A$1:$B$37,2,0))</f>
        <v>1</v>
      </c>
      <c r="D25" s="9">
        <f>IF(B25="","",IF(B25=0,"NB",VLOOKUP(C25,Tabelle2!$D$1:$E$4,2,0)))</f>
        <v>3</v>
      </c>
      <c r="E25" s="1" t="str">
        <f t="shared" si="29"/>
        <v>W</v>
      </c>
      <c r="F25" s="1">
        <f t="shared" si="30"/>
        <v>2</v>
      </c>
      <c r="G25" s="1">
        <f t="shared" si="39"/>
        <v>2</v>
      </c>
      <c r="H25" s="1">
        <f t="shared" si="31"/>
        <v>4</v>
      </c>
      <c r="I25" s="1">
        <f t="shared" si="0"/>
        <v>21</v>
      </c>
      <c r="J25" s="1" t="str">
        <f t="shared" si="32"/>
        <v/>
      </c>
      <c r="L25" s="8">
        <v>16</v>
      </c>
      <c r="M25" s="8">
        <f>BE1001</f>
        <v>0</v>
      </c>
      <c r="O25" s="2"/>
      <c r="U25" s="6">
        <f t="shared" si="33"/>
        <v>1</v>
      </c>
      <c r="V25" s="6" t="str">
        <f t="shared" si="34"/>
        <v/>
      </c>
      <c r="W25" s="6" t="str">
        <f t="shared" si="35"/>
        <v/>
      </c>
      <c r="X25" s="6" t="str">
        <f t="shared" si="36"/>
        <v/>
      </c>
      <c r="Y25" s="5"/>
      <c r="Z25" s="1">
        <f t="shared" si="40"/>
        <v>1</v>
      </c>
      <c r="AA25" s="1">
        <f t="shared" si="41"/>
        <v>1</v>
      </c>
      <c r="AB25" s="1">
        <f t="shared" si="42"/>
        <v>1</v>
      </c>
      <c r="AC25" s="1" t="str">
        <f t="shared" si="43"/>
        <v/>
      </c>
      <c r="AD25" s="1" t="str">
        <f t="shared" si="48"/>
        <v/>
      </c>
      <c r="AE25" s="5"/>
      <c r="AF25" s="6">
        <f t="shared" si="37"/>
        <v>1</v>
      </c>
      <c r="AG25" s="6">
        <f t="shared" si="45"/>
        <v>3</v>
      </c>
      <c r="AH25" s="6">
        <f t="shared" si="46"/>
        <v>2</v>
      </c>
      <c r="AI25" s="5"/>
      <c r="AJ25" s="1">
        <f>IF(E25="NB",AJ24,IF(E25="",0,IF(E25="l",AJ24+1,IF(E25="w",IF($P$2=0,0,IF(AND($P$2&gt;0,AJ24&gt;$P$2),AJ24-$P$2,0))))))</f>
        <v>0</v>
      </c>
      <c r="AK25" s="1">
        <f>VLOOKUP(AJ25,$R$2:S44,2,0)</f>
        <v>1</v>
      </c>
      <c r="AM25" s="1">
        <f t="shared" si="47"/>
        <v>21</v>
      </c>
      <c r="AO25" s="1">
        <f t="shared" si="38"/>
        <v>0</v>
      </c>
      <c r="AP25" s="1" t="str">
        <f t="shared" si="3"/>
        <v/>
      </c>
      <c r="AQ25" s="1" t="str">
        <f t="shared" si="49"/>
        <v/>
      </c>
      <c r="AR25" s="1" t="str">
        <f t="shared" si="50"/>
        <v/>
      </c>
      <c r="AS25" s="1" t="str">
        <f t="shared" si="51"/>
        <v/>
      </c>
      <c r="AT25" s="1" t="str">
        <f t="shared" si="52"/>
        <v/>
      </c>
      <c r="AU25" s="1" t="str">
        <f t="shared" si="53"/>
        <v/>
      </c>
      <c r="AV25" s="1" t="str">
        <f t="shared" si="54"/>
        <v/>
      </c>
      <c r="AW25" s="1" t="str">
        <f t="shared" si="55"/>
        <v/>
      </c>
      <c r="AX25" s="1" t="str">
        <f t="shared" si="56"/>
        <v/>
      </c>
      <c r="AY25" s="1" t="str">
        <f t="shared" si="57"/>
        <v/>
      </c>
      <c r="AZ25" s="1" t="str">
        <f t="shared" si="58"/>
        <v/>
      </c>
      <c r="BA25" s="1" t="str">
        <f t="shared" si="59"/>
        <v/>
      </c>
      <c r="BB25" s="1" t="str">
        <f t="shared" si="60"/>
        <v/>
      </c>
      <c r="BC25" s="1" t="str">
        <f t="shared" si="61"/>
        <v/>
      </c>
      <c r="BD25" s="1" t="str">
        <f t="shared" si="62"/>
        <v/>
      </c>
      <c r="BE25" s="1" t="str">
        <f t="shared" si="63"/>
        <v/>
      </c>
      <c r="BF25" s="1" t="str">
        <f t="shared" si="64"/>
        <v/>
      </c>
      <c r="BG25" s="1" t="str">
        <f t="shared" si="65"/>
        <v/>
      </c>
      <c r="BH25" s="1" t="str">
        <f t="shared" si="66"/>
        <v/>
      </c>
      <c r="BI25" s="1" t="str">
        <f t="shared" si="67"/>
        <v/>
      </c>
      <c r="BJ25" s="1" t="str">
        <f t="shared" si="68"/>
        <v/>
      </c>
      <c r="BK25" s="1" t="str">
        <f t="shared" si="69"/>
        <v/>
      </c>
      <c r="BL25" s="1" t="str">
        <f t="shared" si="70"/>
        <v/>
      </c>
      <c r="BM25" s="1" t="str">
        <f t="shared" si="71"/>
        <v/>
      </c>
      <c r="BN25" s="1" t="str">
        <f t="shared" si="72"/>
        <v/>
      </c>
      <c r="BO25" s="4" t="str">
        <f t="shared" si="73"/>
        <v/>
      </c>
    </row>
    <row r="26" spans="2:67">
      <c r="B26" s="22">
        <v>8</v>
      </c>
      <c r="C26" s="8">
        <f>IF(B26="","",VLOOKUP(B26,Tabelle2!$A$1:$B$37,2,0))</f>
        <v>1</v>
      </c>
      <c r="D26" s="9">
        <f>IF(B26="","",IF(B26=0,"NB",VLOOKUP(C26,Tabelle2!$D$1:$E$4,2,0)))</f>
        <v>3</v>
      </c>
      <c r="E26" s="1" t="str">
        <f t="shared" si="29"/>
        <v>L</v>
      </c>
      <c r="F26" s="1">
        <f t="shared" si="30"/>
        <v>1</v>
      </c>
      <c r="G26" s="1">
        <f t="shared" si="39"/>
        <v>-1</v>
      </c>
      <c r="H26" s="1">
        <f t="shared" si="31"/>
        <v>-1</v>
      </c>
      <c r="I26" s="1">
        <f t="shared" si="0"/>
        <v>20</v>
      </c>
      <c r="J26" s="1" t="str">
        <f t="shared" si="32"/>
        <v/>
      </c>
      <c r="L26" s="8">
        <v>17</v>
      </c>
      <c r="M26" s="8">
        <f>BF1001</f>
        <v>0</v>
      </c>
      <c r="O26" s="2"/>
      <c r="U26" s="6">
        <f t="shared" si="33"/>
        <v>1</v>
      </c>
      <c r="V26" s="6" t="str">
        <f t="shared" si="34"/>
        <v/>
      </c>
      <c r="W26" s="6" t="str">
        <f t="shared" si="35"/>
        <v/>
      </c>
      <c r="X26" s="6" t="str">
        <f t="shared" si="36"/>
        <v/>
      </c>
      <c r="Y26" s="5"/>
      <c r="Z26" s="1">
        <f t="shared" si="40"/>
        <v>1</v>
      </c>
      <c r="AA26" s="1">
        <f t="shared" si="41"/>
        <v>1</v>
      </c>
      <c r="AB26" s="1">
        <f t="shared" si="42"/>
        <v>1</v>
      </c>
      <c r="AC26" s="1" t="str">
        <f t="shared" si="43"/>
        <v/>
      </c>
      <c r="AD26" s="1" t="str">
        <f t="shared" si="48"/>
        <v/>
      </c>
      <c r="AE26" s="5"/>
      <c r="AF26" s="6">
        <f t="shared" si="37"/>
        <v>1</v>
      </c>
      <c r="AG26" s="6">
        <f t="shared" si="45"/>
        <v>3</v>
      </c>
      <c r="AH26" s="6">
        <f t="shared" si="46"/>
        <v>2</v>
      </c>
      <c r="AI26" s="5"/>
      <c r="AJ26" s="1">
        <f>IF(E26="NB",AJ25,IF(E26="",0,IF(E26="l",AJ25+1,IF(E26="w",IF($P$2=0,0,IF(AND($P$2&gt;0,AJ25&gt;$P$2),AJ25-$P$2,0))))))</f>
        <v>1</v>
      </c>
      <c r="AK26" s="1">
        <f>VLOOKUP(AJ26,$R$2:S45,2,0)</f>
        <v>1</v>
      </c>
      <c r="AM26" s="1">
        <f t="shared" si="47"/>
        <v>21</v>
      </c>
      <c r="AO26" s="1">
        <f t="shared" si="38"/>
        <v>1</v>
      </c>
      <c r="AP26" s="1">
        <f t="shared" si="3"/>
        <v>1</v>
      </c>
      <c r="AQ26" s="1" t="str">
        <f t="shared" si="49"/>
        <v/>
      </c>
      <c r="AR26" s="1" t="str">
        <f t="shared" si="50"/>
        <v/>
      </c>
      <c r="AS26" s="1" t="str">
        <f t="shared" si="51"/>
        <v/>
      </c>
      <c r="AT26" s="1" t="str">
        <f t="shared" si="52"/>
        <v/>
      </c>
      <c r="AU26" s="1" t="str">
        <f t="shared" si="53"/>
        <v/>
      </c>
      <c r="AV26" s="1" t="str">
        <f t="shared" si="54"/>
        <v/>
      </c>
      <c r="AW26" s="1" t="str">
        <f t="shared" si="55"/>
        <v/>
      </c>
      <c r="AX26" s="1" t="str">
        <f t="shared" si="56"/>
        <v/>
      </c>
      <c r="AY26" s="1" t="str">
        <f t="shared" si="57"/>
        <v/>
      </c>
      <c r="AZ26" s="1" t="str">
        <f t="shared" si="58"/>
        <v/>
      </c>
      <c r="BA26" s="1" t="str">
        <f t="shared" si="59"/>
        <v/>
      </c>
      <c r="BB26" s="1" t="str">
        <f t="shared" si="60"/>
        <v/>
      </c>
      <c r="BC26" s="1" t="str">
        <f t="shared" si="61"/>
        <v/>
      </c>
      <c r="BD26" s="1" t="str">
        <f t="shared" si="62"/>
        <v/>
      </c>
      <c r="BE26" s="1" t="str">
        <f t="shared" si="63"/>
        <v/>
      </c>
      <c r="BF26" s="1" t="str">
        <f t="shared" si="64"/>
        <v/>
      </c>
      <c r="BG26" s="1" t="str">
        <f t="shared" si="65"/>
        <v/>
      </c>
      <c r="BH26" s="1" t="str">
        <f t="shared" si="66"/>
        <v/>
      </c>
      <c r="BI26" s="1" t="str">
        <f t="shared" si="67"/>
        <v/>
      </c>
      <c r="BJ26" s="1" t="str">
        <f t="shared" si="68"/>
        <v/>
      </c>
      <c r="BK26" s="1" t="str">
        <f t="shared" si="69"/>
        <v/>
      </c>
      <c r="BL26" s="1" t="str">
        <f t="shared" si="70"/>
        <v/>
      </c>
      <c r="BM26" s="1" t="str">
        <f t="shared" si="71"/>
        <v/>
      </c>
      <c r="BN26" s="1" t="str">
        <f t="shared" si="72"/>
        <v/>
      </c>
      <c r="BO26" s="4" t="str">
        <f t="shared" si="73"/>
        <v/>
      </c>
    </row>
    <row r="27" spans="2:67">
      <c r="B27" s="23">
        <v>27</v>
      </c>
      <c r="C27" s="8">
        <f>IF(B27="","",VLOOKUP(B27,Tabelle2!$A$1:$B$37,2,0))</f>
        <v>3</v>
      </c>
      <c r="D27" s="9">
        <f>IF(B27="","",IF(B27=0,"NB",VLOOKUP(C27,Tabelle2!$D$1:$E$4,2,0)))</f>
        <v>1</v>
      </c>
      <c r="E27" s="1" t="str">
        <f t="shared" si="29"/>
        <v>W</v>
      </c>
      <c r="F27" s="1">
        <f t="shared" si="30"/>
        <v>1</v>
      </c>
      <c r="G27" s="1">
        <f t="shared" si="39"/>
        <v>2</v>
      </c>
      <c r="H27" s="1">
        <f t="shared" si="31"/>
        <v>2</v>
      </c>
      <c r="I27" s="1">
        <f t="shared" si="0"/>
        <v>22</v>
      </c>
      <c r="J27" s="1" t="str">
        <f t="shared" si="32"/>
        <v/>
      </c>
      <c r="L27" s="8">
        <v>18</v>
      </c>
      <c r="M27" s="8">
        <f>BG1001</f>
        <v>0</v>
      </c>
      <c r="O27" s="2"/>
      <c r="U27" s="6" t="str">
        <f t="shared" si="33"/>
        <v/>
      </c>
      <c r="V27" s="6" t="str">
        <f t="shared" si="34"/>
        <v/>
      </c>
      <c r="W27" s="6">
        <f t="shared" si="35"/>
        <v>3</v>
      </c>
      <c r="X27" s="6" t="str">
        <f t="shared" si="36"/>
        <v/>
      </c>
      <c r="Y27" s="5"/>
      <c r="Z27" s="1">
        <f t="shared" si="40"/>
        <v>1</v>
      </c>
      <c r="AA27" s="1">
        <f t="shared" si="41"/>
        <v>1</v>
      </c>
      <c r="AB27" s="1">
        <f t="shared" si="42"/>
        <v>1</v>
      </c>
      <c r="AC27" s="1" t="str">
        <f t="shared" si="43"/>
        <v/>
      </c>
      <c r="AD27" s="1" t="str">
        <f t="shared" si="48"/>
        <v/>
      </c>
      <c r="AE27" s="5"/>
      <c r="AF27" s="6">
        <f t="shared" si="37"/>
        <v>3</v>
      </c>
      <c r="AG27" s="6">
        <f t="shared" si="45"/>
        <v>1</v>
      </c>
      <c r="AH27" s="6">
        <f t="shared" si="46"/>
        <v>2</v>
      </c>
      <c r="AI27" s="5"/>
      <c r="AJ27" s="1">
        <f>IF(E27="NB",AJ26,IF(E27="",0,IF(E27="l",AJ26+1,IF(E27="w",IF($P$2=0,0,IF(AND($P$2&gt;0,AJ26&gt;$P$2),AJ26-$P$2,0))))))</f>
        <v>0</v>
      </c>
      <c r="AK27" s="1">
        <f>VLOOKUP(AJ27,$R$2:S46,2,0)</f>
        <v>1</v>
      </c>
      <c r="AM27" s="1">
        <f t="shared" si="47"/>
        <v>22</v>
      </c>
      <c r="AO27" s="1">
        <f t="shared" si="38"/>
        <v>0</v>
      </c>
      <c r="AP27" s="1" t="str">
        <f t="shared" si="3"/>
        <v/>
      </c>
      <c r="AQ27" s="1" t="str">
        <f t="shared" si="49"/>
        <v/>
      </c>
      <c r="AR27" s="1" t="str">
        <f t="shared" si="50"/>
        <v/>
      </c>
      <c r="AS27" s="1" t="str">
        <f t="shared" si="51"/>
        <v/>
      </c>
      <c r="AT27" s="1" t="str">
        <f t="shared" si="52"/>
        <v/>
      </c>
      <c r="AU27" s="1" t="str">
        <f t="shared" si="53"/>
        <v/>
      </c>
      <c r="AV27" s="1" t="str">
        <f t="shared" si="54"/>
        <v/>
      </c>
      <c r="AW27" s="1" t="str">
        <f t="shared" si="55"/>
        <v/>
      </c>
      <c r="AX27" s="1" t="str">
        <f t="shared" si="56"/>
        <v/>
      </c>
      <c r="AY27" s="1" t="str">
        <f t="shared" si="57"/>
        <v/>
      </c>
      <c r="AZ27" s="1" t="str">
        <f t="shared" si="58"/>
        <v/>
      </c>
      <c r="BA27" s="1" t="str">
        <f t="shared" si="59"/>
        <v/>
      </c>
      <c r="BB27" s="1" t="str">
        <f t="shared" si="60"/>
        <v/>
      </c>
      <c r="BC27" s="1" t="str">
        <f t="shared" si="61"/>
        <v/>
      </c>
      <c r="BD27" s="1" t="str">
        <f t="shared" si="62"/>
        <v/>
      </c>
      <c r="BE27" s="1" t="str">
        <f t="shared" si="63"/>
        <v/>
      </c>
      <c r="BF27" s="1" t="str">
        <f t="shared" si="64"/>
        <v/>
      </c>
      <c r="BG27" s="1" t="str">
        <f t="shared" si="65"/>
        <v/>
      </c>
      <c r="BH27" s="1" t="str">
        <f t="shared" si="66"/>
        <v/>
      </c>
      <c r="BI27" s="1" t="str">
        <f t="shared" si="67"/>
        <v/>
      </c>
      <c r="BJ27" s="1" t="str">
        <f t="shared" si="68"/>
        <v/>
      </c>
      <c r="BK27" s="1" t="str">
        <f t="shared" si="69"/>
        <v/>
      </c>
      <c r="BL27" s="1" t="str">
        <f t="shared" si="70"/>
        <v/>
      </c>
      <c r="BM27" s="1" t="str">
        <f t="shared" si="71"/>
        <v/>
      </c>
      <c r="BN27" s="1" t="str">
        <f t="shared" si="72"/>
        <v/>
      </c>
      <c r="BO27" s="4" t="str">
        <f t="shared" si="73"/>
        <v/>
      </c>
    </row>
    <row r="28" spans="2:67">
      <c r="B28" s="22">
        <v>13</v>
      </c>
      <c r="C28" s="8">
        <f>IF(B28="","",VLOOKUP(B28,Tabelle2!$A$1:$B$37,2,0))</f>
        <v>2</v>
      </c>
      <c r="D28" s="9">
        <f>IF(B28="","",IF(B28=0,"NB",VLOOKUP(C28,Tabelle2!$D$1:$E$4,2,0)))</f>
        <v>2</v>
      </c>
      <c r="E28" s="1" t="str">
        <f t="shared" si="29"/>
        <v>L</v>
      </c>
      <c r="F28" s="1">
        <f t="shared" si="30"/>
        <v>1</v>
      </c>
      <c r="G28" s="1">
        <f t="shared" si="39"/>
        <v>-1</v>
      </c>
      <c r="H28" s="1">
        <f t="shared" si="31"/>
        <v>-1</v>
      </c>
      <c r="I28" s="1">
        <f t="shared" si="0"/>
        <v>21</v>
      </c>
      <c r="J28" s="1" t="str">
        <f t="shared" si="32"/>
        <v/>
      </c>
      <c r="L28" s="8">
        <v>19</v>
      </c>
      <c r="M28" s="8">
        <f>BH1001</f>
        <v>0</v>
      </c>
      <c r="O28" s="2"/>
      <c r="U28" s="6" t="str">
        <f t="shared" si="33"/>
        <v/>
      </c>
      <c r="V28" s="6">
        <f t="shared" si="34"/>
        <v>2</v>
      </c>
      <c r="W28" s="6" t="str">
        <f t="shared" si="35"/>
        <v/>
      </c>
      <c r="X28" s="6" t="str">
        <f t="shared" si="36"/>
        <v/>
      </c>
      <c r="Y28" s="5"/>
      <c r="Z28" s="1">
        <f t="shared" si="40"/>
        <v>1</v>
      </c>
      <c r="AA28" s="1">
        <f t="shared" si="41"/>
        <v>1</v>
      </c>
      <c r="AB28" s="1">
        <f t="shared" si="42"/>
        <v>1</v>
      </c>
      <c r="AC28" s="1" t="str">
        <f t="shared" si="43"/>
        <v/>
      </c>
      <c r="AD28" s="1" t="str">
        <f t="shared" si="48"/>
        <v/>
      </c>
      <c r="AE28" s="5"/>
      <c r="AF28" s="6">
        <f t="shared" si="37"/>
        <v>2</v>
      </c>
      <c r="AG28" s="6">
        <f t="shared" si="45"/>
        <v>3</v>
      </c>
      <c r="AH28" s="6">
        <f t="shared" si="46"/>
        <v>1</v>
      </c>
      <c r="AI28" s="5"/>
      <c r="AJ28" s="1">
        <f>IF(E28="NB",AJ27,IF(E28="",0,IF(E28="l",AJ27+1,IF(E28="w",IF($P$2=0,0,IF(AND($P$2&gt;0,AJ27&gt;$P$2),AJ27-$P$2,0))))))</f>
        <v>1</v>
      </c>
      <c r="AK28" s="1">
        <f>VLOOKUP(AJ28,$R$2:S47,2,0)</f>
        <v>1</v>
      </c>
      <c r="AM28" s="1">
        <f t="shared" si="47"/>
        <v>22</v>
      </c>
      <c r="AO28" s="1">
        <f t="shared" si="38"/>
        <v>1</v>
      </c>
      <c r="AP28" s="1" t="str">
        <f t="shared" si="3"/>
        <v/>
      </c>
      <c r="AQ28" s="1" t="str">
        <f t="shared" si="49"/>
        <v/>
      </c>
      <c r="AR28" s="1" t="str">
        <f t="shared" si="50"/>
        <v/>
      </c>
      <c r="AS28" s="1" t="str">
        <f t="shared" si="51"/>
        <v/>
      </c>
      <c r="AT28" s="1" t="str">
        <f t="shared" si="52"/>
        <v/>
      </c>
      <c r="AU28" s="1" t="str">
        <f t="shared" si="53"/>
        <v/>
      </c>
      <c r="AV28" s="1" t="str">
        <f t="shared" si="54"/>
        <v/>
      </c>
      <c r="AW28" s="1" t="str">
        <f t="shared" si="55"/>
        <v/>
      </c>
      <c r="AX28" s="1" t="str">
        <f t="shared" si="56"/>
        <v/>
      </c>
      <c r="AY28" s="1" t="str">
        <f t="shared" si="57"/>
        <v/>
      </c>
      <c r="AZ28" s="1" t="str">
        <f t="shared" si="58"/>
        <v/>
      </c>
      <c r="BA28" s="1" t="str">
        <f t="shared" si="59"/>
        <v/>
      </c>
      <c r="BB28" s="1" t="str">
        <f t="shared" si="60"/>
        <v/>
      </c>
      <c r="BC28" s="1" t="str">
        <f t="shared" si="61"/>
        <v/>
      </c>
      <c r="BD28" s="1" t="str">
        <f t="shared" si="62"/>
        <v/>
      </c>
      <c r="BE28" s="1" t="str">
        <f t="shared" si="63"/>
        <v/>
      </c>
      <c r="BF28" s="1" t="str">
        <f t="shared" si="64"/>
        <v/>
      </c>
      <c r="BG28" s="1" t="str">
        <f t="shared" si="65"/>
        <v/>
      </c>
      <c r="BH28" s="1" t="str">
        <f t="shared" si="66"/>
        <v/>
      </c>
      <c r="BI28" s="1" t="str">
        <f t="shared" si="67"/>
        <v/>
      </c>
      <c r="BJ28" s="1" t="str">
        <f t="shared" si="68"/>
        <v/>
      </c>
      <c r="BK28" s="1" t="str">
        <f t="shared" si="69"/>
        <v/>
      </c>
      <c r="BL28" s="1" t="str">
        <f t="shared" si="70"/>
        <v/>
      </c>
      <c r="BM28" s="1" t="str">
        <f t="shared" si="71"/>
        <v/>
      </c>
      <c r="BN28" s="1" t="str">
        <f t="shared" si="72"/>
        <v/>
      </c>
      <c r="BO28" s="4" t="str">
        <f t="shared" si="73"/>
        <v/>
      </c>
    </row>
    <row r="29" spans="2:67">
      <c r="B29" s="23">
        <v>12</v>
      </c>
      <c r="C29" s="8">
        <f>IF(B29="","",VLOOKUP(B29,Tabelle2!$A$1:$B$37,2,0))</f>
        <v>1</v>
      </c>
      <c r="D29" s="9">
        <f>IF(B29="","",IF(B29=0,"NB",VLOOKUP(C29,Tabelle2!$D$1:$E$4,2,0)))</f>
        <v>3</v>
      </c>
      <c r="E29" s="1" t="str">
        <f t="shared" si="29"/>
        <v>L</v>
      </c>
      <c r="F29" s="1">
        <f t="shared" si="30"/>
        <v>1</v>
      </c>
      <c r="G29" s="1">
        <f t="shared" si="39"/>
        <v>-1</v>
      </c>
      <c r="H29" s="1">
        <f t="shared" si="31"/>
        <v>-1</v>
      </c>
      <c r="I29" s="1">
        <f t="shared" si="0"/>
        <v>20</v>
      </c>
      <c r="J29" s="1" t="str">
        <f t="shared" si="32"/>
        <v/>
      </c>
      <c r="L29" s="8">
        <v>20</v>
      </c>
      <c r="M29" s="8">
        <f>BI1001</f>
        <v>0</v>
      </c>
      <c r="O29" s="2"/>
      <c r="U29" s="6">
        <f t="shared" si="33"/>
        <v>1</v>
      </c>
      <c r="V29" s="6" t="str">
        <f t="shared" si="34"/>
        <v/>
      </c>
      <c r="W29" s="6" t="str">
        <f t="shared" si="35"/>
        <v/>
      </c>
      <c r="X29" s="6" t="str">
        <f t="shared" si="36"/>
        <v/>
      </c>
      <c r="Y29" s="5"/>
      <c r="Z29" s="1">
        <f t="shared" si="40"/>
        <v>1</v>
      </c>
      <c r="AA29" s="1">
        <f t="shared" si="41"/>
        <v>1</v>
      </c>
      <c r="AB29" s="1">
        <f t="shared" si="42"/>
        <v>1</v>
      </c>
      <c r="AC29" s="1" t="str">
        <f t="shared" si="43"/>
        <v/>
      </c>
      <c r="AD29" s="1" t="str">
        <f t="shared" si="48"/>
        <v/>
      </c>
      <c r="AE29" s="5"/>
      <c r="AF29" s="6">
        <f t="shared" si="37"/>
        <v>1</v>
      </c>
      <c r="AG29" s="6">
        <f t="shared" si="45"/>
        <v>2</v>
      </c>
      <c r="AH29" s="6">
        <f t="shared" si="46"/>
        <v>3</v>
      </c>
      <c r="AI29" s="5"/>
      <c r="AJ29" s="1">
        <f>IF(E29="NB",AJ28,IF(E29="",0,IF(E29="l",AJ28+1,IF(E29="w",IF($P$2=0,0,IF(AND($P$2&gt;0,AJ28&gt;$P$2),AJ28-$P$2,0))))))</f>
        <v>2</v>
      </c>
      <c r="AK29" s="1">
        <f>VLOOKUP(AJ29,$R$2:S48,2,0)</f>
        <v>2</v>
      </c>
      <c r="AM29" s="1">
        <f t="shared" si="47"/>
        <v>22</v>
      </c>
      <c r="AO29" s="1">
        <f t="shared" si="38"/>
        <v>2</v>
      </c>
      <c r="AP29" s="1" t="str">
        <f t="shared" si="3"/>
        <v/>
      </c>
      <c r="AQ29" s="1" t="str">
        <f t="shared" si="49"/>
        <v/>
      </c>
      <c r="AR29" s="1" t="str">
        <f t="shared" si="50"/>
        <v/>
      </c>
      <c r="AS29" s="1" t="str">
        <f t="shared" si="51"/>
        <v/>
      </c>
      <c r="AT29" s="1" t="str">
        <f t="shared" si="52"/>
        <v/>
      </c>
      <c r="AU29" s="1" t="str">
        <f t="shared" si="53"/>
        <v/>
      </c>
      <c r="AV29" s="1" t="str">
        <f t="shared" si="54"/>
        <v/>
      </c>
      <c r="AW29" s="1" t="str">
        <f t="shared" si="55"/>
        <v/>
      </c>
      <c r="AX29" s="1" t="str">
        <f t="shared" si="56"/>
        <v/>
      </c>
      <c r="AY29" s="1" t="str">
        <f t="shared" si="57"/>
        <v/>
      </c>
      <c r="AZ29" s="1" t="str">
        <f t="shared" si="58"/>
        <v/>
      </c>
      <c r="BA29" s="1" t="str">
        <f t="shared" si="59"/>
        <v/>
      </c>
      <c r="BB29" s="1" t="str">
        <f t="shared" si="60"/>
        <v/>
      </c>
      <c r="BC29" s="1" t="str">
        <f t="shared" si="61"/>
        <v/>
      </c>
      <c r="BD29" s="1" t="str">
        <f t="shared" si="62"/>
        <v/>
      </c>
      <c r="BE29" s="1" t="str">
        <f t="shared" si="63"/>
        <v/>
      </c>
      <c r="BF29" s="1" t="str">
        <f t="shared" si="64"/>
        <v/>
      </c>
      <c r="BG29" s="1" t="str">
        <f t="shared" si="65"/>
        <v/>
      </c>
      <c r="BH29" s="1" t="str">
        <f t="shared" si="66"/>
        <v/>
      </c>
      <c r="BI29" s="1" t="str">
        <f t="shared" si="67"/>
        <v/>
      </c>
      <c r="BJ29" s="1" t="str">
        <f t="shared" si="68"/>
        <v/>
      </c>
      <c r="BK29" s="1" t="str">
        <f t="shared" si="69"/>
        <v/>
      </c>
      <c r="BL29" s="1" t="str">
        <f t="shared" si="70"/>
        <v/>
      </c>
      <c r="BM29" s="1" t="str">
        <f t="shared" si="71"/>
        <v/>
      </c>
      <c r="BN29" s="1" t="str">
        <f t="shared" si="72"/>
        <v/>
      </c>
      <c r="BO29" s="4" t="str">
        <f t="shared" si="73"/>
        <v/>
      </c>
    </row>
    <row r="30" spans="2:67">
      <c r="B30" s="22">
        <v>11</v>
      </c>
      <c r="C30" s="8">
        <f>IF(B30="","",VLOOKUP(B30,Tabelle2!$A$1:$B$37,2,0))</f>
        <v>1</v>
      </c>
      <c r="D30" s="9">
        <f>IF(B30="","",IF(B30=0,"NB",VLOOKUP(C30,Tabelle2!$D$1:$E$4,2,0)))</f>
        <v>3</v>
      </c>
      <c r="E30" s="1" t="str">
        <f t="shared" si="29"/>
        <v>L</v>
      </c>
      <c r="F30" s="1">
        <f t="shared" si="30"/>
        <v>2</v>
      </c>
      <c r="G30" s="1">
        <f t="shared" si="39"/>
        <v>-1</v>
      </c>
      <c r="H30" s="1">
        <f t="shared" si="31"/>
        <v>-2</v>
      </c>
      <c r="I30" s="1">
        <f t="shared" si="0"/>
        <v>18</v>
      </c>
      <c r="J30" s="1" t="str">
        <f t="shared" si="32"/>
        <v/>
      </c>
      <c r="L30" s="8">
        <v>21</v>
      </c>
      <c r="M30" s="8">
        <f>BJ1001</f>
        <v>0</v>
      </c>
      <c r="O30" s="2"/>
      <c r="U30" s="6">
        <f t="shared" si="33"/>
        <v>1</v>
      </c>
      <c r="V30" s="6" t="str">
        <f t="shared" si="34"/>
        <v/>
      </c>
      <c r="W30" s="6" t="str">
        <f t="shared" si="35"/>
        <v/>
      </c>
      <c r="X30" s="6" t="str">
        <f t="shared" si="36"/>
        <v/>
      </c>
      <c r="Y30" s="5"/>
      <c r="Z30" s="1">
        <f t="shared" si="40"/>
        <v>1</v>
      </c>
      <c r="AA30" s="1">
        <f t="shared" si="41"/>
        <v>1</v>
      </c>
      <c r="AB30" s="1">
        <f t="shared" si="42"/>
        <v>1</v>
      </c>
      <c r="AC30" s="1" t="str">
        <f t="shared" si="43"/>
        <v/>
      </c>
      <c r="AD30" s="1" t="str">
        <f t="shared" si="48"/>
        <v/>
      </c>
      <c r="AE30" s="5"/>
      <c r="AF30" s="6">
        <f t="shared" si="37"/>
        <v>1</v>
      </c>
      <c r="AG30" s="6">
        <f t="shared" si="45"/>
        <v>2</v>
      </c>
      <c r="AH30" s="6">
        <f t="shared" si="46"/>
        <v>3</v>
      </c>
      <c r="AI30" s="5"/>
      <c r="AJ30" s="1">
        <f>IF(E30="NB",AJ29,IF(E30="",0,IF(E30="l",AJ29+1,IF(E30="w",IF($P$2=0,0,IF(AND($P$2&gt;0,AJ29&gt;$P$2),AJ29-$P$2,0))))))</f>
        <v>3</v>
      </c>
      <c r="AK30" s="1">
        <f>VLOOKUP(AJ30,$R$2:S49,2,0)</f>
        <v>3</v>
      </c>
      <c r="AM30" s="1">
        <f t="shared" si="47"/>
        <v>22</v>
      </c>
      <c r="AO30" s="1">
        <f t="shared" si="38"/>
        <v>3</v>
      </c>
      <c r="AP30" s="1" t="str">
        <f t="shared" si="3"/>
        <v/>
      </c>
      <c r="AQ30" s="1" t="str">
        <f t="shared" si="49"/>
        <v/>
      </c>
      <c r="AR30" s="1" t="str">
        <f t="shared" si="50"/>
        <v/>
      </c>
      <c r="AS30" s="1" t="str">
        <f t="shared" si="51"/>
        <v/>
      </c>
      <c r="AT30" s="1" t="str">
        <f t="shared" si="52"/>
        <v/>
      </c>
      <c r="AU30" s="1" t="str">
        <f t="shared" si="53"/>
        <v/>
      </c>
      <c r="AV30" s="1" t="str">
        <f t="shared" si="54"/>
        <v/>
      </c>
      <c r="AW30" s="1" t="str">
        <f t="shared" si="55"/>
        <v/>
      </c>
      <c r="AX30" s="1" t="str">
        <f t="shared" si="56"/>
        <v/>
      </c>
      <c r="AY30" s="1" t="str">
        <f t="shared" si="57"/>
        <v/>
      </c>
      <c r="AZ30" s="1" t="str">
        <f t="shared" si="58"/>
        <v/>
      </c>
      <c r="BA30" s="1" t="str">
        <f t="shared" si="59"/>
        <v/>
      </c>
      <c r="BB30" s="1" t="str">
        <f t="shared" si="60"/>
        <v/>
      </c>
      <c r="BC30" s="1" t="str">
        <f t="shared" si="61"/>
        <v/>
      </c>
      <c r="BD30" s="1" t="str">
        <f t="shared" si="62"/>
        <v/>
      </c>
      <c r="BE30" s="1" t="str">
        <f t="shared" si="63"/>
        <v/>
      </c>
      <c r="BF30" s="1" t="str">
        <f t="shared" si="64"/>
        <v/>
      </c>
      <c r="BG30" s="1" t="str">
        <f t="shared" si="65"/>
        <v/>
      </c>
      <c r="BH30" s="1" t="str">
        <f t="shared" si="66"/>
        <v/>
      </c>
      <c r="BI30" s="1" t="str">
        <f t="shared" si="67"/>
        <v/>
      </c>
      <c r="BJ30" s="1" t="str">
        <f t="shared" si="68"/>
        <v/>
      </c>
      <c r="BK30" s="1" t="str">
        <f t="shared" si="69"/>
        <v/>
      </c>
      <c r="BL30" s="1" t="str">
        <f t="shared" si="70"/>
        <v/>
      </c>
      <c r="BM30" s="1" t="str">
        <f t="shared" si="71"/>
        <v/>
      </c>
      <c r="BN30" s="1" t="str">
        <f t="shared" si="72"/>
        <v/>
      </c>
      <c r="BO30" s="4" t="str">
        <f t="shared" si="73"/>
        <v/>
      </c>
    </row>
    <row r="31" spans="2:67">
      <c r="B31" s="23">
        <v>8</v>
      </c>
      <c r="C31" s="8">
        <f>IF(B31="","",VLOOKUP(B31,Tabelle2!$A$1:$B$37,2,0))</f>
        <v>1</v>
      </c>
      <c r="D31" s="9">
        <f>IF(B31="","",IF(B31=0,"NB",VLOOKUP(C31,Tabelle2!$D$1:$E$4,2,0)))</f>
        <v>3</v>
      </c>
      <c r="E31" s="1" t="str">
        <f t="shared" si="29"/>
        <v>L</v>
      </c>
      <c r="F31" s="1">
        <f t="shared" si="30"/>
        <v>3</v>
      </c>
      <c r="G31" s="1">
        <f t="shared" si="39"/>
        <v>-1</v>
      </c>
      <c r="H31" s="1">
        <f t="shared" si="31"/>
        <v>-3</v>
      </c>
      <c r="I31" s="1">
        <f t="shared" si="0"/>
        <v>15</v>
      </c>
      <c r="J31" s="1" t="str">
        <f t="shared" si="32"/>
        <v/>
      </c>
      <c r="L31" s="8">
        <v>22</v>
      </c>
      <c r="M31" s="8">
        <f>BK1001</f>
        <v>0</v>
      </c>
      <c r="O31" s="2"/>
      <c r="U31" s="6">
        <f t="shared" si="33"/>
        <v>1</v>
      </c>
      <c r="V31" s="6" t="str">
        <f t="shared" si="34"/>
        <v/>
      </c>
      <c r="W31" s="6" t="str">
        <f t="shared" si="35"/>
        <v/>
      </c>
      <c r="X31" s="6" t="str">
        <f t="shared" si="36"/>
        <v/>
      </c>
      <c r="Y31" s="5"/>
      <c r="Z31" s="1">
        <f t="shared" si="40"/>
        <v>1</v>
      </c>
      <c r="AA31" s="1">
        <f t="shared" si="41"/>
        <v>1</v>
      </c>
      <c r="AB31" s="1">
        <f t="shared" si="42"/>
        <v>1</v>
      </c>
      <c r="AC31" s="1" t="str">
        <f t="shared" si="43"/>
        <v/>
      </c>
      <c r="AD31" s="1" t="str">
        <f t="shared" si="48"/>
        <v/>
      </c>
      <c r="AE31" s="5"/>
      <c r="AF31" s="6">
        <f t="shared" si="37"/>
        <v>1</v>
      </c>
      <c r="AG31" s="6">
        <f t="shared" si="45"/>
        <v>2</v>
      </c>
      <c r="AH31" s="6">
        <f t="shared" si="46"/>
        <v>3</v>
      </c>
      <c r="AI31" s="5"/>
      <c r="AJ31" s="1">
        <f>IF(E31="NB",AJ30,IF(E31="",0,IF(E31="l",AJ30+1,IF(E31="w",IF($P$2=0,0,IF(AND($P$2&gt;0,AJ30&gt;$P$2),AJ30-$P$2,0))))))</f>
        <v>4</v>
      </c>
      <c r="AK31" s="1">
        <f>VLOOKUP(AJ31,$R$2:S50,2,0)</f>
        <v>7</v>
      </c>
      <c r="AM31" s="1">
        <f t="shared" si="47"/>
        <v>22</v>
      </c>
      <c r="AO31" s="1">
        <f t="shared" si="38"/>
        <v>4</v>
      </c>
      <c r="AP31" s="1" t="str">
        <f t="shared" si="3"/>
        <v/>
      </c>
      <c r="AQ31" s="1" t="str">
        <f t="shared" si="49"/>
        <v/>
      </c>
      <c r="AR31" s="1" t="str">
        <f t="shared" si="50"/>
        <v/>
      </c>
      <c r="AS31" s="1" t="str">
        <f t="shared" si="51"/>
        <v/>
      </c>
      <c r="AT31" s="1" t="str">
        <f t="shared" si="52"/>
        <v/>
      </c>
      <c r="AU31" s="1" t="str">
        <f t="shared" si="53"/>
        <v/>
      </c>
      <c r="AV31" s="1" t="str">
        <f t="shared" si="54"/>
        <v/>
      </c>
      <c r="AW31" s="1" t="str">
        <f t="shared" si="55"/>
        <v/>
      </c>
      <c r="AX31" s="1" t="str">
        <f t="shared" si="56"/>
        <v/>
      </c>
      <c r="AY31" s="1" t="str">
        <f t="shared" si="57"/>
        <v/>
      </c>
      <c r="AZ31" s="1" t="str">
        <f t="shared" si="58"/>
        <v/>
      </c>
      <c r="BA31" s="1" t="str">
        <f t="shared" si="59"/>
        <v/>
      </c>
      <c r="BB31" s="1" t="str">
        <f t="shared" si="60"/>
        <v/>
      </c>
      <c r="BC31" s="1" t="str">
        <f t="shared" si="61"/>
        <v/>
      </c>
      <c r="BD31" s="1" t="str">
        <f t="shared" si="62"/>
        <v/>
      </c>
      <c r="BE31" s="1" t="str">
        <f t="shared" si="63"/>
        <v/>
      </c>
      <c r="BF31" s="1" t="str">
        <f t="shared" si="64"/>
        <v/>
      </c>
      <c r="BG31" s="1" t="str">
        <f t="shared" si="65"/>
        <v/>
      </c>
      <c r="BH31" s="1" t="str">
        <f t="shared" si="66"/>
        <v/>
      </c>
      <c r="BI31" s="1" t="str">
        <f t="shared" si="67"/>
        <v/>
      </c>
      <c r="BJ31" s="1" t="str">
        <f t="shared" si="68"/>
        <v/>
      </c>
      <c r="BK31" s="1" t="str">
        <f t="shared" si="69"/>
        <v/>
      </c>
      <c r="BL31" s="1" t="str">
        <f t="shared" si="70"/>
        <v/>
      </c>
      <c r="BM31" s="1" t="str">
        <f t="shared" si="71"/>
        <v/>
      </c>
      <c r="BN31" s="1" t="str">
        <f t="shared" si="72"/>
        <v/>
      </c>
      <c r="BO31" s="4" t="str">
        <f t="shared" si="73"/>
        <v/>
      </c>
    </row>
    <row r="32" spans="2:67">
      <c r="B32" s="22">
        <v>18</v>
      </c>
      <c r="C32" s="8">
        <f>IF(B32="","",VLOOKUP(B32,Tabelle2!$A$1:$B$37,2,0))</f>
        <v>2</v>
      </c>
      <c r="D32" s="9">
        <f>IF(B32="","",IF(B32=0,"NB",VLOOKUP(C32,Tabelle2!$D$1:$E$4,2,0)))</f>
        <v>2</v>
      </c>
      <c r="E32" s="1" t="str">
        <f t="shared" si="29"/>
        <v>L</v>
      </c>
      <c r="F32" s="1">
        <f t="shared" si="30"/>
        <v>7</v>
      </c>
      <c r="G32" s="1">
        <f t="shared" si="39"/>
        <v>-1</v>
      </c>
      <c r="H32" s="1">
        <f t="shared" si="31"/>
        <v>-7</v>
      </c>
      <c r="I32" s="1">
        <f t="shared" si="0"/>
        <v>8</v>
      </c>
      <c r="J32" s="1" t="str">
        <f t="shared" si="32"/>
        <v/>
      </c>
      <c r="L32" s="8">
        <v>23</v>
      </c>
      <c r="M32" s="8">
        <f>BL1001</f>
        <v>0</v>
      </c>
      <c r="O32" s="2"/>
      <c r="U32" s="6" t="str">
        <f t="shared" si="33"/>
        <v/>
      </c>
      <c r="V32" s="6">
        <f t="shared" si="34"/>
        <v>2</v>
      </c>
      <c r="W32" s="6" t="str">
        <f t="shared" si="35"/>
        <v/>
      </c>
      <c r="X32" s="6" t="str">
        <f t="shared" si="36"/>
        <v/>
      </c>
      <c r="Y32" s="5"/>
      <c r="Z32" s="1">
        <f t="shared" si="40"/>
        <v>1</v>
      </c>
      <c r="AA32" s="1">
        <f t="shared" si="41"/>
        <v>1</v>
      </c>
      <c r="AB32" s="1">
        <f t="shared" si="42"/>
        <v>1</v>
      </c>
      <c r="AC32" s="1" t="str">
        <f t="shared" si="43"/>
        <v/>
      </c>
      <c r="AD32" s="1" t="str">
        <f t="shared" si="48"/>
        <v/>
      </c>
      <c r="AE32" s="5"/>
      <c r="AF32" s="6">
        <f t="shared" si="37"/>
        <v>2</v>
      </c>
      <c r="AG32" s="6">
        <f t="shared" si="45"/>
        <v>1</v>
      </c>
      <c r="AH32" s="6">
        <f t="shared" si="46"/>
        <v>3</v>
      </c>
      <c r="AI32" s="5"/>
      <c r="AJ32" s="1">
        <f>IF(E32="NB",AJ31,IF(E32="",0,IF(E32="l",AJ31+1,IF(E32="w",IF($P$2=0,0,IF(AND($P$2&gt;0,AJ31&gt;$P$2),AJ31-$P$2,0))))))</f>
        <v>5</v>
      </c>
      <c r="AK32" s="1">
        <f>VLOOKUP(AJ32,$R$2:S51,2,0)</f>
        <v>15</v>
      </c>
      <c r="AM32" s="1">
        <f t="shared" si="47"/>
        <v>22</v>
      </c>
      <c r="AO32" s="1">
        <f t="shared" si="38"/>
        <v>5</v>
      </c>
      <c r="AP32" s="1" t="str">
        <f t="shared" si="3"/>
        <v/>
      </c>
      <c r="AQ32" s="1" t="str">
        <f t="shared" si="49"/>
        <v/>
      </c>
      <c r="AR32" s="1" t="str">
        <f t="shared" si="50"/>
        <v/>
      </c>
      <c r="AS32" s="1" t="str">
        <f t="shared" si="51"/>
        <v/>
      </c>
      <c r="AT32" s="1" t="str">
        <f t="shared" si="52"/>
        <v/>
      </c>
      <c r="AU32" s="1" t="str">
        <f t="shared" si="53"/>
        <v/>
      </c>
      <c r="AV32" s="1" t="str">
        <f t="shared" si="54"/>
        <v/>
      </c>
      <c r="AW32" s="1" t="str">
        <f t="shared" si="55"/>
        <v/>
      </c>
      <c r="AX32" s="1" t="str">
        <f t="shared" si="56"/>
        <v/>
      </c>
      <c r="AY32" s="1" t="str">
        <f t="shared" si="57"/>
        <v/>
      </c>
      <c r="AZ32" s="1" t="str">
        <f t="shared" si="58"/>
        <v/>
      </c>
      <c r="BA32" s="1" t="str">
        <f t="shared" si="59"/>
        <v/>
      </c>
      <c r="BB32" s="1" t="str">
        <f t="shared" si="60"/>
        <v/>
      </c>
      <c r="BC32" s="1" t="str">
        <f t="shared" si="61"/>
        <v/>
      </c>
      <c r="BD32" s="1" t="str">
        <f t="shared" si="62"/>
        <v/>
      </c>
      <c r="BE32" s="1" t="str">
        <f t="shared" si="63"/>
        <v/>
      </c>
      <c r="BF32" s="1" t="str">
        <f t="shared" si="64"/>
        <v/>
      </c>
      <c r="BG32" s="1" t="str">
        <f t="shared" si="65"/>
        <v/>
      </c>
      <c r="BH32" s="1" t="str">
        <f t="shared" si="66"/>
        <v/>
      </c>
      <c r="BI32" s="1" t="str">
        <f t="shared" si="67"/>
        <v/>
      </c>
      <c r="BJ32" s="1" t="str">
        <f t="shared" si="68"/>
        <v/>
      </c>
      <c r="BK32" s="1" t="str">
        <f t="shared" si="69"/>
        <v/>
      </c>
      <c r="BL32" s="1" t="str">
        <f t="shared" si="70"/>
        <v/>
      </c>
      <c r="BM32" s="1" t="str">
        <f t="shared" si="71"/>
        <v/>
      </c>
      <c r="BN32" s="1" t="str">
        <f t="shared" si="72"/>
        <v/>
      </c>
      <c r="BO32" s="4" t="str">
        <f t="shared" si="73"/>
        <v/>
      </c>
    </row>
    <row r="33" spans="2:67">
      <c r="B33" s="23">
        <v>8</v>
      </c>
      <c r="C33" s="8">
        <f>IF(B33="","",VLOOKUP(B33,Tabelle2!$A$1:$B$37,2,0))</f>
        <v>1</v>
      </c>
      <c r="D33" s="9">
        <f>IF(B33="","",IF(B33=0,"NB",VLOOKUP(C33,Tabelle2!$D$1:$E$4,2,0)))</f>
        <v>3</v>
      </c>
      <c r="E33" s="1" t="str">
        <f t="shared" si="29"/>
        <v>L</v>
      </c>
      <c r="F33" s="1">
        <f t="shared" si="30"/>
        <v>15</v>
      </c>
      <c r="G33" s="1">
        <f t="shared" si="39"/>
        <v>-1</v>
      </c>
      <c r="H33" s="1">
        <f t="shared" si="31"/>
        <v>-15</v>
      </c>
      <c r="I33" s="1">
        <f t="shared" si="0"/>
        <v>-7</v>
      </c>
      <c r="J33" s="1" t="str">
        <f t="shared" si="32"/>
        <v/>
      </c>
      <c r="L33" s="8">
        <v>24</v>
      </c>
      <c r="M33" s="8">
        <f>BM1001</f>
        <v>0</v>
      </c>
      <c r="O33" s="2"/>
      <c r="U33" s="6">
        <f t="shared" si="33"/>
        <v>1</v>
      </c>
      <c r="V33" s="6" t="str">
        <f t="shared" si="34"/>
        <v/>
      </c>
      <c r="W33" s="6" t="str">
        <f t="shared" si="35"/>
        <v/>
      </c>
      <c r="X33" s="6" t="str">
        <f t="shared" si="36"/>
        <v/>
      </c>
      <c r="Y33" s="5"/>
      <c r="Z33" s="1">
        <f t="shared" si="40"/>
        <v>1</v>
      </c>
      <c r="AA33" s="1">
        <f t="shared" si="41"/>
        <v>1</v>
      </c>
      <c r="AB33" s="1">
        <f t="shared" si="42"/>
        <v>1</v>
      </c>
      <c r="AC33" s="1" t="str">
        <f t="shared" si="43"/>
        <v/>
      </c>
      <c r="AD33" s="1" t="str">
        <f t="shared" si="48"/>
        <v/>
      </c>
      <c r="AE33" s="5"/>
      <c r="AF33" s="6">
        <f t="shared" si="37"/>
        <v>1</v>
      </c>
      <c r="AG33" s="6">
        <f t="shared" si="45"/>
        <v>2</v>
      </c>
      <c r="AH33" s="6">
        <f t="shared" si="46"/>
        <v>3</v>
      </c>
      <c r="AI33" s="5"/>
      <c r="AJ33" s="1">
        <f>IF(E33="NB",AJ32,IF(E33="",0,IF(E33="l",AJ32+1,IF(E33="w",IF($P$2=0,0,IF(AND($P$2&gt;0,AJ32&gt;$P$2),AJ32-$P$2,0))))))</f>
        <v>6</v>
      </c>
      <c r="AK33" s="1">
        <f>VLOOKUP(AJ33,$R$2:S52,2,0)</f>
        <v>1</v>
      </c>
      <c r="AM33" s="1">
        <f t="shared" si="47"/>
        <v>22</v>
      </c>
      <c r="AO33" s="1">
        <f t="shared" si="38"/>
        <v>6</v>
      </c>
      <c r="AP33" s="1" t="str">
        <f t="shared" si="3"/>
        <v/>
      </c>
      <c r="AQ33" s="1" t="str">
        <f t="shared" si="49"/>
        <v/>
      </c>
      <c r="AR33" s="1" t="str">
        <f t="shared" si="50"/>
        <v/>
      </c>
      <c r="AS33" s="1" t="str">
        <f t="shared" si="51"/>
        <v/>
      </c>
      <c r="AT33" s="1" t="str">
        <f t="shared" si="52"/>
        <v/>
      </c>
      <c r="AU33" s="1" t="str">
        <f t="shared" si="53"/>
        <v/>
      </c>
      <c r="AV33" s="1" t="str">
        <f t="shared" si="54"/>
        <v/>
      </c>
      <c r="AW33" s="1" t="str">
        <f t="shared" si="55"/>
        <v/>
      </c>
      <c r="AX33" s="1" t="str">
        <f t="shared" si="56"/>
        <v/>
      </c>
      <c r="AY33" s="1" t="str">
        <f t="shared" si="57"/>
        <v/>
      </c>
      <c r="AZ33" s="1" t="str">
        <f t="shared" si="58"/>
        <v/>
      </c>
      <c r="BA33" s="1" t="str">
        <f t="shared" si="59"/>
        <v/>
      </c>
      <c r="BB33" s="1" t="str">
        <f t="shared" si="60"/>
        <v/>
      </c>
      <c r="BC33" s="1" t="str">
        <f t="shared" si="61"/>
        <v/>
      </c>
      <c r="BD33" s="1" t="str">
        <f t="shared" si="62"/>
        <v/>
      </c>
      <c r="BE33" s="1" t="str">
        <f t="shared" si="63"/>
        <v/>
      </c>
      <c r="BF33" s="1" t="str">
        <f t="shared" si="64"/>
        <v/>
      </c>
      <c r="BG33" s="1" t="str">
        <f t="shared" si="65"/>
        <v/>
      </c>
      <c r="BH33" s="1" t="str">
        <f t="shared" si="66"/>
        <v/>
      </c>
      <c r="BI33" s="1" t="str">
        <f t="shared" si="67"/>
        <v/>
      </c>
      <c r="BJ33" s="1" t="str">
        <f t="shared" si="68"/>
        <v/>
      </c>
      <c r="BK33" s="1" t="str">
        <f t="shared" si="69"/>
        <v/>
      </c>
      <c r="BL33" s="1" t="str">
        <f t="shared" si="70"/>
        <v/>
      </c>
      <c r="BM33" s="1" t="str">
        <f t="shared" si="71"/>
        <v/>
      </c>
      <c r="BN33" s="1" t="str">
        <f t="shared" si="72"/>
        <v/>
      </c>
      <c r="BO33" s="4" t="str">
        <f t="shared" si="73"/>
        <v/>
      </c>
    </row>
    <row r="34" spans="2:67">
      <c r="B34" s="22">
        <v>18</v>
      </c>
      <c r="C34" s="8">
        <f>IF(B34="","",VLOOKUP(B34,Tabelle2!$A$1:$B$37,2,0))</f>
        <v>2</v>
      </c>
      <c r="D34" s="9">
        <f>IF(B34="","",IF(B34=0,"NB",VLOOKUP(C34,Tabelle2!$D$1:$E$4,2,0)))</f>
        <v>2</v>
      </c>
      <c r="E34" s="1" t="str">
        <f t="shared" si="29"/>
        <v>L</v>
      </c>
      <c r="F34" s="1">
        <f t="shared" si="30"/>
        <v>1</v>
      </c>
      <c r="G34" s="1">
        <f t="shared" si="39"/>
        <v>-1</v>
      </c>
      <c r="H34" s="1">
        <f t="shared" si="31"/>
        <v>-1</v>
      </c>
      <c r="I34" s="1">
        <f t="shared" si="0"/>
        <v>-8</v>
      </c>
      <c r="J34" s="1" t="str">
        <f t="shared" si="32"/>
        <v/>
      </c>
      <c r="L34" s="8">
        <v>25</v>
      </c>
      <c r="M34" s="8">
        <f>BN1001</f>
        <v>0</v>
      </c>
      <c r="O34" s="2"/>
      <c r="U34" s="6" t="str">
        <f t="shared" si="33"/>
        <v/>
      </c>
      <c r="V34" s="6">
        <f t="shared" si="34"/>
        <v>2</v>
      </c>
      <c r="W34" s="6" t="str">
        <f t="shared" si="35"/>
        <v/>
      </c>
      <c r="X34" s="6" t="str">
        <f t="shared" si="36"/>
        <v/>
      </c>
      <c r="Y34" s="5"/>
      <c r="Z34" s="1">
        <f t="shared" si="40"/>
        <v>1</v>
      </c>
      <c r="AA34" s="1">
        <f t="shared" si="41"/>
        <v>1</v>
      </c>
      <c r="AB34" s="1">
        <f t="shared" si="42"/>
        <v>1</v>
      </c>
      <c r="AC34" s="1" t="str">
        <f t="shared" si="43"/>
        <v/>
      </c>
      <c r="AD34" s="1" t="str">
        <f t="shared" si="48"/>
        <v/>
      </c>
      <c r="AE34" s="5"/>
      <c r="AF34" s="6">
        <f t="shared" si="37"/>
        <v>2</v>
      </c>
      <c r="AG34" s="6">
        <f t="shared" si="45"/>
        <v>1</v>
      </c>
      <c r="AH34" s="6">
        <f t="shared" si="46"/>
        <v>3</v>
      </c>
      <c r="AI34" s="5"/>
      <c r="AJ34" s="1">
        <f>IF(E34="NB",AJ33,IF(E34="",0,IF(E34="l",AJ33+1,IF(E34="w",IF($P$2=0,0,IF(AND($P$2&gt;0,AJ33&gt;$P$2),AJ33-$P$2,0))))))</f>
        <v>7</v>
      </c>
      <c r="AK34" s="1">
        <f>VLOOKUP(AJ34,$R$2:S53,2,0)</f>
        <v>1</v>
      </c>
      <c r="AM34" s="1">
        <f t="shared" si="47"/>
        <v>22</v>
      </c>
      <c r="AO34" s="1">
        <f t="shared" si="38"/>
        <v>7</v>
      </c>
      <c r="AP34" s="1" t="str">
        <f t="shared" si="3"/>
        <v/>
      </c>
      <c r="AQ34" s="1" t="str">
        <f t="shared" si="49"/>
        <v/>
      </c>
      <c r="AR34" s="1" t="str">
        <f t="shared" si="50"/>
        <v/>
      </c>
      <c r="AS34" s="1" t="str">
        <f t="shared" si="51"/>
        <v/>
      </c>
      <c r="AT34" s="1" t="str">
        <f t="shared" si="52"/>
        <v/>
      </c>
      <c r="AU34" s="1" t="str">
        <f t="shared" si="53"/>
        <v/>
      </c>
      <c r="AV34" s="1" t="str">
        <f t="shared" si="54"/>
        <v/>
      </c>
      <c r="AW34" s="1" t="str">
        <f t="shared" si="55"/>
        <v/>
      </c>
      <c r="AX34" s="1" t="str">
        <f t="shared" si="56"/>
        <v/>
      </c>
      <c r="AY34" s="1" t="str">
        <f t="shared" si="57"/>
        <v/>
      </c>
      <c r="AZ34" s="1" t="str">
        <f t="shared" si="58"/>
        <v/>
      </c>
      <c r="BA34" s="1" t="str">
        <f t="shared" si="59"/>
        <v/>
      </c>
      <c r="BB34" s="1" t="str">
        <f t="shared" si="60"/>
        <v/>
      </c>
      <c r="BC34" s="1" t="str">
        <f t="shared" si="61"/>
        <v/>
      </c>
      <c r="BD34" s="1" t="str">
        <f t="shared" si="62"/>
        <v/>
      </c>
      <c r="BE34" s="1" t="str">
        <f t="shared" si="63"/>
        <v/>
      </c>
      <c r="BF34" s="1" t="str">
        <f t="shared" si="64"/>
        <v/>
      </c>
      <c r="BG34" s="1" t="str">
        <f t="shared" si="65"/>
        <v/>
      </c>
      <c r="BH34" s="1" t="str">
        <f t="shared" si="66"/>
        <v/>
      </c>
      <c r="BI34" s="1" t="str">
        <f t="shared" si="67"/>
        <v/>
      </c>
      <c r="BJ34" s="1" t="str">
        <f t="shared" si="68"/>
        <v/>
      </c>
      <c r="BK34" s="1" t="str">
        <f t="shared" si="69"/>
        <v/>
      </c>
      <c r="BL34" s="1" t="str">
        <f t="shared" si="70"/>
        <v/>
      </c>
      <c r="BM34" s="1" t="str">
        <f t="shared" si="71"/>
        <v/>
      </c>
      <c r="BN34" s="1" t="str">
        <f t="shared" si="72"/>
        <v/>
      </c>
      <c r="BO34" s="4" t="str">
        <f t="shared" si="73"/>
        <v/>
      </c>
    </row>
    <row r="35" spans="2:67">
      <c r="B35" s="23">
        <v>12</v>
      </c>
      <c r="C35" s="8">
        <f>IF(B35="","",VLOOKUP(B35,Tabelle2!$A$1:$B$37,2,0))</f>
        <v>1</v>
      </c>
      <c r="D35" s="9">
        <f>IF(B35="","",IF(B35=0,"NB",VLOOKUP(C35,Tabelle2!$D$1:$E$4,2,0)))</f>
        <v>3</v>
      </c>
      <c r="E35" s="1" t="str">
        <f t="shared" si="29"/>
        <v>L</v>
      </c>
      <c r="F35" s="1">
        <f t="shared" si="30"/>
        <v>1</v>
      </c>
      <c r="G35" s="1">
        <f t="shared" si="39"/>
        <v>-1</v>
      </c>
      <c r="H35" s="1">
        <f t="shared" si="31"/>
        <v>-1</v>
      </c>
      <c r="I35" s="1">
        <f t="shared" si="0"/>
        <v>-9</v>
      </c>
      <c r="J35" s="1" t="str">
        <f t="shared" si="32"/>
        <v/>
      </c>
      <c r="L35" s="8" t="s">
        <v>57</v>
      </c>
      <c r="M35" s="8">
        <f>BO1001</f>
        <v>0</v>
      </c>
      <c r="O35" s="2"/>
      <c r="U35" s="6">
        <f t="shared" si="33"/>
        <v>1</v>
      </c>
      <c r="V35" s="6" t="str">
        <f t="shared" si="34"/>
        <v/>
      </c>
      <c r="W35" s="6" t="str">
        <f t="shared" si="35"/>
        <v/>
      </c>
      <c r="X35" s="6" t="str">
        <f t="shared" si="36"/>
        <v/>
      </c>
      <c r="Y35" s="5"/>
      <c r="Z35" s="1">
        <f t="shared" si="40"/>
        <v>1</v>
      </c>
      <c r="AA35" s="1">
        <f t="shared" si="41"/>
        <v>1</v>
      </c>
      <c r="AB35" s="1">
        <f t="shared" si="42"/>
        <v>1</v>
      </c>
      <c r="AC35" s="1" t="str">
        <f t="shared" si="43"/>
        <v/>
      </c>
      <c r="AD35" s="1" t="str">
        <f t="shared" si="48"/>
        <v/>
      </c>
      <c r="AE35" s="5"/>
      <c r="AF35" s="6">
        <f t="shared" si="37"/>
        <v>1</v>
      </c>
      <c r="AG35" s="6">
        <f t="shared" si="45"/>
        <v>2</v>
      </c>
      <c r="AH35" s="6">
        <f t="shared" si="46"/>
        <v>3</v>
      </c>
      <c r="AI35" s="5"/>
      <c r="AJ35" s="1">
        <f>IF(E35="NB",AJ34,IF(E35="",0,IF(E35="l",AJ34+1,IF(E35="w",IF($P$2=0,0,IF(AND($P$2&gt;0,AJ34&gt;$P$2),AJ34-$P$2,0))))))</f>
        <v>8</v>
      </c>
      <c r="AK35" s="1">
        <f>VLOOKUP(AJ35,$R$2:S54,2,0)</f>
        <v>1</v>
      </c>
      <c r="AM35" s="1">
        <f t="shared" si="47"/>
        <v>22</v>
      </c>
      <c r="AO35" s="1">
        <f t="shared" si="38"/>
        <v>8</v>
      </c>
      <c r="AP35" s="1" t="str">
        <f t="shared" si="3"/>
        <v/>
      </c>
      <c r="AQ35" s="1" t="str">
        <f t="shared" si="49"/>
        <v/>
      </c>
      <c r="AR35" s="1" t="str">
        <f t="shared" si="50"/>
        <v/>
      </c>
      <c r="AS35" s="1" t="str">
        <f t="shared" si="51"/>
        <v/>
      </c>
      <c r="AT35" s="1" t="str">
        <f t="shared" si="52"/>
        <v/>
      </c>
      <c r="AU35" s="1" t="str">
        <f t="shared" si="53"/>
        <v/>
      </c>
      <c r="AV35" s="1" t="str">
        <f t="shared" si="54"/>
        <v/>
      </c>
      <c r="AW35" s="1" t="str">
        <f t="shared" si="55"/>
        <v/>
      </c>
      <c r="AX35" s="1" t="str">
        <f t="shared" si="56"/>
        <v/>
      </c>
      <c r="AY35" s="1" t="str">
        <f t="shared" si="57"/>
        <v/>
      </c>
      <c r="AZ35" s="1" t="str">
        <f t="shared" si="58"/>
        <v/>
      </c>
      <c r="BA35" s="1" t="str">
        <f t="shared" si="59"/>
        <v/>
      </c>
      <c r="BB35" s="1" t="str">
        <f t="shared" si="60"/>
        <v/>
      </c>
      <c r="BC35" s="1" t="str">
        <f t="shared" si="61"/>
        <v/>
      </c>
      <c r="BD35" s="1" t="str">
        <f t="shared" si="62"/>
        <v/>
      </c>
      <c r="BE35" s="1" t="str">
        <f t="shared" si="63"/>
        <v/>
      </c>
      <c r="BF35" s="1" t="str">
        <f t="shared" si="64"/>
        <v/>
      </c>
      <c r="BG35" s="1" t="str">
        <f t="shared" si="65"/>
        <v/>
      </c>
      <c r="BH35" s="1" t="str">
        <f t="shared" si="66"/>
        <v/>
      </c>
      <c r="BI35" s="1" t="str">
        <f t="shared" si="67"/>
        <v/>
      </c>
      <c r="BJ35" s="1" t="str">
        <f t="shared" si="68"/>
        <v/>
      </c>
      <c r="BK35" s="1" t="str">
        <f t="shared" si="69"/>
        <v/>
      </c>
      <c r="BL35" s="1" t="str">
        <f t="shared" si="70"/>
        <v/>
      </c>
      <c r="BM35" s="1" t="str">
        <f t="shared" si="71"/>
        <v/>
      </c>
      <c r="BN35" s="1" t="str">
        <f t="shared" si="72"/>
        <v/>
      </c>
      <c r="BO35" s="4" t="str">
        <f t="shared" si="73"/>
        <v/>
      </c>
    </row>
    <row r="36" spans="2:67">
      <c r="B36" s="22">
        <v>9</v>
      </c>
      <c r="C36" s="8">
        <f>IF(B36="","",VLOOKUP(B36,Tabelle2!$A$1:$B$37,2,0))</f>
        <v>1</v>
      </c>
      <c r="D36" s="9">
        <f>IF(B36="","",IF(B36=0,"NB",VLOOKUP(C36,Tabelle2!$D$1:$E$4,2,0)))</f>
        <v>3</v>
      </c>
      <c r="E36" s="1" t="str">
        <f t="shared" si="29"/>
        <v>L</v>
      </c>
      <c r="F36" s="1">
        <f t="shared" si="30"/>
        <v>1</v>
      </c>
      <c r="G36" s="1">
        <f t="shared" si="39"/>
        <v>-1</v>
      </c>
      <c r="H36" s="1">
        <f t="shared" si="31"/>
        <v>-1</v>
      </c>
      <c r="I36" s="1">
        <f t="shared" si="0"/>
        <v>-10</v>
      </c>
      <c r="J36" s="1" t="str">
        <f t="shared" si="32"/>
        <v/>
      </c>
      <c r="O36" s="2"/>
      <c r="U36" s="6">
        <f t="shared" si="33"/>
        <v>1</v>
      </c>
      <c r="V36" s="6" t="str">
        <f t="shared" si="34"/>
        <v/>
      </c>
      <c r="W36" s="6" t="str">
        <f t="shared" si="35"/>
        <v/>
      </c>
      <c r="X36" s="6" t="str">
        <f t="shared" si="36"/>
        <v/>
      </c>
      <c r="Y36" s="5"/>
      <c r="Z36" s="1">
        <f t="shared" si="40"/>
        <v>1</v>
      </c>
      <c r="AA36" s="1">
        <f t="shared" si="41"/>
        <v>1</v>
      </c>
      <c r="AB36" s="1">
        <f t="shared" si="42"/>
        <v>1</v>
      </c>
      <c r="AC36" s="1" t="str">
        <f t="shared" si="43"/>
        <v/>
      </c>
      <c r="AD36" s="1" t="str">
        <f t="shared" si="48"/>
        <v/>
      </c>
      <c r="AE36" s="5"/>
      <c r="AF36" s="6">
        <f t="shared" si="37"/>
        <v>1</v>
      </c>
      <c r="AG36" s="6">
        <f t="shared" si="45"/>
        <v>2</v>
      </c>
      <c r="AH36" s="6">
        <f t="shared" si="46"/>
        <v>3</v>
      </c>
      <c r="AI36" s="5"/>
      <c r="AJ36" s="1">
        <f>IF(E36="NB",AJ35,IF(E36="",0,IF(E36="l",AJ35+1,IF(E36="w",IF($P$2=0,0,IF(AND($P$2&gt;0,AJ35&gt;$P$2),AJ35-$P$2,0))))))</f>
        <v>9</v>
      </c>
      <c r="AK36" s="1">
        <f>VLOOKUP(AJ36,$R$2:S55,2,0)</f>
        <v>1</v>
      </c>
      <c r="AM36" s="1">
        <f t="shared" si="47"/>
        <v>22</v>
      </c>
      <c r="AO36" s="1">
        <f t="shared" si="38"/>
        <v>9</v>
      </c>
      <c r="AP36" s="1" t="str">
        <f t="shared" si="3"/>
        <v/>
      </c>
      <c r="AQ36" s="1" t="str">
        <f t="shared" si="49"/>
        <v/>
      </c>
      <c r="AR36" s="1" t="str">
        <f t="shared" si="50"/>
        <v/>
      </c>
      <c r="AS36" s="1" t="str">
        <f t="shared" si="51"/>
        <v/>
      </c>
      <c r="AT36" s="1" t="str">
        <f t="shared" si="52"/>
        <v/>
      </c>
      <c r="AU36" s="1" t="str">
        <f t="shared" si="53"/>
        <v/>
      </c>
      <c r="AV36" s="1" t="str">
        <f t="shared" si="54"/>
        <v/>
      </c>
      <c r="AW36" s="1" t="str">
        <f t="shared" si="55"/>
        <v/>
      </c>
      <c r="AX36" s="1">
        <f t="shared" si="56"/>
        <v>1</v>
      </c>
      <c r="AY36" s="1" t="str">
        <f t="shared" si="57"/>
        <v/>
      </c>
      <c r="AZ36" s="1" t="str">
        <f t="shared" si="58"/>
        <v/>
      </c>
      <c r="BA36" s="1" t="str">
        <f t="shared" si="59"/>
        <v/>
      </c>
      <c r="BB36" s="1" t="str">
        <f t="shared" si="60"/>
        <v/>
      </c>
      <c r="BC36" s="1" t="str">
        <f t="shared" si="61"/>
        <v/>
      </c>
      <c r="BD36" s="1" t="str">
        <f t="shared" si="62"/>
        <v/>
      </c>
      <c r="BE36" s="1" t="str">
        <f t="shared" si="63"/>
        <v/>
      </c>
      <c r="BF36" s="1" t="str">
        <f t="shared" si="64"/>
        <v/>
      </c>
      <c r="BG36" s="1" t="str">
        <f t="shared" si="65"/>
        <v/>
      </c>
      <c r="BH36" s="1" t="str">
        <f t="shared" si="66"/>
        <v/>
      </c>
      <c r="BI36" s="1" t="str">
        <f t="shared" si="67"/>
        <v/>
      </c>
      <c r="BJ36" s="1" t="str">
        <f t="shared" si="68"/>
        <v/>
      </c>
      <c r="BK36" s="1" t="str">
        <f t="shared" si="69"/>
        <v/>
      </c>
      <c r="BL36" s="1" t="str">
        <f t="shared" si="70"/>
        <v/>
      </c>
      <c r="BM36" s="1" t="str">
        <f t="shared" si="71"/>
        <v/>
      </c>
      <c r="BN36" s="1" t="str">
        <f t="shared" si="72"/>
        <v/>
      </c>
      <c r="BO36" s="4" t="str">
        <f t="shared" si="73"/>
        <v/>
      </c>
    </row>
    <row r="37" spans="2:67">
      <c r="B37" s="23">
        <v>36</v>
      </c>
      <c r="C37" s="8">
        <f>IF(B37="","",VLOOKUP(B37,Tabelle2!$A$1:$B$37,2,0))</f>
        <v>3</v>
      </c>
      <c r="D37" s="9">
        <f>IF(B37="","",IF(B37=0,"NB",VLOOKUP(C37,Tabelle2!$D$1:$E$4,2,0)))</f>
        <v>1</v>
      </c>
      <c r="E37" s="1" t="str">
        <f t="shared" si="29"/>
        <v>W</v>
      </c>
      <c r="F37" s="1">
        <f t="shared" si="30"/>
        <v>1</v>
      </c>
      <c r="G37" s="1">
        <f t="shared" si="39"/>
        <v>2</v>
      </c>
      <c r="H37" s="1">
        <f t="shared" si="31"/>
        <v>2</v>
      </c>
      <c r="I37" s="1">
        <f t="shared" si="0"/>
        <v>-8</v>
      </c>
      <c r="J37" s="1" t="str">
        <f t="shared" si="32"/>
        <v/>
      </c>
      <c r="O37" s="2"/>
      <c r="U37" s="6" t="str">
        <f t="shared" si="33"/>
        <v/>
      </c>
      <c r="V37" s="6" t="str">
        <f t="shared" si="34"/>
        <v/>
      </c>
      <c r="W37" s="6">
        <f t="shared" si="35"/>
        <v>3</v>
      </c>
      <c r="X37" s="6" t="str">
        <f t="shared" si="36"/>
        <v/>
      </c>
      <c r="Y37" s="5"/>
      <c r="Z37" s="1">
        <f t="shared" si="40"/>
        <v>1</v>
      </c>
      <c r="AA37" s="1">
        <f t="shared" si="41"/>
        <v>1</v>
      </c>
      <c r="AB37" s="1">
        <f t="shared" si="42"/>
        <v>1</v>
      </c>
      <c r="AC37" s="1" t="str">
        <f t="shared" si="43"/>
        <v/>
      </c>
      <c r="AD37" s="1" t="str">
        <f t="shared" si="48"/>
        <v/>
      </c>
      <c r="AE37" s="5"/>
      <c r="AF37" s="6">
        <f t="shared" si="37"/>
        <v>3</v>
      </c>
      <c r="AG37" s="6">
        <f t="shared" si="45"/>
        <v>1</v>
      </c>
      <c r="AH37" s="6">
        <f t="shared" si="46"/>
        <v>2</v>
      </c>
      <c r="AI37" s="5"/>
      <c r="AJ37" s="1">
        <f>IF(E37="NB",AJ36,IF(E37="",0,IF(E37="l",AJ36+1,IF(E37="w",IF($P$2=0,0,IF(AND($P$2&gt;0,AJ36&gt;$P$2),AJ36-$P$2,0))))))</f>
        <v>0</v>
      </c>
      <c r="AK37" s="1">
        <f>VLOOKUP(AJ37,$R$2:S56,2,0)</f>
        <v>1</v>
      </c>
      <c r="AM37" s="1">
        <f t="shared" si="47"/>
        <v>22</v>
      </c>
      <c r="AO37" s="1">
        <f t="shared" si="38"/>
        <v>0</v>
      </c>
      <c r="AP37" s="1" t="str">
        <f t="shared" si="3"/>
        <v/>
      </c>
      <c r="AQ37" s="1" t="str">
        <f t="shared" si="49"/>
        <v/>
      </c>
      <c r="AR37" s="1" t="str">
        <f t="shared" si="50"/>
        <v/>
      </c>
      <c r="AS37" s="1" t="str">
        <f t="shared" si="51"/>
        <v/>
      </c>
      <c r="AT37" s="1" t="str">
        <f t="shared" si="52"/>
        <v/>
      </c>
      <c r="AU37" s="1" t="str">
        <f t="shared" si="53"/>
        <v/>
      </c>
      <c r="AV37" s="1" t="str">
        <f t="shared" si="54"/>
        <v/>
      </c>
      <c r="AW37" s="1" t="str">
        <f t="shared" si="55"/>
        <v/>
      </c>
      <c r="AX37" s="1" t="str">
        <f t="shared" si="56"/>
        <v/>
      </c>
      <c r="AY37" s="1" t="str">
        <f t="shared" si="57"/>
        <v/>
      </c>
      <c r="AZ37" s="1" t="str">
        <f t="shared" si="58"/>
        <v/>
      </c>
      <c r="BA37" s="1" t="str">
        <f t="shared" si="59"/>
        <v/>
      </c>
      <c r="BB37" s="1" t="str">
        <f t="shared" si="60"/>
        <v/>
      </c>
      <c r="BC37" s="1" t="str">
        <f t="shared" si="61"/>
        <v/>
      </c>
      <c r="BD37" s="1" t="str">
        <f t="shared" si="62"/>
        <v/>
      </c>
      <c r="BE37" s="1" t="str">
        <f t="shared" si="63"/>
        <v/>
      </c>
      <c r="BF37" s="1" t="str">
        <f t="shared" si="64"/>
        <v/>
      </c>
      <c r="BG37" s="1" t="str">
        <f t="shared" si="65"/>
        <v/>
      </c>
      <c r="BH37" s="1" t="str">
        <f t="shared" si="66"/>
        <v/>
      </c>
      <c r="BI37" s="1" t="str">
        <f t="shared" si="67"/>
        <v/>
      </c>
      <c r="BJ37" s="1" t="str">
        <f t="shared" si="68"/>
        <v/>
      </c>
      <c r="BK37" s="1" t="str">
        <f t="shared" si="69"/>
        <v/>
      </c>
      <c r="BL37" s="1" t="str">
        <f t="shared" si="70"/>
        <v/>
      </c>
      <c r="BM37" s="1" t="str">
        <f t="shared" si="71"/>
        <v/>
      </c>
      <c r="BN37" s="1" t="str">
        <f t="shared" si="72"/>
        <v/>
      </c>
      <c r="BO37" s="4" t="str">
        <f t="shared" si="73"/>
        <v/>
      </c>
    </row>
    <row r="38" spans="2:67">
      <c r="B38" s="22">
        <v>17</v>
      </c>
      <c r="C38" s="8">
        <f>IF(B38="","",VLOOKUP(B38,Tabelle2!$A$1:$B$37,2,0))</f>
        <v>2</v>
      </c>
      <c r="D38" s="9">
        <f>IF(B38="","",IF(B38=0,"NB",VLOOKUP(C38,Tabelle2!$D$1:$E$4,2,0)))</f>
        <v>2</v>
      </c>
      <c r="E38" s="1" t="str">
        <f t="shared" si="29"/>
        <v>L</v>
      </c>
      <c r="F38" s="1">
        <f t="shared" si="30"/>
        <v>1</v>
      </c>
      <c r="G38" s="1">
        <f t="shared" si="39"/>
        <v>-1</v>
      </c>
      <c r="H38" s="1">
        <f t="shared" si="31"/>
        <v>-1</v>
      </c>
      <c r="I38" s="1">
        <f t="shared" si="0"/>
        <v>-9</v>
      </c>
      <c r="J38" s="1" t="str">
        <f t="shared" si="32"/>
        <v/>
      </c>
      <c r="O38" s="2"/>
      <c r="U38" s="6" t="str">
        <f t="shared" si="33"/>
        <v/>
      </c>
      <c r="V38" s="6">
        <f t="shared" si="34"/>
        <v>2</v>
      </c>
      <c r="W38" s="6" t="str">
        <f t="shared" si="35"/>
        <v/>
      </c>
      <c r="X38" s="6" t="str">
        <f t="shared" si="36"/>
        <v/>
      </c>
      <c r="Y38" s="5"/>
      <c r="Z38" s="1">
        <f t="shared" si="40"/>
        <v>1</v>
      </c>
      <c r="AA38" s="1">
        <f t="shared" si="41"/>
        <v>1</v>
      </c>
      <c r="AB38" s="1">
        <f t="shared" si="42"/>
        <v>1</v>
      </c>
      <c r="AC38" s="1" t="str">
        <f t="shared" si="43"/>
        <v/>
      </c>
      <c r="AD38" s="1" t="str">
        <f t="shared" si="48"/>
        <v/>
      </c>
      <c r="AE38" s="5"/>
      <c r="AF38" s="6">
        <f t="shared" si="37"/>
        <v>2</v>
      </c>
      <c r="AG38" s="6">
        <f t="shared" si="45"/>
        <v>3</v>
      </c>
      <c r="AH38" s="6">
        <f t="shared" si="46"/>
        <v>1</v>
      </c>
      <c r="AI38" s="5"/>
      <c r="AJ38" s="1">
        <f>IF(E38="NB",AJ37,IF(E38="",0,IF(E38="l",AJ37+1,IF(E38="w",IF($P$2=0,0,IF(AND($P$2&gt;0,AJ37&gt;$P$2),AJ37-$P$2,0))))))</f>
        <v>1</v>
      </c>
      <c r="AK38" s="1">
        <f>VLOOKUP(AJ38,$R$2:S57,2,0)</f>
        <v>1</v>
      </c>
      <c r="AM38" s="1">
        <f t="shared" si="47"/>
        <v>22</v>
      </c>
      <c r="AO38" s="1">
        <f t="shared" si="38"/>
        <v>1</v>
      </c>
      <c r="AP38" s="1" t="str">
        <f t="shared" si="3"/>
        <v/>
      </c>
      <c r="AQ38" s="1" t="str">
        <f t="shared" si="49"/>
        <v/>
      </c>
      <c r="AR38" s="1" t="str">
        <f t="shared" si="50"/>
        <v/>
      </c>
      <c r="AS38" s="1" t="str">
        <f t="shared" si="51"/>
        <v/>
      </c>
      <c r="AT38" s="1" t="str">
        <f t="shared" si="52"/>
        <v/>
      </c>
      <c r="AU38" s="1" t="str">
        <f t="shared" si="53"/>
        <v/>
      </c>
      <c r="AV38" s="1" t="str">
        <f t="shared" si="54"/>
        <v/>
      </c>
      <c r="AW38" s="1" t="str">
        <f t="shared" si="55"/>
        <v/>
      </c>
      <c r="AX38" s="1" t="str">
        <f t="shared" si="56"/>
        <v/>
      </c>
      <c r="AY38" s="1" t="str">
        <f t="shared" si="57"/>
        <v/>
      </c>
      <c r="AZ38" s="1" t="str">
        <f t="shared" si="58"/>
        <v/>
      </c>
      <c r="BA38" s="1" t="str">
        <f t="shared" si="59"/>
        <v/>
      </c>
      <c r="BB38" s="1" t="str">
        <f t="shared" si="60"/>
        <v/>
      </c>
      <c r="BC38" s="1" t="str">
        <f t="shared" si="61"/>
        <v/>
      </c>
      <c r="BD38" s="1" t="str">
        <f t="shared" si="62"/>
        <v/>
      </c>
      <c r="BE38" s="1" t="str">
        <f t="shared" si="63"/>
        <v/>
      </c>
      <c r="BF38" s="1" t="str">
        <f t="shared" si="64"/>
        <v/>
      </c>
      <c r="BG38" s="1" t="str">
        <f t="shared" si="65"/>
        <v/>
      </c>
      <c r="BH38" s="1" t="str">
        <f t="shared" si="66"/>
        <v/>
      </c>
      <c r="BI38" s="1" t="str">
        <f t="shared" si="67"/>
        <v/>
      </c>
      <c r="BJ38" s="1" t="str">
        <f t="shared" si="68"/>
        <v/>
      </c>
      <c r="BK38" s="1" t="str">
        <f t="shared" si="69"/>
        <v/>
      </c>
      <c r="BL38" s="1" t="str">
        <f t="shared" si="70"/>
        <v/>
      </c>
      <c r="BM38" s="1" t="str">
        <f t="shared" si="71"/>
        <v/>
      </c>
      <c r="BN38" s="1" t="str">
        <f t="shared" si="72"/>
        <v/>
      </c>
      <c r="BO38" s="4" t="str">
        <f t="shared" si="73"/>
        <v/>
      </c>
    </row>
    <row r="39" spans="2:67">
      <c r="B39" s="23">
        <v>33</v>
      </c>
      <c r="C39" s="8">
        <f>IF(B39="","",VLOOKUP(B39,Tabelle2!$A$1:$B$37,2,0))</f>
        <v>3</v>
      </c>
      <c r="D39" s="9">
        <f>IF(B39="","",IF(B39=0,"NB",VLOOKUP(C39,Tabelle2!$D$1:$E$4,2,0)))</f>
        <v>1</v>
      </c>
      <c r="E39" s="1" t="str">
        <f t="shared" si="29"/>
        <v>L</v>
      </c>
      <c r="F39" s="1">
        <f t="shared" si="30"/>
        <v>1</v>
      </c>
      <c r="G39" s="1">
        <f t="shared" si="39"/>
        <v>-1</v>
      </c>
      <c r="H39" s="1">
        <f t="shared" si="31"/>
        <v>-1</v>
      </c>
      <c r="I39" s="1">
        <f t="shared" si="0"/>
        <v>-10</v>
      </c>
      <c r="J39" s="1" t="str">
        <f t="shared" si="32"/>
        <v/>
      </c>
      <c r="O39" s="2"/>
      <c r="U39" s="6" t="str">
        <f t="shared" si="33"/>
        <v/>
      </c>
      <c r="V39" s="6" t="str">
        <f t="shared" si="34"/>
        <v/>
      </c>
      <c r="W39" s="6">
        <f t="shared" si="35"/>
        <v>3</v>
      </c>
      <c r="X39" s="6" t="str">
        <f t="shared" si="36"/>
        <v/>
      </c>
      <c r="Y39" s="5"/>
      <c r="Z39" s="1">
        <f t="shared" si="40"/>
        <v>1</v>
      </c>
      <c r="AA39" s="1">
        <f t="shared" si="41"/>
        <v>1</v>
      </c>
      <c r="AB39" s="1">
        <f t="shared" si="42"/>
        <v>1</v>
      </c>
      <c r="AC39" s="1" t="str">
        <f t="shared" si="43"/>
        <v/>
      </c>
      <c r="AD39" s="1" t="str">
        <f t="shared" si="48"/>
        <v/>
      </c>
      <c r="AE39" s="5"/>
      <c r="AF39" s="6">
        <f t="shared" si="37"/>
        <v>3</v>
      </c>
      <c r="AG39" s="6">
        <f t="shared" si="45"/>
        <v>2</v>
      </c>
      <c r="AH39" s="6">
        <f t="shared" si="46"/>
        <v>1</v>
      </c>
      <c r="AI39" s="5"/>
      <c r="AJ39" s="1">
        <f>IF(E39="NB",AJ38,IF(E39="",0,IF(E39="l",AJ38+1,IF(E39="w",IF($P$2=0,0,IF(AND($P$2&gt;0,AJ38&gt;$P$2),AJ38-$P$2,0))))))</f>
        <v>2</v>
      </c>
      <c r="AK39" s="1">
        <f>VLOOKUP(AJ39,$R$2:S58,2,0)</f>
        <v>2</v>
      </c>
      <c r="AM39" s="1">
        <f t="shared" si="47"/>
        <v>22</v>
      </c>
      <c r="AO39" s="1">
        <f t="shared" si="38"/>
        <v>2</v>
      </c>
      <c r="AP39" s="1" t="str">
        <f t="shared" si="3"/>
        <v/>
      </c>
      <c r="AQ39" s="1" t="str">
        <f t="shared" si="49"/>
        <v/>
      </c>
      <c r="AR39" s="1" t="str">
        <f t="shared" si="50"/>
        <v/>
      </c>
      <c r="AS39" s="1" t="str">
        <f t="shared" si="51"/>
        <v/>
      </c>
      <c r="AT39" s="1" t="str">
        <f t="shared" si="52"/>
        <v/>
      </c>
      <c r="AU39" s="1" t="str">
        <f t="shared" si="53"/>
        <v/>
      </c>
      <c r="AV39" s="1" t="str">
        <f t="shared" si="54"/>
        <v/>
      </c>
      <c r="AW39" s="1" t="str">
        <f t="shared" si="55"/>
        <v/>
      </c>
      <c r="AX39" s="1" t="str">
        <f t="shared" si="56"/>
        <v/>
      </c>
      <c r="AY39" s="1" t="str">
        <f t="shared" si="57"/>
        <v/>
      </c>
      <c r="AZ39" s="1" t="str">
        <f t="shared" si="58"/>
        <v/>
      </c>
      <c r="BA39" s="1" t="str">
        <f t="shared" si="59"/>
        <v/>
      </c>
      <c r="BB39" s="1" t="str">
        <f t="shared" si="60"/>
        <v/>
      </c>
      <c r="BC39" s="1" t="str">
        <f t="shared" si="61"/>
        <v/>
      </c>
      <c r="BD39" s="1" t="str">
        <f t="shared" si="62"/>
        <v/>
      </c>
      <c r="BE39" s="1" t="str">
        <f t="shared" si="63"/>
        <v/>
      </c>
      <c r="BF39" s="1" t="str">
        <f t="shared" si="64"/>
        <v/>
      </c>
      <c r="BG39" s="1" t="str">
        <f t="shared" si="65"/>
        <v/>
      </c>
      <c r="BH39" s="1" t="str">
        <f t="shared" si="66"/>
        <v/>
      </c>
      <c r="BI39" s="1" t="str">
        <f t="shared" si="67"/>
        <v/>
      </c>
      <c r="BJ39" s="1" t="str">
        <f t="shared" si="68"/>
        <v/>
      </c>
      <c r="BK39" s="1" t="str">
        <f t="shared" si="69"/>
        <v/>
      </c>
      <c r="BL39" s="1" t="str">
        <f t="shared" si="70"/>
        <v/>
      </c>
      <c r="BM39" s="1" t="str">
        <f t="shared" si="71"/>
        <v/>
      </c>
      <c r="BN39" s="1" t="str">
        <f t="shared" si="72"/>
        <v/>
      </c>
      <c r="BO39" s="4" t="str">
        <f t="shared" si="73"/>
        <v/>
      </c>
    </row>
    <row r="40" spans="2:67">
      <c r="B40" s="22">
        <v>28</v>
      </c>
      <c r="C40" s="8">
        <f>IF(B40="","",VLOOKUP(B40,Tabelle2!$A$1:$B$37,2,0))</f>
        <v>3</v>
      </c>
      <c r="D40" s="9">
        <f>IF(B40="","",IF(B40=0,"NB",VLOOKUP(C40,Tabelle2!$D$1:$E$4,2,0)))</f>
        <v>1</v>
      </c>
      <c r="E40" s="1" t="str">
        <f t="shared" si="29"/>
        <v>L</v>
      </c>
      <c r="F40" s="1">
        <f t="shared" si="30"/>
        <v>2</v>
      </c>
      <c r="G40" s="1">
        <f t="shared" si="39"/>
        <v>-1</v>
      </c>
      <c r="H40" s="1">
        <f t="shared" si="31"/>
        <v>-2</v>
      </c>
      <c r="I40" s="1">
        <f t="shared" si="0"/>
        <v>-12</v>
      </c>
      <c r="J40" s="1" t="str">
        <f t="shared" si="32"/>
        <v/>
      </c>
      <c r="O40" s="2"/>
      <c r="U40" s="6" t="str">
        <f t="shared" si="33"/>
        <v/>
      </c>
      <c r="V40" s="6" t="str">
        <f t="shared" si="34"/>
        <v/>
      </c>
      <c r="W40" s="6">
        <f t="shared" si="35"/>
        <v>3</v>
      </c>
      <c r="X40" s="6" t="str">
        <f t="shared" si="36"/>
        <v/>
      </c>
      <c r="Y40" s="5"/>
      <c r="Z40" s="1">
        <f t="shared" si="40"/>
        <v>1</v>
      </c>
      <c r="AA40" s="1">
        <f t="shared" si="41"/>
        <v>1</v>
      </c>
      <c r="AB40" s="1">
        <f t="shared" si="42"/>
        <v>1</v>
      </c>
      <c r="AC40" s="1" t="str">
        <f t="shared" si="43"/>
        <v/>
      </c>
      <c r="AD40" s="1" t="str">
        <f t="shared" si="48"/>
        <v/>
      </c>
      <c r="AE40" s="5"/>
      <c r="AF40" s="6">
        <f t="shared" si="37"/>
        <v>3</v>
      </c>
      <c r="AG40" s="6">
        <f t="shared" si="45"/>
        <v>2</v>
      </c>
      <c r="AH40" s="6">
        <f t="shared" si="46"/>
        <v>1</v>
      </c>
      <c r="AI40" s="5"/>
      <c r="AJ40" s="1">
        <f>IF(E40="NB",AJ39,IF(E40="",0,IF(E40="l",AJ39+1,IF(E40="w",IF($P$2=0,0,IF(AND($P$2&gt;0,AJ39&gt;$P$2),AJ39-$P$2,0))))))</f>
        <v>3</v>
      </c>
      <c r="AK40" s="1">
        <f>VLOOKUP(AJ40,$R$2:S59,2,0)</f>
        <v>3</v>
      </c>
      <c r="AM40" s="1">
        <f t="shared" si="47"/>
        <v>22</v>
      </c>
      <c r="AO40" s="1">
        <f t="shared" si="38"/>
        <v>3</v>
      </c>
      <c r="AP40" s="1" t="str">
        <f t="shared" si="3"/>
        <v/>
      </c>
      <c r="AQ40" s="1" t="str">
        <f t="shared" si="49"/>
        <v/>
      </c>
      <c r="AR40" s="1" t="str">
        <f t="shared" si="50"/>
        <v/>
      </c>
      <c r="AS40" s="1" t="str">
        <f t="shared" si="51"/>
        <v/>
      </c>
      <c r="AT40" s="1" t="str">
        <f t="shared" si="52"/>
        <v/>
      </c>
      <c r="AU40" s="1" t="str">
        <f t="shared" si="53"/>
        <v/>
      </c>
      <c r="AV40" s="1" t="str">
        <f t="shared" si="54"/>
        <v/>
      </c>
      <c r="AW40" s="1" t="str">
        <f t="shared" si="55"/>
        <v/>
      </c>
      <c r="AX40" s="1" t="str">
        <f t="shared" si="56"/>
        <v/>
      </c>
      <c r="AY40" s="1" t="str">
        <f t="shared" si="57"/>
        <v/>
      </c>
      <c r="AZ40" s="1" t="str">
        <f t="shared" si="58"/>
        <v/>
      </c>
      <c r="BA40" s="1" t="str">
        <f t="shared" si="59"/>
        <v/>
      </c>
      <c r="BB40" s="1" t="str">
        <f t="shared" si="60"/>
        <v/>
      </c>
      <c r="BC40" s="1" t="str">
        <f t="shared" si="61"/>
        <v/>
      </c>
      <c r="BD40" s="1" t="str">
        <f t="shared" si="62"/>
        <v/>
      </c>
      <c r="BE40" s="1" t="str">
        <f t="shared" si="63"/>
        <v/>
      </c>
      <c r="BF40" s="1" t="str">
        <f t="shared" si="64"/>
        <v/>
      </c>
      <c r="BG40" s="1" t="str">
        <f t="shared" si="65"/>
        <v/>
      </c>
      <c r="BH40" s="1" t="str">
        <f t="shared" si="66"/>
        <v/>
      </c>
      <c r="BI40" s="1" t="str">
        <f t="shared" si="67"/>
        <v/>
      </c>
      <c r="BJ40" s="1" t="str">
        <f t="shared" si="68"/>
        <v/>
      </c>
      <c r="BK40" s="1" t="str">
        <f t="shared" si="69"/>
        <v/>
      </c>
      <c r="BL40" s="1" t="str">
        <f t="shared" si="70"/>
        <v/>
      </c>
      <c r="BM40" s="1" t="str">
        <f t="shared" si="71"/>
        <v/>
      </c>
      <c r="BN40" s="1" t="str">
        <f t="shared" si="72"/>
        <v/>
      </c>
      <c r="BO40" s="4" t="str">
        <f t="shared" si="73"/>
        <v/>
      </c>
    </row>
    <row r="41" spans="2:67">
      <c r="B41" s="23">
        <v>13</v>
      </c>
      <c r="C41" s="8">
        <f>IF(B41="","",VLOOKUP(B41,Tabelle2!$A$1:$B$37,2,0))</f>
        <v>2</v>
      </c>
      <c r="D41" s="9">
        <f>IF(B41="","",IF(B41=0,"NB",VLOOKUP(C41,Tabelle2!$D$1:$E$4,2,0)))</f>
        <v>2</v>
      </c>
      <c r="E41" s="1" t="str">
        <f t="shared" si="29"/>
        <v>L</v>
      </c>
      <c r="F41" s="1">
        <f t="shared" si="30"/>
        <v>3</v>
      </c>
      <c r="G41" s="1">
        <f t="shared" si="39"/>
        <v>-1</v>
      </c>
      <c r="H41" s="1">
        <f t="shared" si="31"/>
        <v>-3</v>
      </c>
      <c r="I41" s="1">
        <f t="shared" si="0"/>
        <v>-15</v>
      </c>
      <c r="J41" s="1" t="str">
        <f t="shared" si="32"/>
        <v/>
      </c>
      <c r="O41" s="2"/>
      <c r="U41" s="6" t="str">
        <f t="shared" si="33"/>
        <v/>
      </c>
      <c r="V41" s="6">
        <f t="shared" si="34"/>
        <v>2</v>
      </c>
      <c r="W41" s="6" t="str">
        <f t="shared" si="35"/>
        <v/>
      </c>
      <c r="X41" s="6" t="str">
        <f t="shared" si="36"/>
        <v/>
      </c>
      <c r="Y41" s="5"/>
      <c r="Z41" s="1">
        <f t="shared" si="40"/>
        <v>1</v>
      </c>
      <c r="AA41" s="1">
        <f t="shared" si="41"/>
        <v>1</v>
      </c>
      <c r="AB41" s="1">
        <f t="shared" si="42"/>
        <v>1</v>
      </c>
      <c r="AC41" s="1" t="str">
        <f t="shared" si="43"/>
        <v/>
      </c>
      <c r="AD41" s="1" t="str">
        <f t="shared" si="48"/>
        <v/>
      </c>
      <c r="AE41" s="5"/>
      <c r="AF41" s="6">
        <f t="shared" si="37"/>
        <v>2</v>
      </c>
      <c r="AG41" s="6">
        <f t="shared" si="45"/>
        <v>3</v>
      </c>
      <c r="AH41" s="6">
        <f t="shared" si="46"/>
        <v>1</v>
      </c>
      <c r="AI41" s="5"/>
      <c r="AJ41" s="1">
        <f>IF(E41="NB",AJ40,IF(E41="",0,IF(E41="l",AJ40+1,IF(E41="w",IF($P$2=0,0,IF(AND($P$2&gt;0,AJ40&gt;$P$2),AJ40-$P$2,0))))))</f>
        <v>4</v>
      </c>
      <c r="AK41" s="1">
        <f>VLOOKUP(AJ41,$R$2:S60,2,0)</f>
        <v>7</v>
      </c>
      <c r="AM41" s="1">
        <f t="shared" si="47"/>
        <v>22</v>
      </c>
      <c r="AO41" s="1">
        <f t="shared" si="38"/>
        <v>4</v>
      </c>
      <c r="AP41" s="1" t="str">
        <f t="shared" si="3"/>
        <v/>
      </c>
      <c r="AQ41" s="1" t="str">
        <f t="shared" si="49"/>
        <v/>
      </c>
      <c r="AR41" s="1" t="str">
        <f t="shared" si="50"/>
        <v/>
      </c>
      <c r="AS41" s="1">
        <f t="shared" si="51"/>
        <v>1</v>
      </c>
      <c r="AT41" s="1" t="str">
        <f t="shared" si="52"/>
        <v/>
      </c>
      <c r="AU41" s="1" t="str">
        <f t="shared" si="53"/>
        <v/>
      </c>
      <c r="AV41" s="1" t="str">
        <f t="shared" si="54"/>
        <v/>
      </c>
      <c r="AW41" s="1" t="str">
        <f t="shared" si="55"/>
        <v/>
      </c>
      <c r="AX41" s="1" t="str">
        <f t="shared" si="56"/>
        <v/>
      </c>
      <c r="AY41" s="1" t="str">
        <f t="shared" si="57"/>
        <v/>
      </c>
      <c r="AZ41" s="1" t="str">
        <f t="shared" si="58"/>
        <v/>
      </c>
      <c r="BA41" s="1" t="str">
        <f t="shared" si="59"/>
        <v/>
      </c>
      <c r="BB41" s="1" t="str">
        <f t="shared" si="60"/>
        <v/>
      </c>
      <c r="BC41" s="1" t="str">
        <f t="shared" si="61"/>
        <v/>
      </c>
      <c r="BD41" s="1" t="str">
        <f t="shared" si="62"/>
        <v/>
      </c>
      <c r="BE41" s="1" t="str">
        <f t="shared" si="63"/>
        <v/>
      </c>
      <c r="BF41" s="1" t="str">
        <f t="shared" si="64"/>
        <v/>
      </c>
      <c r="BG41" s="1" t="str">
        <f t="shared" si="65"/>
        <v/>
      </c>
      <c r="BH41" s="1" t="str">
        <f t="shared" si="66"/>
        <v/>
      </c>
      <c r="BI41" s="1" t="str">
        <f t="shared" si="67"/>
        <v/>
      </c>
      <c r="BJ41" s="1" t="str">
        <f t="shared" si="68"/>
        <v/>
      </c>
      <c r="BK41" s="1" t="str">
        <f t="shared" si="69"/>
        <v/>
      </c>
      <c r="BL41" s="1" t="str">
        <f t="shared" si="70"/>
        <v/>
      </c>
      <c r="BM41" s="1" t="str">
        <f t="shared" si="71"/>
        <v/>
      </c>
      <c r="BN41" s="1" t="str">
        <f t="shared" si="72"/>
        <v/>
      </c>
      <c r="BO41" s="4" t="str">
        <f t="shared" si="73"/>
        <v/>
      </c>
    </row>
    <row r="42" spans="2:67">
      <c r="B42" s="22">
        <v>22</v>
      </c>
      <c r="C42" s="8">
        <f>IF(B42="","",VLOOKUP(B42,Tabelle2!$A$1:$B$37,2,0))</f>
        <v>2</v>
      </c>
      <c r="D42" s="9">
        <f>IF(B42="","",IF(B42=0,"NB",VLOOKUP(C42,Tabelle2!$D$1:$E$4,2,0)))</f>
        <v>2</v>
      </c>
      <c r="E42" s="1" t="str">
        <f t="shared" si="29"/>
        <v>W</v>
      </c>
      <c r="F42" s="1">
        <f t="shared" si="30"/>
        <v>7</v>
      </c>
      <c r="G42" s="1">
        <f t="shared" si="39"/>
        <v>2</v>
      </c>
      <c r="H42" s="1">
        <f t="shared" si="31"/>
        <v>14</v>
      </c>
      <c r="I42" s="1">
        <f t="shared" si="0"/>
        <v>-1</v>
      </c>
      <c r="J42" s="1" t="str">
        <f t="shared" si="32"/>
        <v/>
      </c>
      <c r="O42" s="2"/>
      <c r="U42" s="6" t="str">
        <f t="shared" si="33"/>
        <v/>
      </c>
      <c r="V42" s="6">
        <f t="shared" si="34"/>
        <v>2</v>
      </c>
      <c r="W42" s="6" t="str">
        <f t="shared" si="35"/>
        <v/>
      </c>
      <c r="X42" s="6" t="str">
        <f t="shared" si="36"/>
        <v/>
      </c>
      <c r="Y42" s="5"/>
      <c r="Z42" s="1">
        <f t="shared" si="40"/>
        <v>1</v>
      </c>
      <c r="AA42" s="1">
        <f t="shared" si="41"/>
        <v>1</v>
      </c>
      <c r="AB42" s="1">
        <f t="shared" si="42"/>
        <v>1</v>
      </c>
      <c r="AC42" s="1" t="str">
        <f t="shared" si="43"/>
        <v/>
      </c>
      <c r="AD42" s="1" t="str">
        <f t="shared" si="48"/>
        <v/>
      </c>
      <c r="AE42" s="5"/>
      <c r="AF42" s="6">
        <f t="shared" si="37"/>
        <v>2</v>
      </c>
      <c r="AG42" s="6">
        <f t="shared" si="45"/>
        <v>3</v>
      </c>
      <c r="AH42" s="6">
        <f t="shared" si="46"/>
        <v>1</v>
      </c>
      <c r="AI42" s="5"/>
      <c r="AJ42" s="1">
        <f>IF(E42="NB",AJ41,IF(E42="",0,IF(E42="l",AJ41+1,IF(E42="w",IF($P$2=0,0,IF(AND($P$2&gt;0,AJ41&gt;$P$2),AJ41-$P$2,0))))))</f>
        <v>0</v>
      </c>
      <c r="AK42" s="1">
        <f>VLOOKUP(AJ42,$R$2:S61,2,0)</f>
        <v>1</v>
      </c>
      <c r="AM42" s="1">
        <f t="shared" si="47"/>
        <v>22</v>
      </c>
      <c r="AO42" s="1">
        <f t="shared" si="38"/>
        <v>0</v>
      </c>
      <c r="AP42" s="1" t="str">
        <f t="shared" si="3"/>
        <v/>
      </c>
      <c r="AQ42" s="1" t="str">
        <f t="shared" si="49"/>
        <v/>
      </c>
      <c r="AR42" s="1" t="str">
        <f t="shared" si="50"/>
        <v/>
      </c>
      <c r="AS42" s="1" t="str">
        <f t="shared" si="51"/>
        <v/>
      </c>
      <c r="AT42" s="1" t="str">
        <f t="shared" si="52"/>
        <v/>
      </c>
      <c r="AU42" s="1" t="str">
        <f t="shared" si="53"/>
        <v/>
      </c>
      <c r="AV42" s="1" t="str">
        <f t="shared" si="54"/>
        <v/>
      </c>
      <c r="AW42" s="1" t="str">
        <f t="shared" si="55"/>
        <v/>
      </c>
      <c r="AX42" s="1" t="str">
        <f t="shared" si="56"/>
        <v/>
      </c>
      <c r="AY42" s="1" t="str">
        <f t="shared" si="57"/>
        <v/>
      </c>
      <c r="AZ42" s="1" t="str">
        <f t="shared" si="58"/>
        <v/>
      </c>
      <c r="BA42" s="1" t="str">
        <f t="shared" si="59"/>
        <v/>
      </c>
      <c r="BB42" s="1" t="str">
        <f t="shared" si="60"/>
        <v/>
      </c>
      <c r="BC42" s="1" t="str">
        <f t="shared" si="61"/>
        <v/>
      </c>
      <c r="BD42" s="1" t="str">
        <f t="shared" si="62"/>
        <v/>
      </c>
      <c r="BE42" s="1" t="str">
        <f t="shared" si="63"/>
        <v/>
      </c>
      <c r="BF42" s="1" t="str">
        <f t="shared" si="64"/>
        <v/>
      </c>
      <c r="BG42" s="1" t="str">
        <f t="shared" si="65"/>
        <v/>
      </c>
      <c r="BH42" s="1" t="str">
        <f t="shared" si="66"/>
        <v/>
      </c>
      <c r="BI42" s="1" t="str">
        <f t="shared" si="67"/>
        <v/>
      </c>
      <c r="BJ42" s="1" t="str">
        <f t="shared" si="68"/>
        <v/>
      </c>
      <c r="BK42" s="1" t="str">
        <f t="shared" si="69"/>
        <v/>
      </c>
      <c r="BL42" s="1" t="str">
        <f t="shared" si="70"/>
        <v/>
      </c>
      <c r="BM42" s="1" t="str">
        <f t="shared" si="71"/>
        <v/>
      </c>
      <c r="BN42" s="1" t="str">
        <f t="shared" si="72"/>
        <v/>
      </c>
      <c r="BO42" s="4" t="str">
        <f t="shared" si="73"/>
        <v/>
      </c>
    </row>
    <row r="43" spans="2:67">
      <c r="B43" s="23">
        <v>11</v>
      </c>
      <c r="C43" s="8">
        <f>IF(B43="","",VLOOKUP(B43,Tabelle2!$A$1:$B$37,2,0))</f>
        <v>1</v>
      </c>
      <c r="D43" s="9">
        <f>IF(B43="","",IF(B43=0,"NB",VLOOKUP(C43,Tabelle2!$D$1:$E$4,2,0)))</f>
        <v>3</v>
      </c>
      <c r="E43" s="1" t="str">
        <f t="shared" si="29"/>
        <v>L</v>
      </c>
      <c r="F43" s="1">
        <f t="shared" si="30"/>
        <v>1</v>
      </c>
      <c r="G43" s="1">
        <f t="shared" si="39"/>
        <v>-1</v>
      </c>
      <c r="H43" s="1">
        <f t="shared" si="31"/>
        <v>-1</v>
      </c>
      <c r="I43" s="1">
        <f t="shared" si="0"/>
        <v>-2</v>
      </c>
      <c r="J43" s="1" t="str">
        <f t="shared" si="32"/>
        <v/>
      </c>
      <c r="O43" s="2"/>
      <c r="U43" s="6">
        <f t="shared" si="33"/>
        <v>1</v>
      </c>
      <c r="V43" s="6" t="str">
        <f t="shared" si="34"/>
        <v/>
      </c>
      <c r="W43" s="6" t="str">
        <f t="shared" si="35"/>
        <v/>
      </c>
      <c r="X43" s="6" t="str">
        <f t="shared" si="36"/>
        <v/>
      </c>
      <c r="Y43" s="5"/>
      <c r="Z43" s="1">
        <f t="shared" si="40"/>
        <v>1</v>
      </c>
      <c r="AA43" s="1">
        <f t="shared" si="41"/>
        <v>1</v>
      </c>
      <c r="AB43" s="1">
        <f t="shared" si="42"/>
        <v>1</v>
      </c>
      <c r="AC43" s="1" t="str">
        <f t="shared" si="43"/>
        <v/>
      </c>
      <c r="AD43" s="1" t="str">
        <f t="shared" si="48"/>
        <v/>
      </c>
      <c r="AE43" s="5"/>
      <c r="AF43" s="6">
        <f t="shared" si="37"/>
        <v>1</v>
      </c>
      <c r="AG43" s="6">
        <f t="shared" si="45"/>
        <v>2</v>
      </c>
      <c r="AH43" s="6">
        <f t="shared" si="46"/>
        <v>3</v>
      </c>
      <c r="AI43" s="5"/>
      <c r="AJ43" s="1">
        <f>IF(E43="NB",AJ42,IF(E43="",0,IF(E43="l",AJ42+1,IF(E43="w",IF($P$2=0,0,IF(AND($P$2&gt;0,AJ42&gt;$P$2),AJ42-$P$2,0))))))</f>
        <v>1</v>
      </c>
      <c r="AK43" s="1">
        <f>VLOOKUP(AJ43,$R$2:S62,2,0)</f>
        <v>1</v>
      </c>
      <c r="AM43" s="1">
        <f t="shared" si="47"/>
        <v>22</v>
      </c>
      <c r="AO43" s="1">
        <f t="shared" si="38"/>
        <v>1</v>
      </c>
      <c r="AP43" s="1" t="str">
        <f t="shared" si="3"/>
        <v/>
      </c>
      <c r="AQ43" s="1" t="str">
        <f t="shared" si="49"/>
        <v/>
      </c>
      <c r="AR43" s="1" t="str">
        <f t="shared" si="50"/>
        <v/>
      </c>
      <c r="AS43" s="1" t="str">
        <f t="shared" si="51"/>
        <v/>
      </c>
      <c r="AT43" s="1" t="str">
        <f t="shared" si="52"/>
        <v/>
      </c>
      <c r="AU43" s="1" t="str">
        <f t="shared" si="53"/>
        <v/>
      </c>
      <c r="AV43" s="1" t="str">
        <f t="shared" si="54"/>
        <v/>
      </c>
      <c r="AW43" s="1" t="str">
        <f t="shared" si="55"/>
        <v/>
      </c>
      <c r="AX43" s="1" t="str">
        <f t="shared" si="56"/>
        <v/>
      </c>
      <c r="AY43" s="1" t="str">
        <f t="shared" si="57"/>
        <v/>
      </c>
      <c r="AZ43" s="1" t="str">
        <f t="shared" si="58"/>
        <v/>
      </c>
      <c r="BA43" s="1" t="str">
        <f t="shared" si="59"/>
        <v/>
      </c>
      <c r="BB43" s="1" t="str">
        <f t="shared" si="60"/>
        <v/>
      </c>
      <c r="BC43" s="1" t="str">
        <f t="shared" si="61"/>
        <v/>
      </c>
      <c r="BD43" s="1" t="str">
        <f t="shared" si="62"/>
        <v/>
      </c>
      <c r="BE43" s="1" t="str">
        <f t="shared" si="63"/>
        <v/>
      </c>
      <c r="BF43" s="1" t="str">
        <f t="shared" si="64"/>
        <v/>
      </c>
      <c r="BG43" s="1" t="str">
        <f t="shared" si="65"/>
        <v/>
      </c>
      <c r="BH43" s="1" t="str">
        <f t="shared" si="66"/>
        <v/>
      </c>
      <c r="BI43" s="1" t="str">
        <f t="shared" si="67"/>
        <v/>
      </c>
      <c r="BJ43" s="1" t="str">
        <f t="shared" si="68"/>
        <v/>
      </c>
      <c r="BK43" s="1" t="str">
        <f t="shared" si="69"/>
        <v/>
      </c>
      <c r="BL43" s="1" t="str">
        <f t="shared" si="70"/>
        <v/>
      </c>
      <c r="BM43" s="1" t="str">
        <f t="shared" si="71"/>
        <v/>
      </c>
      <c r="BN43" s="1" t="str">
        <f t="shared" si="72"/>
        <v/>
      </c>
      <c r="BO43" s="4" t="str">
        <f t="shared" si="73"/>
        <v/>
      </c>
    </row>
    <row r="44" spans="2:67">
      <c r="B44" s="22">
        <v>10</v>
      </c>
      <c r="C44" s="8">
        <f>IF(B44="","",VLOOKUP(B44,Tabelle2!$A$1:$B$37,2,0))</f>
        <v>1</v>
      </c>
      <c r="D44" s="9">
        <f>IF(B44="","",IF(B44=0,"NB",VLOOKUP(C44,Tabelle2!$D$1:$E$4,2,0)))</f>
        <v>3</v>
      </c>
      <c r="E44" s="1" t="str">
        <f t="shared" si="29"/>
        <v>L</v>
      </c>
      <c r="F44" s="1">
        <f t="shared" si="30"/>
        <v>1</v>
      </c>
      <c r="G44" s="1">
        <f t="shared" si="39"/>
        <v>-1</v>
      </c>
      <c r="H44" s="1">
        <f t="shared" si="31"/>
        <v>-1</v>
      </c>
      <c r="I44" s="1">
        <f t="shared" si="0"/>
        <v>-3</v>
      </c>
      <c r="J44" s="1" t="str">
        <f t="shared" si="32"/>
        <v/>
      </c>
      <c r="O44" s="2"/>
      <c r="U44" s="6">
        <f t="shared" si="33"/>
        <v>1</v>
      </c>
      <c r="V44" s="6" t="str">
        <f t="shared" si="34"/>
        <v/>
      </c>
      <c r="W44" s="6" t="str">
        <f t="shared" si="35"/>
        <v/>
      </c>
      <c r="X44" s="6" t="str">
        <f t="shared" si="36"/>
        <v/>
      </c>
      <c r="Y44" s="5"/>
      <c r="Z44" s="1">
        <f t="shared" si="40"/>
        <v>1</v>
      </c>
      <c r="AA44" s="1">
        <f t="shared" si="41"/>
        <v>1</v>
      </c>
      <c r="AB44" s="1">
        <f t="shared" si="42"/>
        <v>1</v>
      </c>
      <c r="AC44" s="1" t="str">
        <f t="shared" si="43"/>
        <v/>
      </c>
      <c r="AD44" s="1" t="str">
        <f t="shared" si="48"/>
        <v/>
      </c>
      <c r="AE44" s="5"/>
      <c r="AF44" s="6">
        <f t="shared" si="37"/>
        <v>1</v>
      </c>
      <c r="AG44" s="6">
        <f t="shared" si="45"/>
        <v>2</v>
      </c>
      <c r="AH44" s="6">
        <f t="shared" si="46"/>
        <v>3</v>
      </c>
      <c r="AI44" s="5"/>
      <c r="AJ44" s="1">
        <f>IF(E44="NB",AJ43,IF(E44="",0,IF(E44="l",AJ43+1,IF(E44="w",IF($P$2=0,0,IF(AND($P$2&gt;0,AJ43&gt;$P$2),AJ43-$P$2,0))))))</f>
        <v>2</v>
      </c>
      <c r="AK44" s="1">
        <f>VLOOKUP(AJ44,$R$2:S63,2,0)</f>
        <v>2</v>
      </c>
      <c r="AM44" s="1">
        <f t="shared" si="47"/>
        <v>22</v>
      </c>
      <c r="AO44" s="1">
        <f t="shared" si="38"/>
        <v>2</v>
      </c>
      <c r="AP44" s="1" t="str">
        <f t="shared" si="3"/>
        <v/>
      </c>
      <c r="AQ44" s="1" t="str">
        <f t="shared" si="49"/>
        <v/>
      </c>
      <c r="AR44" s="1" t="str">
        <f t="shared" si="50"/>
        <v/>
      </c>
      <c r="AS44" s="1" t="str">
        <f t="shared" si="51"/>
        <v/>
      </c>
      <c r="AT44" s="1" t="str">
        <f t="shared" si="52"/>
        <v/>
      </c>
      <c r="AU44" s="1" t="str">
        <f t="shared" si="53"/>
        <v/>
      </c>
      <c r="AV44" s="1" t="str">
        <f t="shared" si="54"/>
        <v/>
      </c>
      <c r="AW44" s="1" t="str">
        <f t="shared" si="55"/>
        <v/>
      </c>
      <c r="AX44" s="1" t="str">
        <f t="shared" si="56"/>
        <v/>
      </c>
      <c r="AY44" s="1" t="str">
        <f t="shared" si="57"/>
        <v/>
      </c>
      <c r="AZ44" s="1" t="str">
        <f t="shared" si="58"/>
        <v/>
      </c>
      <c r="BA44" s="1" t="str">
        <f t="shared" si="59"/>
        <v/>
      </c>
      <c r="BB44" s="1" t="str">
        <f t="shared" si="60"/>
        <v/>
      </c>
      <c r="BC44" s="1" t="str">
        <f t="shared" si="61"/>
        <v/>
      </c>
      <c r="BD44" s="1" t="str">
        <f t="shared" si="62"/>
        <v/>
      </c>
      <c r="BE44" s="1" t="str">
        <f t="shared" si="63"/>
        <v/>
      </c>
      <c r="BF44" s="1" t="str">
        <f t="shared" si="64"/>
        <v/>
      </c>
      <c r="BG44" s="1" t="str">
        <f t="shared" si="65"/>
        <v/>
      </c>
      <c r="BH44" s="1" t="str">
        <f t="shared" si="66"/>
        <v/>
      </c>
      <c r="BI44" s="1" t="str">
        <f t="shared" si="67"/>
        <v/>
      </c>
      <c r="BJ44" s="1" t="str">
        <f t="shared" si="68"/>
        <v/>
      </c>
      <c r="BK44" s="1" t="str">
        <f t="shared" si="69"/>
        <v/>
      </c>
      <c r="BL44" s="1" t="str">
        <f t="shared" si="70"/>
        <v/>
      </c>
      <c r="BM44" s="1" t="str">
        <f t="shared" si="71"/>
        <v/>
      </c>
      <c r="BN44" s="1" t="str">
        <f t="shared" si="72"/>
        <v/>
      </c>
      <c r="BO44" s="4" t="str">
        <f t="shared" si="73"/>
        <v/>
      </c>
    </row>
    <row r="45" spans="2:67">
      <c r="B45" s="23">
        <v>10</v>
      </c>
      <c r="C45" s="8">
        <f>IF(B45="","",VLOOKUP(B45,Tabelle2!$A$1:$B$37,2,0))</f>
        <v>1</v>
      </c>
      <c r="D45" s="9">
        <f>IF(B45="","",IF(B45=0,"NB",VLOOKUP(C45,Tabelle2!$D$1:$E$4,2,0)))</f>
        <v>3</v>
      </c>
      <c r="E45" s="1" t="str">
        <f t="shared" si="29"/>
        <v>L</v>
      </c>
      <c r="F45" s="1">
        <f t="shared" si="30"/>
        <v>2</v>
      </c>
      <c r="G45" s="1">
        <f t="shared" si="39"/>
        <v>-1</v>
      </c>
      <c r="H45" s="1">
        <f t="shared" si="31"/>
        <v>-2</v>
      </c>
      <c r="I45" s="1">
        <f t="shared" si="0"/>
        <v>-5</v>
      </c>
      <c r="J45" s="1" t="str">
        <f t="shared" si="32"/>
        <v/>
      </c>
      <c r="O45" s="2"/>
      <c r="U45" s="6">
        <f t="shared" si="33"/>
        <v>1</v>
      </c>
      <c r="V45" s="6" t="str">
        <f t="shared" si="34"/>
        <v/>
      </c>
      <c r="W45" s="6" t="str">
        <f t="shared" si="35"/>
        <v/>
      </c>
      <c r="X45" s="6" t="str">
        <f t="shared" si="36"/>
        <v/>
      </c>
      <c r="Y45" s="5"/>
      <c r="Z45" s="1">
        <f t="shared" si="40"/>
        <v>1</v>
      </c>
      <c r="AA45" s="1">
        <f t="shared" si="41"/>
        <v>1</v>
      </c>
      <c r="AB45" s="1">
        <f t="shared" si="42"/>
        <v>1</v>
      </c>
      <c r="AC45" s="1" t="str">
        <f t="shared" si="43"/>
        <v/>
      </c>
      <c r="AD45" s="1" t="str">
        <f t="shared" si="48"/>
        <v/>
      </c>
      <c r="AE45" s="5"/>
      <c r="AF45" s="6">
        <f t="shared" si="37"/>
        <v>1</v>
      </c>
      <c r="AG45" s="6">
        <f t="shared" si="45"/>
        <v>2</v>
      </c>
      <c r="AH45" s="6">
        <f t="shared" si="46"/>
        <v>3</v>
      </c>
      <c r="AI45" s="5"/>
      <c r="AJ45" s="1">
        <f>IF(E45="NB",AJ44,IF(E45="",0,IF(E45="l",AJ44+1,IF(E45="w",IF($P$2=0,0,IF(AND($P$2&gt;0,AJ44&gt;$P$2),AJ44-$P$2,0))))))</f>
        <v>3</v>
      </c>
      <c r="AK45" s="1">
        <f>VLOOKUP(AJ45,$R$2:S64,2,0)</f>
        <v>3</v>
      </c>
      <c r="AM45" s="1">
        <f t="shared" si="47"/>
        <v>22</v>
      </c>
      <c r="AO45" s="1">
        <f t="shared" si="38"/>
        <v>3</v>
      </c>
      <c r="AP45" s="1" t="str">
        <f t="shared" si="3"/>
        <v/>
      </c>
      <c r="AQ45" s="1" t="str">
        <f t="shared" si="49"/>
        <v/>
      </c>
      <c r="AR45" s="1" t="str">
        <f t="shared" si="50"/>
        <v/>
      </c>
      <c r="AS45" s="1" t="str">
        <f t="shared" si="51"/>
        <v/>
      </c>
      <c r="AT45" s="1" t="str">
        <f t="shared" si="52"/>
        <v/>
      </c>
      <c r="AU45" s="1" t="str">
        <f t="shared" si="53"/>
        <v/>
      </c>
      <c r="AV45" s="1" t="str">
        <f t="shared" si="54"/>
        <v/>
      </c>
      <c r="AW45" s="1" t="str">
        <f t="shared" si="55"/>
        <v/>
      </c>
      <c r="AX45" s="1" t="str">
        <f t="shared" si="56"/>
        <v/>
      </c>
      <c r="AY45" s="1" t="str">
        <f t="shared" si="57"/>
        <v/>
      </c>
      <c r="AZ45" s="1" t="str">
        <f t="shared" si="58"/>
        <v/>
      </c>
      <c r="BA45" s="1" t="str">
        <f t="shared" si="59"/>
        <v/>
      </c>
      <c r="BB45" s="1" t="str">
        <f t="shared" si="60"/>
        <v/>
      </c>
      <c r="BC45" s="1" t="str">
        <f t="shared" si="61"/>
        <v/>
      </c>
      <c r="BD45" s="1" t="str">
        <f t="shared" si="62"/>
        <v/>
      </c>
      <c r="BE45" s="1" t="str">
        <f t="shared" si="63"/>
        <v/>
      </c>
      <c r="BF45" s="1" t="str">
        <f t="shared" si="64"/>
        <v/>
      </c>
      <c r="BG45" s="1" t="str">
        <f t="shared" si="65"/>
        <v/>
      </c>
      <c r="BH45" s="1" t="str">
        <f t="shared" si="66"/>
        <v/>
      </c>
      <c r="BI45" s="1" t="str">
        <f t="shared" si="67"/>
        <v/>
      </c>
      <c r="BJ45" s="1" t="str">
        <f t="shared" si="68"/>
        <v/>
      </c>
      <c r="BK45" s="1" t="str">
        <f t="shared" si="69"/>
        <v/>
      </c>
      <c r="BL45" s="1" t="str">
        <f t="shared" si="70"/>
        <v/>
      </c>
      <c r="BM45" s="1" t="str">
        <f t="shared" si="71"/>
        <v/>
      </c>
      <c r="BN45" s="1" t="str">
        <f t="shared" si="72"/>
        <v/>
      </c>
      <c r="BO45" s="4" t="str">
        <f t="shared" si="73"/>
        <v/>
      </c>
    </row>
    <row r="46" spans="2:67">
      <c r="B46" s="22">
        <v>15</v>
      </c>
      <c r="C46" s="8">
        <f>IF(B46="","",VLOOKUP(B46,Tabelle2!$A$1:$B$37,2,0))</f>
        <v>2</v>
      </c>
      <c r="D46" s="9">
        <f>IF(B46="","",IF(B46=0,"NB",VLOOKUP(C46,Tabelle2!$D$1:$E$4,2,0)))</f>
        <v>2</v>
      </c>
      <c r="E46" s="1" t="str">
        <f t="shared" si="29"/>
        <v>L</v>
      </c>
      <c r="F46" s="1">
        <f t="shared" si="30"/>
        <v>3</v>
      </c>
      <c r="G46" s="1">
        <f t="shared" si="39"/>
        <v>-1</v>
      </c>
      <c r="H46" s="1">
        <f t="shared" si="31"/>
        <v>-3</v>
      </c>
      <c r="I46" s="1">
        <f t="shared" si="0"/>
        <v>-8</v>
      </c>
      <c r="J46" s="1" t="str">
        <f t="shared" si="32"/>
        <v/>
      </c>
      <c r="O46" s="2"/>
      <c r="U46" s="6" t="str">
        <f t="shared" si="33"/>
        <v/>
      </c>
      <c r="V46" s="6">
        <f t="shared" si="34"/>
        <v>2</v>
      </c>
      <c r="W46" s="6" t="str">
        <f t="shared" si="35"/>
        <v/>
      </c>
      <c r="X46" s="6" t="str">
        <f t="shared" si="36"/>
        <v/>
      </c>
      <c r="Y46" s="5"/>
      <c r="Z46" s="1">
        <f t="shared" si="40"/>
        <v>1</v>
      </c>
      <c r="AA46" s="1">
        <f t="shared" si="41"/>
        <v>1</v>
      </c>
      <c r="AB46" s="1">
        <f t="shared" si="42"/>
        <v>1</v>
      </c>
      <c r="AC46" s="1" t="str">
        <f t="shared" si="43"/>
        <v/>
      </c>
      <c r="AD46" s="1" t="str">
        <f t="shared" si="48"/>
        <v/>
      </c>
      <c r="AE46" s="5"/>
      <c r="AF46" s="6">
        <f t="shared" si="37"/>
        <v>2</v>
      </c>
      <c r="AG46" s="6">
        <f t="shared" si="45"/>
        <v>1</v>
      </c>
      <c r="AH46" s="6">
        <f t="shared" si="46"/>
        <v>3</v>
      </c>
      <c r="AI46" s="5"/>
      <c r="AJ46" s="1">
        <f>IF(E46="NB",AJ45,IF(E46="",0,IF(E46="l",AJ45+1,IF(E46="w",IF($P$2=0,0,IF(AND($P$2&gt;0,AJ45&gt;$P$2),AJ45-$P$2,0))))))</f>
        <v>4</v>
      </c>
      <c r="AK46" s="1">
        <f>VLOOKUP(AJ46,$R$2:S65,2,0)</f>
        <v>7</v>
      </c>
      <c r="AM46" s="1">
        <f t="shared" si="47"/>
        <v>22</v>
      </c>
      <c r="AO46" s="1">
        <f t="shared" si="38"/>
        <v>4</v>
      </c>
      <c r="AP46" s="1" t="str">
        <f t="shared" si="3"/>
        <v/>
      </c>
      <c r="AQ46" s="1" t="str">
        <f t="shared" si="49"/>
        <v/>
      </c>
      <c r="AR46" s="1" t="str">
        <f t="shared" si="50"/>
        <v/>
      </c>
      <c r="AS46" s="1" t="str">
        <f t="shared" si="51"/>
        <v/>
      </c>
      <c r="AT46" s="1" t="str">
        <f t="shared" si="52"/>
        <v/>
      </c>
      <c r="AU46" s="1" t="str">
        <f t="shared" si="53"/>
        <v/>
      </c>
      <c r="AV46" s="1" t="str">
        <f t="shared" si="54"/>
        <v/>
      </c>
      <c r="AW46" s="1" t="str">
        <f t="shared" si="55"/>
        <v/>
      </c>
      <c r="AX46" s="1" t="str">
        <f t="shared" si="56"/>
        <v/>
      </c>
      <c r="AY46" s="1" t="str">
        <f t="shared" si="57"/>
        <v/>
      </c>
      <c r="AZ46" s="1" t="str">
        <f t="shared" si="58"/>
        <v/>
      </c>
      <c r="BA46" s="1" t="str">
        <f t="shared" si="59"/>
        <v/>
      </c>
      <c r="BB46" s="1" t="str">
        <f t="shared" si="60"/>
        <v/>
      </c>
      <c r="BC46" s="1" t="str">
        <f t="shared" si="61"/>
        <v/>
      </c>
      <c r="BD46" s="1" t="str">
        <f t="shared" si="62"/>
        <v/>
      </c>
      <c r="BE46" s="1" t="str">
        <f t="shared" si="63"/>
        <v/>
      </c>
      <c r="BF46" s="1" t="str">
        <f t="shared" si="64"/>
        <v/>
      </c>
      <c r="BG46" s="1" t="str">
        <f t="shared" si="65"/>
        <v/>
      </c>
      <c r="BH46" s="1" t="str">
        <f t="shared" si="66"/>
        <v/>
      </c>
      <c r="BI46" s="1" t="str">
        <f t="shared" si="67"/>
        <v/>
      </c>
      <c r="BJ46" s="1" t="str">
        <f t="shared" si="68"/>
        <v/>
      </c>
      <c r="BK46" s="1" t="str">
        <f t="shared" si="69"/>
        <v/>
      </c>
      <c r="BL46" s="1" t="str">
        <f t="shared" si="70"/>
        <v/>
      </c>
      <c r="BM46" s="1" t="str">
        <f t="shared" si="71"/>
        <v/>
      </c>
      <c r="BN46" s="1" t="str">
        <f t="shared" si="72"/>
        <v/>
      </c>
      <c r="BO46" s="4" t="str">
        <f t="shared" si="73"/>
        <v/>
      </c>
    </row>
    <row r="47" spans="2:67">
      <c r="B47" s="23">
        <v>4</v>
      </c>
      <c r="C47" s="8">
        <f>IF(B47="","",VLOOKUP(B47,Tabelle2!$A$1:$B$37,2,0))</f>
        <v>1</v>
      </c>
      <c r="D47" s="9">
        <f>IF(B47="","",IF(B47=0,"NB",VLOOKUP(C47,Tabelle2!$D$1:$E$4,2,0)))</f>
        <v>3</v>
      </c>
      <c r="E47" s="1" t="str">
        <f t="shared" si="29"/>
        <v>L</v>
      </c>
      <c r="F47" s="1">
        <f t="shared" si="30"/>
        <v>7</v>
      </c>
      <c r="G47" s="1">
        <f t="shared" si="39"/>
        <v>-1</v>
      </c>
      <c r="H47" s="1">
        <f t="shared" si="31"/>
        <v>-7</v>
      </c>
      <c r="I47" s="1">
        <f t="shared" si="0"/>
        <v>-15</v>
      </c>
      <c r="J47" s="1" t="str">
        <f t="shared" si="32"/>
        <v/>
      </c>
      <c r="O47" s="2"/>
      <c r="U47" s="6">
        <f t="shared" si="33"/>
        <v>1</v>
      </c>
      <c r="V47" s="6" t="str">
        <f t="shared" si="34"/>
        <v/>
      </c>
      <c r="W47" s="6" t="str">
        <f t="shared" si="35"/>
        <v/>
      </c>
      <c r="X47" s="6" t="str">
        <f t="shared" si="36"/>
        <v/>
      </c>
      <c r="Y47" s="5"/>
      <c r="Z47" s="1">
        <f t="shared" si="40"/>
        <v>1</v>
      </c>
      <c r="AA47" s="1">
        <f t="shared" si="41"/>
        <v>1</v>
      </c>
      <c r="AB47" s="1">
        <f t="shared" si="42"/>
        <v>1</v>
      </c>
      <c r="AC47" s="1" t="str">
        <f t="shared" si="43"/>
        <v/>
      </c>
      <c r="AD47" s="1" t="str">
        <f t="shared" si="48"/>
        <v/>
      </c>
      <c r="AE47" s="5"/>
      <c r="AF47" s="6">
        <f t="shared" si="37"/>
        <v>1</v>
      </c>
      <c r="AG47" s="6">
        <f t="shared" si="45"/>
        <v>2</v>
      </c>
      <c r="AH47" s="6">
        <f t="shared" si="46"/>
        <v>3</v>
      </c>
      <c r="AI47" s="5"/>
      <c r="AJ47" s="1">
        <f>IF(E47="NB",AJ46,IF(E47="",0,IF(E47="l",AJ46+1,IF(E47="w",IF($P$2=0,0,IF(AND($P$2&gt;0,AJ46&gt;$P$2),AJ46-$P$2,0))))))</f>
        <v>5</v>
      </c>
      <c r="AK47" s="1">
        <f>VLOOKUP(AJ47,$R$2:S66,2,0)</f>
        <v>15</v>
      </c>
      <c r="AM47" s="1">
        <f t="shared" si="47"/>
        <v>22</v>
      </c>
      <c r="AO47" s="1">
        <f t="shared" si="38"/>
        <v>5</v>
      </c>
      <c r="AP47" s="1" t="str">
        <f t="shared" si="3"/>
        <v/>
      </c>
      <c r="AQ47" s="1" t="str">
        <f t="shared" si="49"/>
        <v/>
      </c>
      <c r="AR47" s="1" t="str">
        <f t="shared" si="50"/>
        <v/>
      </c>
      <c r="AS47" s="1" t="str">
        <f t="shared" si="51"/>
        <v/>
      </c>
      <c r="AT47" s="1">
        <f t="shared" si="52"/>
        <v>1</v>
      </c>
      <c r="AU47" s="1" t="str">
        <f t="shared" si="53"/>
        <v/>
      </c>
      <c r="AV47" s="1" t="str">
        <f t="shared" si="54"/>
        <v/>
      </c>
      <c r="AW47" s="1" t="str">
        <f t="shared" si="55"/>
        <v/>
      </c>
      <c r="AX47" s="1" t="str">
        <f t="shared" si="56"/>
        <v/>
      </c>
      <c r="AY47" s="1" t="str">
        <f t="shared" si="57"/>
        <v/>
      </c>
      <c r="AZ47" s="1" t="str">
        <f t="shared" si="58"/>
        <v/>
      </c>
      <c r="BA47" s="1" t="str">
        <f t="shared" si="59"/>
        <v/>
      </c>
      <c r="BB47" s="1" t="str">
        <f t="shared" si="60"/>
        <v/>
      </c>
      <c r="BC47" s="1" t="str">
        <f t="shared" si="61"/>
        <v/>
      </c>
      <c r="BD47" s="1" t="str">
        <f t="shared" si="62"/>
        <v/>
      </c>
      <c r="BE47" s="1" t="str">
        <f t="shared" si="63"/>
        <v/>
      </c>
      <c r="BF47" s="1" t="str">
        <f t="shared" si="64"/>
        <v/>
      </c>
      <c r="BG47" s="1" t="str">
        <f t="shared" si="65"/>
        <v/>
      </c>
      <c r="BH47" s="1" t="str">
        <f t="shared" si="66"/>
        <v/>
      </c>
      <c r="BI47" s="1" t="str">
        <f t="shared" si="67"/>
        <v/>
      </c>
      <c r="BJ47" s="1" t="str">
        <f t="shared" si="68"/>
        <v/>
      </c>
      <c r="BK47" s="1" t="str">
        <f t="shared" si="69"/>
        <v/>
      </c>
      <c r="BL47" s="1" t="str">
        <f t="shared" si="70"/>
        <v/>
      </c>
      <c r="BM47" s="1" t="str">
        <f t="shared" si="71"/>
        <v/>
      </c>
      <c r="BN47" s="1" t="str">
        <f t="shared" si="72"/>
        <v/>
      </c>
      <c r="BO47" s="4" t="str">
        <f t="shared" si="73"/>
        <v/>
      </c>
    </row>
    <row r="48" spans="2:67">
      <c r="B48" s="22">
        <v>31</v>
      </c>
      <c r="C48" s="8">
        <f>IF(B48="","",VLOOKUP(B48,Tabelle2!$A$1:$B$37,2,0))</f>
        <v>3</v>
      </c>
      <c r="D48" s="9">
        <f>IF(B48="","",IF(B48=0,"NB",VLOOKUP(C48,Tabelle2!$D$1:$E$4,2,0)))</f>
        <v>1</v>
      </c>
      <c r="E48" s="1" t="str">
        <f t="shared" si="29"/>
        <v>W</v>
      </c>
      <c r="F48" s="1">
        <f t="shared" si="30"/>
        <v>15</v>
      </c>
      <c r="G48" s="1">
        <f t="shared" si="39"/>
        <v>2</v>
      </c>
      <c r="H48" s="1">
        <f t="shared" si="31"/>
        <v>30</v>
      </c>
      <c r="I48" s="1">
        <f t="shared" si="0"/>
        <v>15</v>
      </c>
      <c r="J48" s="1" t="str">
        <f t="shared" si="32"/>
        <v/>
      </c>
      <c r="O48" s="2"/>
      <c r="U48" s="6" t="str">
        <f t="shared" si="33"/>
        <v/>
      </c>
      <c r="V48" s="6" t="str">
        <f t="shared" si="34"/>
        <v/>
      </c>
      <c r="W48" s="6">
        <f t="shared" si="35"/>
        <v>3</v>
      </c>
      <c r="X48" s="6" t="str">
        <f t="shared" si="36"/>
        <v/>
      </c>
      <c r="Y48" s="5"/>
      <c r="Z48" s="1">
        <f t="shared" si="40"/>
        <v>1</v>
      </c>
      <c r="AA48" s="1">
        <f t="shared" si="41"/>
        <v>1</v>
      </c>
      <c r="AB48" s="1">
        <f t="shared" si="42"/>
        <v>1</v>
      </c>
      <c r="AC48" s="1" t="str">
        <f t="shared" si="43"/>
        <v/>
      </c>
      <c r="AD48" s="1" t="str">
        <f t="shared" si="48"/>
        <v/>
      </c>
      <c r="AE48" s="5"/>
      <c r="AF48" s="6">
        <f t="shared" si="37"/>
        <v>3</v>
      </c>
      <c r="AG48" s="6">
        <f t="shared" si="45"/>
        <v>1</v>
      </c>
      <c r="AH48" s="6">
        <f t="shared" si="46"/>
        <v>2</v>
      </c>
      <c r="AI48" s="5"/>
      <c r="AJ48" s="1">
        <f>IF(E48="NB",AJ47,IF(E48="",0,IF(E48="l",AJ47+1,IF(E48="w",IF($P$2=0,0,IF(AND($P$2&gt;0,AJ47&gt;$P$2),AJ47-$P$2,0))))))</f>
        <v>0</v>
      </c>
      <c r="AK48" s="1">
        <f>VLOOKUP(AJ48,$R$2:S67,2,0)</f>
        <v>1</v>
      </c>
      <c r="AM48" s="1">
        <f t="shared" si="47"/>
        <v>22</v>
      </c>
      <c r="AO48" s="1">
        <f t="shared" si="38"/>
        <v>0</v>
      </c>
      <c r="AP48" s="1" t="str">
        <f t="shared" si="3"/>
        <v/>
      </c>
      <c r="AQ48" s="1" t="str">
        <f t="shared" si="49"/>
        <v/>
      </c>
      <c r="AR48" s="1" t="str">
        <f t="shared" si="50"/>
        <v/>
      </c>
      <c r="AS48" s="1" t="str">
        <f t="shared" si="51"/>
        <v/>
      </c>
      <c r="AT48" s="1" t="str">
        <f t="shared" si="52"/>
        <v/>
      </c>
      <c r="AU48" s="1" t="str">
        <f t="shared" si="53"/>
        <v/>
      </c>
      <c r="AV48" s="1" t="str">
        <f t="shared" si="54"/>
        <v/>
      </c>
      <c r="AW48" s="1" t="str">
        <f t="shared" si="55"/>
        <v/>
      </c>
      <c r="AX48" s="1" t="str">
        <f t="shared" si="56"/>
        <v/>
      </c>
      <c r="AY48" s="1" t="str">
        <f t="shared" si="57"/>
        <v/>
      </c>
      <c r="AZ48" s="1" t="str">
        <f t="shared" si="58"/>
        <v/>
      </c>
      <c r="BA48" s="1" t="str">
        <f t="shared" si="59"/>
        <v/>
      </c>
      <c r="BB48" s="1" t="str">
        <f t="shared" si="60"/>
        <v/>
      </c>
      <c r="BC48" s="1" t="str">
        <f t="shared" si="61"/>
        <v/>
      </c>
      <c r="BD48" s="1" t="str">
        <f t="shared" si="62"/>
        <v/>
      </c>
      <c r="BE48" s="1" t="str">
        <f t="shared" si="63"/>
        <v/>
      </c>
      <c r="BF48" s="1" t="str">
        <f t="shared" si="64"/>
        <v/>
      </c>
      <c r="BG48" s="1" t="str">
        <f t="shared" si="65"/>
        <v/>
      </c>
      <c r="BH48" s="1" t="str">
        <f t="shared" si="66"/>
        <v/>
      </c>
      <c r="BI48" s="1" t="str">
        <f t="shared" si="67"/>
        <v/>
      </c>
      <c r="BJ48" s="1" t="str">
        <f t="shared" si="68"/>
        <v/>
      </c>
      <c r="BK48" s="1" t="str">
        <f t="shared" si="69"/>
        <v/>
      </c>
      <c r="BL48" s="1" t="str">
        <f t="shared" si="70"/>
        <v/>
      </c>
      <c r="BM48" s="1" t="str">
        <f t="shared" si="71"/>
        <v/>
      </c>
      <c r="BN48" s="1" t="str">
        <f t="shared" si="72"/>
        <v/>
      </c>
      <c r="BO48" s="4" t="str">
        <f t="shared" si="73"/>
        <v/>
      </c>
    </row>
    <row r="49" spans="2:67">
      <c r="B49" s="23">
        <v>7</v>
      </c>
      <c r="C49" s="8">
        <f>IF(B49="","",VLOOKUP(B49,Tabelle2!$A$1:$B$37,2,0))</f>
        <v>1</v>
      </c>
      <c r="D49" s="9">
        <f>IF(B49="","",IF(B49=0,"NB",VLOOKUP(C49,Tabelle2!$D$1:$E$4,2,0)))</f>
        <v>3</v>
      </c>
      <c r="E49" s="1" t="str">
        <f t="shared" si="29"/>
        <v>W</v>
      </c>
      <c r="F49" s="1">
        <f t="shared" si="30"/>
        <v>1</v>
      </c>
      <c r="G49" s="1">
        <f t="shared" si="39"/>
        <v>2</v>
      </c>
      <c r="H49" s="1">
        <f t="shared" si="31"/>
        <v>2</v>
      </c>
      <c r="I49" s="1">
        <f t="shared" si="0"/>
        <v>17</v>
      </c>
      <c r="J49" s="1" t="str">
        <f t="shared" si="32"/>
        <v/>
      </c>
      <c r="O49" s="2"/>
      <c r="U49" s="6">
        <f t="shared" si="33"/>
        <v>1</v>
      </c>
      <c r="V49" s="6" t="str">
        <f t="shared" si="34"/>
        <v/>
      </c>
      <c r="W49" s="6" t="str">
        <f t="shared" si="35"/>
        <v/>
      </c>
      <c r="X49" s="6" t="str">
        <f t="shared" si="36"/>
        <v/>
      </c>
      <c r="Y49" s="5"/>
      <c r="Z49" s="1">
        <f t="shared" si="40"/>
        <v>1</v>
      </c>
      <c r="AA49" s="1">
        <f t="shared" si="41"/>
        <v>1</v>
      </c>
      <c r="AB49" s="1">
        <f t="shared" si="42"/>
        <v>1</v>
      </c>
      <c r="AC49" s="1" t="str">
        <f t="shared" si="43"/>
        <v/>
      </c>
      <c r="AD49" s="1" t="str">
        <f t="shared" si="48"/>
        <v/>
      </c>
      <c r="AE49" s="5"/>
      <c r="AF49" s="6">
        <f t="shared" si="37"/>
        <v>1</v>
      </c>
      <c r="AG49" s="6">
        <f t="shared" si="45"/>
        <v>3</v>
      </c>
      <c r="AH49" s="6">
        <f t="shared" si="46"/>
        <v>2</v>
      </c>
      <c r="AI49" s="5"/>
      <c r="AJ49" s="1">
        <f>IF(E49="NB",AJ48,IF(E49="",0,IF(E49="l",AJ48+1,IF(E49="w",IF($P$2=0,0,IF(AND($P$2&gt;0,AJ48&gt;$P$2),AJ48-$P$2,0))))))</f>
        <v>0</v>
      </c>
      <c r="AK49" s="1">
        <f>VLOOKUP(AJ49,$R$2:S68,2,0)</f>
        <v>1</v>
      </c>
      <c r="AM49" s="1">
        <f t="shared" si="47"/>
        <v>22</v>
      </c>
      <c r="AO49" s="1">
        <f t="shared" si="38"/>
        <v>0</v>
      </c>
      <c r="AP49" s="1" t="str">
        <f t="shared" si="3"/>
        <v/>
      </c>
      <c r="AQ49" s="1" t="str">
        <f t="shared" si="49"/>
        <v/>
      </c>
      <c r="AR49" s="1" t="str">
        <f t="shared" si="50"/>
        <v/>
      </c>
      <c r="AS49" s="1" t="str">
        <f t="shared" si="51"/>
        <v/>
      </c>
      <c r="AT49" s="1" t="str">
        <f t="shared" si="52"/>
        <v/>
      </c>
      <c r="AU49" s="1" t="str">
        <f t="shared" si="53"/>
        <v/>
      </c>
      <c r="AV49" s="1" t="str">
        <f t="shared" si="54"/>
        <v/>
      </c>
      <c r="AW49" s="1" t="str">
        <f t="shared" si="55"/>
        <v/>
      </c>
      <c r="AX49" s="1" t="str">
        <f t="shared" si="56"/>
        <v/>
      </c>
      <c r="AY49" s="1" t="str">
        <f t="shared" si="57"/>
        <v/>
      </c>
      <c r="AZ49" s="1" t="str">
        <f t="shared" si="58"/>
        <v/>
      </c>
      <c r="BA49" s="1" t="str">
        <f t="shared" si="59"/>
        <v/>
      </c>
      <c r="BB49" s="1" t="str">
        <f t="shared" si="60"/>
        <v/>
      </c>
      <c r="BC49" s="1" t="str">
        <f t="shared" si="61"/>
        <v/>
      </c>
      <c r="BD49" s="1" t="str">
        <f t="shared" si="62"/>
        <v/>
      </c>
      <c r="BE49" s="1" t="str">
        <f t="shared" si="63"/>
        <v/>
      </c>
      <c r="BF49" s="1" t="str">
        <f t="shared" si="64"/>
        <v/>
      </c>
      <c r="BG49" s="1" t="str">
        <f t="shared" si="65"/>
        <v/>
      </c>
      <c r="BH49" s="1" t="str">
        <f t="shared" si="66"/>
        <v/>
      </c>
      <c r="BI49" s="1" t="str">
        <f t="shared" si="67"/>
        <v/>
      </c>
      <c r="BJ49" s="1" t="str">
        <f t="shared" si="68"/>
        <v/>
      </c>
      <c r="BK49" s="1" t="str">
        <f t="shared" si="69"/>
        <v/>
      </c>
      <c r="BL49" s="1" t="str">
        <f t="shared" si="70"/>
        <v/>
      </c>
      <c r="BM49" s="1" t="str">
        <f t="shared" si="71"/>
        <v/>
      </c>
      <c r="BN49" s="1" t="str">
        <f t="shared" si="72"/>
        <v/>
      </c>
      <c r="BO49" s="4" t="str">
        <f t="shared" si="73"/>
        <v/>
      </c>
    </row>
    <row r="50" spans="2:67">
      <c r="B50" s="22">
        <v>35</v>
      </c>
      <c r="C50" s="8">
        <f>IF(B50="","",VLOOKUP(B50,Tabelle2!$A$1:$B$37,2,0))</f>
        <v>3</v>
      </c>
      <c r="D50" s="9">
        <f>IF(B50="","",IF(B50=0,"NB",VLOOKUP(C50,Tabelle2!$D$1:$E$4,2,0)))</f>
        <v>1</v>
      </c>
      <c r="E50" s="1" t="str">
        <f t="shared" si="29"/>
        <v>W</v>
      </c>
      <c r="F50" s="1">
        <f t="shared" si="30"/>
        <v>1</v>
      </c>
      <c r="G50" s="1">
        <f t="shared" si="39"/>
        <v>2</v>
      </c>
      <c r="H50" s="1">
        <f t="shared" si="31"/>
        <v>2</v>
      </c>
      <c r="I50" s="1">
        <f t="shared" si="0"/>
        <v>19</v>
      </c>
      <c r="J50" s="1" t="str">
        <f t="shared" si="32"/>
        <v/>
      </c>
      <c r="O50" s="2"/>
      <c r="U50" s="6" t="str">
        <f t="shared" si="33"/>
        <v/>
      </c>
      <c r="V50" s="6" t="str">
        <f t="shared" si="34"/>
        <v/>
      </c>
      <c r="W50" s="6">
        <f t="shared" si="35"/>
        <v>3</v>
      </c>
      <c r="X50" s="6" t="str">
        <f t="shared" si="36"/>
        <v/>
      </c>
      <c r="Y50" s="5"/>
      <c r="Z50" s="1">
        <f t="shared" si="40"/>
        <v>1</v>
      </c>
      <c r="AA50" s="1">
        <f t="shared" si="41"/>
        <v>1</v>
      </c>
      <c r="AB50" s="1">
        <f t="shared" si="42"/>
        <v>1</v>
      </c>
      <c r="AC50" s="1" t="str">
        <f t="shared" si="43"/>
        <v/>
      </c>
      <c r="AD50" s="1" t="str">
        <f t="shared" si="48"/>
        <v/>
      </c>
      <c r="AE50" s="5"/>
      <c r="AF50" s="6">
        <f t="shared" si="37"/>
        <v>3</v>
      </c>
      <c r="AG50" s="6">
        <f t="shared" si="45"/>
        <v>1</v>
      </c>
      <c r="AH50" s="6">
        <f t="shared" si="46"/>
        <v>2</v>
      </c>
      <c r="AI50" s="5"/>
      <c r="AJ50" s="1">
        <f>IF(E50="NB",AJ49,IF(E50="",0,IF(E50="l",AJ49+1,IF(E50="w",IF($P$2=0,0,IF(AND($P$2&gt;0,AJ49&gt;$P$2),AJ49-$P$2,0))))))</f>
        <v>0</v>
      </c>
      <c r="AK50" s="1">
        <f>VLOOKUP(AJ50,$R$2:S69,2,0)</f>
        <v>1</v>
      </c>
      <c r="AM50" s="1">
        <f t="shared" si="47"/>
        <v>22</v>
      </c>
      <c r="AO50" s="1">
        <f t="shared" si="38"/>
        <v>0</v>
      </c>
      <c r="AP50" s="1" t="str">
        <f t="shared" si="3"/>
        <v/>
      </c>
      <c r="AQ50" s="1" t="str">
        <f t="shared" si="49"/>
        <v/>
      </c>
      <c r="AR50" s="1" t="str">
        <f t="shared" si="50"/>
        <v/>
      </c>
      <c r="AS50" s="1" t="str">
        <f t="shared" si="51"/>
        <v/>
      </c>
      <c r="AT50" s="1" t="str">
        <f t="shared" si="52"/>
        <v/>
      </c>
      <c r="AU50" s="1" t="str">
        <f t="shared" si="53"/>
        <v/>
      </c>
      <c r="AV50" s="1" t="str">
        <f t="shared" si="54"/>
        <v/>
      </c>
      <c r="AW50" s="1" t="str">
        <f t="shared" si="55"/>
        <v/>
      </c>
      <c r="AX50" s="1" t="str">
        <f t="shared" si="56"/>
        <v/>
      </c>
      <c r="AY50" s="1" t="str">
        <f t="shared" si="57"/>
        <v/>
      </c>
      <c r="AZ50" s="1" t="str">
        <f t="shared" si="58"/>
        <v/>
      </c>
      <c r="BA50" s="1" t="str">
        <f t="shared" si="59"/>
        <v/>
      </c>
      <c r="BB50" s="1" t="str">
        <f t="shared" si="60"/>
        <v/>
      </c>
      <c r="BC50" s="1" t="str">
        <f t="shared" si="61"/>
        <v/>
      </c>
      <c r="BD50" s="1" t="str">
        <f t="shared" si="62"/>
        <v/>
      </c>
      <c r="BE50" s="1" t="str">
        <f t="shared" si="63"/>
        <v/>
      </c>
      <c r="BF50" s="1" t="str">
        <f t="shared" si="64"/>
        <v/>
      </c>
      <c r="BG50" s="1" t="str">
        <f t="shared" si="65"/>
        <v/>
      </c>
      <c r="BH50" s="1" t="str">
        <f t="shared" si="66"/>
        <v/>
      </c>
      <c r="BI50" s="1" t="str">
        <f t="shared" si="67"/>
        <v/>
      </c>
      <c r="BJ50" s="1" t="str">
        <f t="shared" si="68"/>
        <v/>
      </c>
      <c r="BK50" s="1" t="str">
        <f t="shared" si="69"/>
        <v/>
      </c>
      <c r="BL50" s="1" t="str">
        <f t="shared" si="70"/>
        <v/>
      </c>
      <c r="BM50" s="1" t="str">
        <f t="shared" si="71"/>
        <v/>
      </c>
      <c r="BN50" s="1" t="str">
        <f t="shared" si="72"/>
        <v/>
      </c>
      <c r="BO50" s="4" t="str">
        <f t="shared" si="73"/>
        <v/>
      </c>
    </row>
    <row r="51" spans="2:67">
      <c r="B51" s="23">
        <v>22</v>
      </c>
      <c r="C51" s="8">
        <f>IF(B51="","",VLOOKUP(B51,Tabelle2!$A$1:$B$37,2,0))</f>
        <v>2</v>
      </c>
      <c r="D51" s="9">
        <f>IF(B51="","",IF(B51=0,"NB",VLOOKUP(C51,Tabelle2!$D$1:$E$4,2,0)))</f>
        <v>2</v>
      </c>
      <c r="E51" s="1" t="str">
        <f t="shared" si="29"/>
        <v>L</v>
      </c>
      <c r="F51" s="1">
        <f t="shared" si="30"/>
        <v>1</v>
      </c>
      <c r="G51" s="1">
        <f t="shared" si="39"/>
        <v>-1</v>
      </c>
      <c r="H51" s="1">
        <f t="shared" si="31"/>
        <v>-1</v>
      </c>
      <c r="I51" s="1">
        <f t="shared" si="0"/>
        <v>18</v>
      </c>
      <c r="J51" s="1" t="str">
        <f t="shared" si="32"/>
        <v/>
      </c>
      <c r="O51" s="2"/>
      <c r="U51" s="6" t="str">
        <f t="shared" si="33"/>
        <v/>
      </c>
      <c r="V51" s="6">
        <f t="shared" si="34"/>
        <v>2</v>
      </c>
      <c r="W51" s="6" t="str">
        <f t="shared" si="35"/>
        <v/>
      </c>
      <c r="X51" s="6" t="str">
        <f t="shared" si="36"/>
        <v/>
      </c>
      <c r="Y51" s="5"/>
      <c r="Z51" s="1">
        <f t="shared" si="40"/>
        <v>1</v>
      </c>
      <c r="AA51" s="1">
        <f t="shared" si="41"/>
        <v>1</v>
      </c>
      <c r="AB51" s="1">
        <f t="shared" si="42"/>
        <v>1</v>
      </c>
      <c r="AC51" s="1" t="str">
        <f t="shared" si="43"/>
        <v/>
      </c>
      <c r="AD51" s="1" t="str">
        <f t="shared" si="48"/>
        <v/>
      </c>
      <c r="AE51" s="5"/>
      <c r="AF51" s="6">
        <f t="shared" si="37"/>
        <v>2</v>
      </c>
      <c r="AG51" s="6">
        <f t="shared" si="45"/>
        <v>3</v>
      </c>
      <c r="AH51" s="6">
        <f t="shared" si="46"/>
        <v>1</v>
      </c>
      <c r="AI51" s="5"/>
      <c r="AJ51" s="1">
        <f>IF(E51="NB",AJ50,IF(E51="",0,IF(E51="l",AJ50+1,IF(E51="w",IF($P$2=0,0,IF(AND($P$2&gt;0,AJ50&gt;$P$2),AJ50-$P$2,0))))))</f>
        <v>1</v>
      </c>
      <c r="AK51" s="1">
        <f>VLOOKUP(AJ51,$R$2:S70,2,0)</f>
        <v>1</v>
      </c>
      <c r="AM51" s="1">
        <f t="shared" si="47"/>
        <v>22</v>
      </c>
      <c r="AO51" s="1">
        <f t="shared" si="38"/>
        <v>1</v>
      </c>
      <c r="AP51" s="1" t="str">
        <f t="shared" si="3"/>
        <v/>
      </c>
      <c r="AQ51" s="1" t="str">
        <f t="shared" si="49"/>
        <v/>
      </c>
      <c r="AR51" s="1" t="str">
        <f t="shared" si="50"/>
        <v/>
      </c>
      <c r="AS51" s="1" t="str">
        <f t="shared" si="51"/>
        <v/>
      </c>
      <c r="AT51" s="1" t="str">
        <f t="shared" si="52"/>
        <v/>
      </c>
      <c r="AU51" s="1" t="str">
        <f t="shared" si="53"/>
        <v/>
      </c>
      <c r="AV51" s="1" t="str">
        <f t="shared" si="54"/>
        <v/>
      </c>
      <c r="AW51" s="1" t="str">
        <f t="shared" si="55"/>
        <v/>
      </c>
      <c r="AX51" s="1" t="str">
        <f t="shared" si="56"/>
        <v/>
      </c>
      <c r="AY51" s="1" t="str">
        <f t="shared" si="57"/>
        <v/>
      </c>
      <c r="AZ51" s="1" t="str">
        <f t="shared" si="58"/>
        <v/>
      </c>
      <c r="BA51" s="1" t="str">
        <f t="shared" si="59"/>
        <v/>
      </c>
      <c r="BB51" s="1" t="str">
        <f t="shared" si="60"/>
        <v/>
      </c>
      <c r="BC51" s="1" t="str">
        <f t="shared" si="61"/>
        <v/>
      </c>
      <c r="BD51" s="1" t="str">
        <f t="shared" si="62"/>
        <v/>
      </c>
      <c r="BE51" s="1" t="str">
        <f t="shared" si="63"/>
        <v/>
      </c>
      <c r="BF51" s="1" t="str">
        <f t="shared" si="64"/>
        <v/>
      </c>
      <c r="BG51" s="1" t="str">
        <f t="shared" si="65"/>
        <v/>
      </c>
      <c r="BH51" s="1" t="str">
        <f t="shared" si="66"/>
        <v/>
      </c>
      <c r="BI51" s="1" t="str">
        <f t="shared" si="67"/>
        <v/>
      </c>
      <c r="BJ51" s="1" t="str">
        <f t="shared" si="68"/>
        <v/>
      </c>
      <c r="BK51" s="1" t="str">
        <f t="shared" si="69"/>
        <v/>
      </c>
      <c r="BL51" s="1" t="str">
        <f t="shared" si="70"/>
        <v/>
      </c>
      <c r="BM51" s="1" t="str">
        <f t="shared" si="71"/>
        <v/>
      </c>
      <c r="BN51" s="1" t="str">
        <f t="shared" si="72"/>
        <v/>
      </c>
      <c r="BO51" s="4" t="str">
        <f t="shared" si="73"/>
        <v/>
      </c>
    </row>
    <row r="52" spans="2:67">
      <c r="B52" s="22">
        <v>6</v>
      </c>
      <c r="C52" s="8">
        <f>IF(B52="","",VLOOKUP(B52,Tabelle2!$A$1:$B$37,2,0))</f>
        <v>1</v>
      </c>
      <c r="D52" s="9">
        <f>IF(B52="","",IF(B52=0,"NB",VLOOKUP(C52,Tabelle2!$D$1:$E$4,2,0)))</f>
        <v>3</v>
      </c>
      <c r="E52" s="1" t="str">
        <f t="shared" si="29"/>
        <v>L</v>
      </c>
      <c r="F52" s="1">
        <f t="shared" si="30"/>
        <v>1</v>
      </c>
      <c r="G52" s="1">
        <f t="shared" si="39"/>
        <v>-1</v>
      </c>
      <c r="H52" s="1">
        <f t="shared" si="31"/>
        <v>-1</v>
      </c>
      <c r="I52" s="1">
        <f t="shared" si="0"/>
        <v>17</v>
      </c>
      <c r="J52" s="1" t="str">
        <f t="shared" si="32"/>
        <v/>
      </c>
      <c r="O52" s="2"/>
      <c r="U52" s="6">
        <f t="shared" si="33"/>
        <v>1</v>
      </c>
      <c r="V52" s="6" t="str">
        <f t="shared" si="34"/>
        <v/>
      </c>
      <c r="W52" s="6" t="str">
        <f t="shared" si="35"/>
        <v/>
      </c>
      <c r="X52" s="6" t="str">
        <f t="shared" si="36"/>
        <v/>
      </c>
      <c r="Y52" s="5"/>
      <c r="Z52" s="1">
        <f t="shared" si="40"/>
        <v>1</v>
      </c>
      <c r="AA52" s="1">
        <f t="shared" si="41"/>
        <v>1</v>
      </c>
      <c r="AB52" s="1">
        <f t="shared" si="42"/>
        <v>1</v>
      </c>
      <c r="AC52" s="1" t="str">
        <f t="shared" si="43"/>
        <v/>
      </c>
      <c r="AD52" s="1" t="str">
        <f t="shared" si="48"/>
        <v/>
      </c>
      <c r="AE52" s="5"/>
      <c r="AF52" s="6">
        <f t="shared" si="37"/>
        <v>1</v>
      </c>
      <c r="AG52" s="6">
        <f t="shared" si="45"/>
        <v>2</v>
      </c>
      <c r="AH52" s="6">
        <f t="shared" si="46"/>
        <v>3</v>
      </c>
      <c r="AI52" s="5"/>
      <c r="AJ52" s="1">
        <f>IF(E52="NB",AJ51,IF(E52="",0,IF(E52="l",AJ51+1,IF(E52="w",IF($P$2=0,0,IF(AND($P$2&gt;0,AJ51&gt;$P$2),AJ51-$P$2,0))))))</f>
        <v>2</v>
      </c>
      <c r="AK52" s="1">
        <f>VLOOKUP(AJ52,$R$2:S71,2,0)</f>
        <v>2</v>
      </c>
      <c r="AM52" s="1">
        <f t="shared" si="47"/>
        <v>22</v>
      </c>
      <c r="AO52" s="1">
        <f t="shared" si="38"/>
        <v>2</v>
      </c>
      <c r="AP52" s="1" t="str">
        <f t="shared" si="3"/>
        <v/>
      </c>
      <c r="AQ52" s="1" t="str">
        <f t="shared" si="49"/>
        <v/>
      </c>
      <c r="AR52" s="1" t="str">
        <f t="shared" si="50"/>
        <v/>
      </c>
      <c r="AS52" s="1" t="str">
        <f t="shared" si="51"/>
        <v/>
      </c>
      <c r="AT52" s="1" t="str">
        <f t="shared" si="52"/>
        <v/>
      </c>
      <c r="AU52" s="1" t="str">
        <f t="shared" si="53"/>
        <v/>
      </c>
      <c r="AV52" s="1" t="str">
        <f t="shared" si="54"/>
        <v/>
      </c>
      <c r="AW52" s="1" t="str">
        <f t="shared" si="55"/>
        <v/>
      </c>
      <c r="AX52" s="1" t="str">
        <f t="shared" si="56"/>
        <v/>
      </c>
      <c r="AY52" s="1" t="str">
        <f t="shared" si="57"/>
        <v/>
      </c>
      <c r="AZ52" s="1" t="str">
        <f t="shared" si="58"/>
        <v/>
      </c>
      <c r="BA52" s="1" t="str">
        <f t="shared" si="59"/>
        <v/>
      </c>
      <c r="BB52" s="1" t="str">
        <f t="shared" si="60"/>
        <v/>
      </c>
      <c r="BC52" s="1" t="str">
        <f t="shared" si="61"/>
        <v/>
      </c>
      <c r="BD52" s="1" t="str">
        <f t="shared" si="62"/>
        <v/>
      </c>
      <c r="BE52" s="1" t="str">
        <f t="shared" si="63"/>
        <v/>
      </c>
      <c r="BF52" s="1" t="str">
        <f t="shared" si="64"/>
        <v/>
      </c>
      <c r="BG52" s="1" t="str">
        <f t="shared" si="65"/>
        <v/>
      </c>
      <c r="BH52" s="1" t="str">
        <f t="shared" si="66"/>
        <v/>
      </c>
      <c r="BI52" s="1" t="str">
        <f t="shared" si="67"/>
        <v/>
      </c>
      <c r="BJ52" s="1" t="str">
        <f t="shared" si="68"/>
        <v/>
      </c>
      <c r="BK52" s="1" t="str">
        <f t="shared" si="69"/>
        <v/>
      </c>
      <c r="BL52" s="1" t="str">
        <f t="shared" si="70"/>
        <v/>
      </c>
      <c r="BM52" s="1" t="str">
        <f t="shared" si="71"/>
        <v/>
      </c>
      <c r="BN52" s="1" t="str">
        <f t="shared" si="72"/>
        <v/>
      </c>
      <c r="BO52" s="4" t="str">
        <f t="shared" si="73"/>
        <v/>
      </c>
    </row>
    <row r="53" spans="2:67">
      <c r="B53" s="23">
        <v>3</v>
      </c>
      <c r="C53" s="8">
        <f>IF(B53="","",VLOOKUP(B53,Tabelle2!$A$1:$B$37,2,0))</f>
        <v>1</v>
      </c>
      <c r="D53" s="9">
        <f>IF(B53="","",IF(B53=0,"NB",VLOOKUP(C53,Tabelle2!$D$1:$E$4,2,0)))</f>
        <v>3</v>
      </c>
      <c r="E53" s="1" t="str">
        <f t="shared" si="29"/>
        <v>L</v>
      </c>
      <c r="F53" s="1">
        <f t="shared" si="30"/>
        <v>2</v>
      </c>
      <c r="G53" s="1">
        <f t="shared" si="39"/>
        <v>-1</v>
      </c>
      <c r="H53" s="1">
        <f t="shared" si="31"/>
        <v>-2</v>
      </c>
      <c r="I53" s="1">
        <f t="shared" si="0"/>
        <v>15</v>
      </c>
      <c r="J53" s="1" t="str">
        <f t="shared" si="32"/>
        <v/>
      </c>
      <c r="O53" s="2"/>
      <c r="U53" s="6">
        <f t="shared" si="33"/>
        <v>1</v>
      </c>
      <c r="V53" s="6" t="str">
        <f t="shared" si="34"/>
        <v/>
      </c>
      <c r="W53" s="6" t="str">
        <f t="shared" si="35"/>
        <v/>
      </c>
      <c r="X53" s="6" t="str">
        <f t="shared" si="36"/>
        <v/>
      </c>
      <c r="Y53" s="5"/>
      <c r="Z53" s="1">
        <f t="shared" si="40"/>
        <v>1</v>
      </c>
      <c r="AA53" s="1">
        <f t="shared" si="41"/>
        <v>1</v>
      </c>
      <c r="AB53" s="1">
        <f t="shared" si="42"/>
        <v>1</v>
      </c>
      <c r="AC53" s="1" t="str">
        <f t="shared" si="43"/>
        <v/>
      </c>
      <c r="AD53" s="1" t="str">
        <f t="shared" si="48"/>
        <v/>
      </c>
      <c r="AE53" s="5"/>
      <c r="AF53" s="6">
        <f t="shared" si="37"/>
        <v>1</v>
      </c>
      <c r="AG53" s="6">
        <f t="shared" si="45"/>
        <v>2</v>
      </c>
      <c r="AH53" s="6">
        <f t="shared" si="46"/>
        <v>3</v>
      </c>
      <c r="AI53" s="5"/>
      <c r="AJ53" s="1">
        <f>IF(E53="NB",AJ52,IF(E53="",0,IF(E53="l",AJ52+1,IF(E53="w",IF($P$2=0,0,IF(AND($P$2&gt;0,AJ52&gt;$P$2),AJ52-$P$2,0))))))</f>
        <v>3</v>
      </c>
      <c r="AK53" s="1">
        <f>VLOOKUP(AJ53,$R$2:S72,2,0)</f>
        <v>3</v>
      </c>
      <c r="AM53" s="1">
        <f t="shared" si="47"/>
        <v>22</v>
      </c>
      <c r="AO53" s="1">
        <f t="shared" si="38"/>
        <v>3</v>
      </c>
      <c r="AP53" s="1" t="str">
        <f t="shared" si="3"/>
        <v/>
      </c>
      <c r="AQ53" s="1" t="str">
        <f t="shared" si="49"/>
        <v/>
      </c>
      <c r="AR53" s="1" t="str">
        <f t="shared" si="50"/>
        <v/>
      </c>
      <c r="AS53" s="1" t="str">
        <f t="shared" si="51"/>
        <v/>
      </c>
      <c r="AT53" s="1" t="str">
        <f t="shared" si="52"/>
        <v/>
      </c>
      <c r="AU53" s="1" t="str">
        <f t="shared" si="53"/>
        <v/>
      </c>
      <c r="AV53" s="1" t="str">
        <f t="shared" si="54"/>
        <v/>
      </c>
      <c r="AW53" s="1" t="str">
        <f t="shared" si="55"/>
        <v/>
      </c>
      <c r="AX53" s="1" t="str">
        <f t="shared" si="56"/>
        <v/>
      </c>
      <c r="AY53" s="1" t="str">
        <f t="shared" si="57"/>
        <v/>
      </c>
      <c r="AZ53" s="1" t="str">
        <f t="shared" si="58"/>
        <v/>
      </c>
      <c r="BA53" s="1" t="str">
        <f t="shared" si="59"/>
        <v/>
      </c>
      <c r="BB53" s="1" t="str">
        <f t="shared" si="60"/>
        <v/>
      </c>
      <c r="BC53" s="1" t="str">
        <f t="shared" si="61"/>
        <v/>
      </c>
      <c r="BD53" s="1" t="str">
        <f t="shared" si="62"/>
        <v/>
      </c>
      <c r="BE53" s="1" t="str">
        <f t="shared" si="63"/>
        <v/>
      </c>
      <c r="BF53" s="1" t="str">
        <f t="shared" si="64"/>
        <v/>
      </c>
      <c r="BG53" s="1" t="str">
        <f t="shared" si="65"/>
        <v/>
      </c>
      <c r="BH53" s="1" t="str">
        <f t="shared" si="66"/>
        <v/>
      </c>
      <c r="BI53" s="1" t="str">
        <f t="shared" si="67"/>
        <v/>
      </c>
      <c r="BJ53" s="1" t="str">
        <f t="shared" si="68"/>
        <v/>
      </c>
      <c r="BK53" s="1" t="str">
        <f t="shared" si="69"/>
        <v/>
      </c>
      <c r="BL53" s="1" t="str">
        <f t="shared" si="70"/>
        <v/>
      </c>
      <c r="BM53" s="1" t="str">
        <f t="shared" si="71"/>
        <v/>
      </c>
      <c r="BN53" s="1" t="str">
        <f t="shared" si="72"/>
        <v/>
      </c>
      <c r="BO53" s="4" t="str">
        <f t="shared" si="73"/>
        <v/>
      </c>
    </row>
    <row r="54" spans="2:67">
      <c r="B54" s="22">
        <v>3</v>
      </c>
      <c r="C54" s="8">
        <f>IF(B54="","",VLOOKUP(B54,Tabelle2!$A$1:$B$37,2,0))</f>
        <v>1</v>
      </c>
      <c r="D54" s="9">
        <f>IF(B54="","",IF(B54=0,"NB",VLOOKUP(C54,Tabelle2!$D$1:$E$4,2,0)))</f>
        <v>3</v>
      </c>
      <c r="E54" s="1" t="str">
        <f t="shared" si="29"/>
        <v>L</v>
      </c>
      <c r="F54" s="1">
        <f t="shared" si="30"/>
        <v>3</v>
      </c>
      <c r="G54" s="1">
        <f t="shared" si="39"/>
        <v>-1</v>
      </c>
      <c r="H54" s="1">
        <f t="shared" si="31"/>
        <v>-3</v>
      </c>
      <c r="I54" s="1">
        <f t="shared" si="0"/>
        <v>12</v>
      </c>
      <c r="J54" s="1" t="str">
        <f t="shared" si="32"/>
        <v/>
      </c>
      <c r="O54" s="2"/>
      <c r="U54" s="6">
        <f t="shared" si="33"/>
        <v>1</v>
      </c>
      <c r="V54" s="6" t="str">
        <f t="shared" si="34"/>
        <v/>
      </c>
      <c r="W54" s="6" t="str">
        <f t="shared" si="35"/>
        <v/>
      </c>
      <c r="X54" s="6" t="str">
        <f t="shared" si="36"/>
        <v/>
      </c>
      <c r="Y54" s="5"/>
      <c r="Z54" s="1">
        <f t="shared" si="40"/>
        <v>1</v>
      </c>
      <c r="AA54" s="1">
        <f t="shared" si="41"/>
        <v>1</v>
      </c>
      <c r="AB54" s="1">
        <f t="shared" si="42"/>
        <v>1</v>
      </c>
      <c r="AC54" s="1" t="str">
        <f t="shared" si="43"/>
        <v/>
      </c>
      <c r="AD54" s="1" t="str">
        <f t="shared" si="48"/>
        <v/>
      </c>
      <c r="AE54" s="5"/>
      <c r="AF54" s="6">
        <f t="shared" si="37"/>
        <v>1</v>
      </c>
      <c r="AG54" s="6">
        <f t="shared" si="45"/>
        <v>2</v>
      </c>
      <c r="AH54" s="6">
        <f t="shared" si="46"/>
        <v>3</v>
      </c>
      <c r="AI54" s="5"/>
      <c r="AJ54" s="1">
        <f>IF(E54="NB",AJ53,IF(E54="",0,IF(E54="l",AJ53+1,IF(E54="w",IF($P$2=0,0,IF(AND($P$2&gt;0,AJ53&gt;$P$2),AJ53-$P$2,0))))))</f>
        <v>4</v>
      </c>
      <c r="AK54" s="1">
        <f>VLOOKUP(AJ54,$R$2:S73,2,0)</f>
        <v>7</v>
      </c>
      <c r="AM54" s="1">
        <f t="shared" si="47"/>
        <v>22</v>
      </c>
      <c r="AO54" s="1">
        <f t="shared" si="38"/>
        <v>4</v>
      </c>
      <c r="AP54" s="1" t="str">
        <f t="shared" si="3"/>
        <v/>
      </c>
      <c r="AQ54" s="1" t="str">
        <f t="shared" si="49"/>
        <v/>
      </c>
      <c r="AR54" s="1" t="str">
        <f t="shared" si="50"/>
        <v/>
      </c>
      <c r="AS54" s="1">
        <f t="shared" si="51"/>
        <v>1</v>
      </c>
      <c r="AT54" s="1" t="str">
        <f t="shared" si="52"/>
        <v/>
      </c>
      <c r="AU54" s="1" t="str">
        <f t="shared" si="53"/>
        <v/>
      </c>
      <c r="AV54" s="1" t="str">
        <f t="shared" si="54"/>
        <v/>
      </c>
      <c r="AW54" s="1" t="str">
        <f t="shared" si="55"/>
        <v/>
      </c>
      <c r="AX54" s="1" t="str">
        <f t="shared" si="56"/>
        <v/>
      </c>
      <c r="AY54" s="1" t="str">
        <f t="shared" si="57"/>
        <v/>
      </c>
      <c r="AZ54" s="1" t="str">
        <f t="shared" si="58"/>
        <v/>
      </c>
      <c r="BA54" s="1" t="str">
        <f t="shared" si="59"/>
        <v/>
      </c>
      <c r="BB54" s="1" t="str">
        <f t="shared" si="60"/>
        <v/>
      </c>
      <c r="BC54" s="1" t="str">
        <f t="shared" si="61"/>
        <v/>
      </c>
      <c r="BD54" s="1" t="str">
        <f t="shared" si="62"/>
        <v/>
      </c>
      <c r="BE54" s="1" t="str">
        <f t="shared" si="63"/>
        <v/>
      </c>
      <c r="BF54" s="1" t="str">
        <f t="shared" si="64"/>
        <v/>
      </c>
      <c r="BG54" s="1" t="str">
        <f t="shared" si="65"/>
        <v/>
      </c>
      <c r="BH54" s="1" t="str">
        <f t="shared" si="66"/>
        <v/>
      </c>
      <c r="BI54" s="1" t="str">
        <f t="shared" si="67"/>
        <v/>
      </c>
      <c r="BJ54" s="1" t="str">
        <f t="shared" si="68"/>
        <v/>
      </c>
      <c r="BK54" s="1" t="str">
        <f t="shared" si="69"/>
        <v/>
      </c>
      <c r="BL54" s="1" t="str">
        <f t="shared" si="70"/>
        <v/>
      </c>
      <c r="BM54" s="1" t="str">
        <f t="shared" si="71"/>
        <v/>
      </c>
      <c r="BN54" s="1" t="str">
        <f t="shared" si="72"/>
        <v/>
      </c>
      <c r="BO54" s="4" t="str">
        <f t="shared" si="73"/>
        <v/>
      </c>
    </row>
    <row r="55" spans="2:67">
      <c r="B55" s="23">
        <v>31</v>
      </c>
      <c r="C55" s="8">
        <f>IF(B55="","",VLOOKUP(B55,Tabelle2!$A$1:$B$37,2,0))</f>
        <v>3</v>
      </c>
      <c r="D55" s="9">
        <f>IF(B55="","",IF(B55=0,"NB",VLOOKUP(C55,Tabelle2!$D$1:$E$4,2,0)))</f>
        <v>1</v>
      </c>
      <c r="E55" s="1" t="str">
        <f t="shared" si="29"/>
        <v>W</v>
      </c>
      <c r="F55" s="1">
        <f t="shared" si="30"/>
        <v>7</v>
      </c>
      <c r="G55" s="1">
        <f t="shared" si="39"/>
        <v>2</v>
      </c>
      <c r="H55" s="1">
        <f t="shared" si="31"/>
        <v>14</v>
      </c>
      <c r="I55" s="1">
        <f t="shared" si="0"/>
        <v>26</v>
      </c>
      <c r="J55" s="1" t="str">
        <f t="shared" si="32"/>
        <v/>
      </c>
      <c r="O55" s="2"/>
      <c r="U55" s="6" t="str">
        <f t="shared" si="33"/>
        <v/>
      </c>
      <c r="V55" s="6" t="str">
        <f t="shared" si="34"/>
        <v/>
      </c>
      <c r="W55" s="6">
        <f t="shared" si="35"/>
        <v>3</v>
      </c>
      <c r="X55" s="6" t="str">
        <f t="shared" si="36"/>
        <v/>
      </c>
      <c r="Y55" s="5"/>
      <c r="Z55" s="1">
        <f t="shared" si="40"/>
        <v>1</v>
      </c>
      <c r="AA55" s="1">
        <f t="shared" si="41"/>
        <v>1</v>
      </c>
      <c r="AB55" s="1">
        <f t="shared" si="42"/>
        <v>1</v>
      </c>
      <c r="AC55" s="1" t="str">
        <f t="shared" si="43"/>
        <v/>
      </c>
      <c r="AD55" s="1" t="str">
        <f t="shared" si="48"/>
        <v/>
      </c>
      <c r="AE55" s="5"/>
      <c r="AF55" s="6">
        <f t="shared" si="37"/>
        <v>3</v>
      </c>
      <c r="AG55" s="6">
        <f t="shared" si="45"/>
        <v>1</v>
      </c>
      <c r="AH55" s="6">
        <f t="shared" si="46"/>
        <v>2</v>
      </c>
      <c r="AI55" s="5"/>
      <c r="AJ55" s="1">
        <f>IF(E55="NB",AJ54,IF(E55="",0,IF(E55="l",AJ54+1,IF(E55="w",IF($P$2=0,0,IF(AND($P$2&gt;0,AJ54&gt;$P$2),AJ54-$P$2,0))))))</f>
        <v>0</v>
      </c>
      <c r="AK55" s="1">
        <f>VLOOKUP(AJ55,$R$2:S74,2,0)</f>
        <v>1</v>
      </c>
      <c r="AM55" s="1">
        <f t="shared" si="47"/>
        <v>26</v>
      </c>
      <c r="AO55" s="1">
        <f t="shared" si="38"/>
        <v>0</v>
      </c>
      <c r="AP55" s="1" t="str">
        <f t="shared" si="3"/>
        <v/>
      </c>
      <c r="AQ55" s="1" t="str">
        <f t="shared" si="49"/>
        <v/>
      </c>
      <c r="AR55" s="1" t="str">
        <f t="shared" si="50"/>
        <v/>
      </c>
      <c r="AS55" s="1" t="str">
        <f t="shared" si="51"/>
        <v/>
      </c>
      <c r="AT55" s="1" t="str">
        <f t="shared" si="52"/>
        <v/>
      </c>
      <c r="AU55" s="1" t="str">
        <f t="shared" si="53"/>
        <v/>
      </c>
      <c r="AV55" s="1" t="str">
        <f t="shared" si="54"/>
        <v/>
      </c>
      <c r="AW55" s="1" t="str">
        <f t="shared" si="55"/>
        <v/>
      </c>
      <c r="AX55" s="1" t="str">
        <f t="shared" si="56"/>
        <v/>
      </c>
      <c r="AY55" s="1" t="str">
        <f t="shared" si="57"/>
        <v/>
      </c>
      <c r="AZ55" s="1" t="str">
        <f t="shared" si="58"/>
        <v/>
      </c>
      <c r="BA55" s="1" t="str">
        <f t="shared" si="59"/>
        <v/>
      </c>
      <c r="BB55" s="1" t="str">
        <f t="shared" si="60"/>
        <v/>
      </c>
      <c r="BC55" s="1" t="str">
        <f t="shared" si="61"/>
        <v/>
      </c>
      <c r="BD55" s="1" t="str">
        <f t="shared" si="62"/>
        <v/>
      </c>
      <c r="BE55" s="1" t="str">
        <f t="shared" si="63"/>
        <v/>
      </c>
      <c r="BF55" s="1" t="str">
        <f t="shared" si="64"/>
        <v/>
      </c>
      <c r="BG55" s="1" t="str">
        <f t="shared" si="65"/>
        <v/>
      </c>
      <c r="BH55" s="1" t="str">
        <f t="shared" si="66"/>
        <v/>
      </c>
      <c r="BI55" s="1" t="str">
        <f t="shared" si="67"/>
        <v/>
      </c>
      <c r="BJ55" s="1" t="str">
        <f t="shared" si="68"/>
        <v/>
      </c>
      <c r="BK55" s="1" t="str">
        <f t="shared" si="69"/>
        <v/>
      </c>
      <c r="BL55" s="1" t="str">
        <f t="shared" si="70"/>
        <v/>
      </c>
      <c r="BM55" s="1" t="str">
        <f t="shared" si="71"/>
        <v/>
      </c>
      <c r="BN55" s="1" t="str">
        <f t="shared" si="72"/>
        <v/>
      </c>
      <c r="BO55" s="4" t="str">
        <f t="shared" si="73"/>
        <v/>
      </c>
    </row>
    <row r="56" spans="2:67">
      <c r="B56" s="22">
        <v>12</v>
      </c>
      <c r="C56" s="8">
        <f>IF(B56="","",VLOOKUP(B56,Tabelle2!$A$1:$B$37,2,0))</f>
        <v>1</v>
      </c>
      <c r="D56" s="9">
        <f>IF(B56="","",IF(B56=0,"NB",VLOOKUP(C56,Tabelle2!$D$1:$E$4,2,0)))</f>
        <v>3</v>
      </c>
      <c r="E56" s="1" t="str">
        <f t="shared" si="29"/>
        <v>W</v>
      </c>
      <c r="F56" s="1">
        <f t="shared" si="30"/>
        <v>1</v>
      </c>
      <c r="G56" s="1">
        <f t="shared" si="39"/>
        <v>2</v>
      </c>
      <c r="H56" s="1">
        <f t="shared" si="31"/>
        <v>2</v>
      </c>
      <c r="I56" s="1">
        <f t="shared" si="0"/>
        <v>28</v>
      </c>
      <c r="J56" s="1" t="str">
        <f t="shared" si="32"/>
        <v/>
      </c>
      <c r="O56" s="2"/>
      <c r="U56" s="6">
        <f t="shared" si="33"/>
        <v>1</v>
      </c>
      <c r="V56" s="6" t="str">
        <f t="shared" si="34"/>
        <v/>
      </c>
      <c r="W56" s="6" t="str">
        <f t="shared" si="35"/>
        <v/>
      </c>
      <c r="X56" s="6" t="str">
        <f t="shared" si="36"/>
        <v/>
      </c>
      <c r="Y56" s="5"/>
      <c r="Z56" s="1">
        <f t="shared" si="40"/>
        <v>1</v>
      </c>
      <c r="AA56" s="1">
        <f t="shared" si="41"/>
        <v>1</v>
      </c>
      <c r="AB56" s="1">
        <f t="shared" si="42"/>
        <v>1</v>
      </c>
      <c r="AC56" s="1" t="str">
        <f t="shared" si="43"/>
        <v/>
      </c>
      <c r="AD56" s="1" t="str">
        <f t="shared" si="48"/>
        <v/>
      </c>
      <c r="AE56" s="5"/>
      <c r="AF56" s="6">
        <f t="shared" si="37"/>
        <v>1</v>
      </c>
      <c r="AG56" s="6">
        <f t="shared" si="45"/>
        <v>3</v>
      </c>
      <c r="AH56" s="6">
        <f t="shared" si="46"/>
        <v>2</v>
      </c>
      <c r="AI56" s="5"/>
      <c r="AJ56" s="1">
        <f>IF(E56="NB",AJ55,IF(E56="",0,IF(E56="l",AJ55+1,IF(E56="w",IF($P$2=0,0,IF(AND($P$2&gt;0,AJ55&gt;$P$2),AJ55-$P$2,0))))))</f>
        <v>0</v>
      </c>
      <c r="AK56" s="1">
        <f>VLOOKUP(AJ56,$R$2:S75,2,0)</f>
        <v>1</v>
      </c>
      <c r="AM56" s="1">
        <f t="shared" si="47"/>
        <v>28</v>
      </c>
      <c r="AO56" s="1">
        <f t="shared" si="38"/>
        <v>0</v>
      </c>
      <c r="AP56" s="1" t="str">
        <f t="shared" si="3"/>
        <v/>
      </c>
      <c r="AQ56" s="1" t="str">
        <f t="shared" si="49"/>
        <v/>
      </c>
      <c r="AR56" s="1" t="str">
        <f t="shared" si="50"/>
        <v/>
      </c>
      <c r="AS56" s="1" t="str">
        <f t="shared" si="51"/>
        <v/>
      </c>
      <c r="AT56" s="1" t="str">
        <f t="shared" si="52"/>
        <v/>
      </c>
      <c r="AU56" s="1" t="str">
        <f t="shared" si="53"/>
        <v/>
      </c>
      <c r="AV56" s="1" t="str">
        <f t="shared" si="54"/>
        <v/>
      </c>
      <c r="AW56" s="1" t="str">
        <f t="shared" si="55"/>
        <v/>
      </c>
      <c r="AX56" s="1" t="str">
        <f t="shared" si="56"/>
        <v/>
      </c>
      <c r="AY56" s="1" t="str">
        <f t="shared" si="57"/>
        <v/>
      </c>
      <c r="AZ56" s="1" t="str">
        <f t="shared" si="58"/>
        <v/>
      </c>
      <c r="BA56" s="1" t="str">
        <f t="shared" si="59"/>
        <v/>
      </c>
      <c r="BB56" s="1" t="str">
        <f t="shared" si="60"/>
        <v/>
      </c>
      <c r="BC56" s="1" t="str">
        <f t="shared" si="61"/>
        <v/>
      </c>
      <c r="BD56" s="1" t="str">
        <f t="shared" si="62"/>
        <v/>
      </c>
      <c r="BE56" s="1" t="str">
        <f t="shared" si="63"/>
        <v/>
      </c>
      <c r="BF56" s="1" t="str">
        <f t="shared" si="64"/>
        <v/>
      </c>
      <c r="BG56" s="1" t="str">
        <f t="shared" si="65"/>
        <v/>
      </c>
      <c r="BH56" s="1" t="str">
        <f t="shared" si="66"/>
        <v/>
      </c>
      <c r="BI56" s="1" t="str">
        <f t="shared" si="67"/>
        <v/>
      </c>
      <c r="BJ56" s="1" t="str">
        <f t="shared" si="68"/>
        <v/>
      </c>
      <c r="BK56" s="1" t="str">
        <f t="shared" si="69"/>
        <v/>
      </c>
      <c r="BL56" s="1" t="str">
        <f t="shared" si="70"/>
        <v/>
      </c>
      <c r="BM56" s="1" t="str">
        <f t="shared" si="71"/>
        <v/>
      </c>
      <c r="BN56" s="1" t="str">
        <f t="shared" si="72"/>
        <v/>
      </c>
      <c r="BO56" s="4" t="str">
        <f t="shared" si="73"/>
        <v/>
      </c>
    </row>
    <row r="57" spans="2:67">
      <c r="B57" s="23">
        <v>15</v>
      </c>
      <c r="C57" s="8">
        <f>IF(B57="","",VLOOKUP(B57,Tabelle2!$A$1:$B$37,2,0))</f>
        <v>2</v>
      </c>
      <c r="D57" s="9">
        <f>IF(B57="","",IF(B57=0,"NB",VLOOKUP(C57,Tabelle2!$D$1:$E$4,2,0)))</f>
        <v>2</v>
      </c>
      <c r="E57" s="1" t="str">
        <f t="shared" si="29"/>
        <v>L</v>
      </c>
      <c r="F57" s="1">
        <f t="shared" si="30"/>
        <v>1</v>
      </c>
      <c r="G57" s="1">
        <f t="shared" si="39"/>
        <v>-1</v>
      </c>
      <c r="H57" s="1">
        <f t="shared" si="31"/>
        <v>-1</v>
      </c>
      <c r="I57" s="1">
        <f t="shared" si="0"/>
        <v>27</v>
      </c>
      <c r="J57" s="1" t="str">
        <f t="shared" si="32"/>
        <v/>
      </c>
      <c r="O57" s="2"/>
      <c r="U57" s="6" t="str">
        <f t="shared" si="33"/>
        <v/>
      </c>
      <c r="V57" s="6">
        <f t="shared" si="34"/>
        <v>2</v>
      </c>
      <c r="W57" s="6" t="str">
        <f t="shared" si="35"/>
        <v/>
      </c>
      <c r="X57" s="6" t="str">
        <f t="shared" si="36"/>
        <v/>
      </c>
      <c r="Y57" s="5"/>
      <c r="Z57" s="1">
        <f t="shared" si="40"/>
        <v>1</v>
      </c>
      <c r="AA57" s="1">
        <f t="shared" si="41"/>
        <v>1</v>
      </c>
      <c r="AB57" s="1">
        <f t="shared" si="42"/>
        <v>1</v>
      </c>
      <c r="AC57" s="1" t="str">
        <f t="shared" si="43"/>
        <v/>
      </c>
      <c r="AD57" s="1" t="str">
        <f t="shared" si="48"/>
        <v/>
      </c>
      <c r="AE57" s="5"/>
      <c r="AF57" s="6">
        <f t="shared" si="37"/>
        <v>2</v>
      </c>
      <c r="AG57" s="6">
        <f t="shared" si="45"/>
        <v>1</v>
      </c>
      <c r="AH57" s="6">
        <f t="shared" si="46"/>
        <v>3</v>
      </c>
      <c r="AI57" s="5"/>
      <c r="AJ57" s="1">
        <f>IF(E57="NB",AJ56,IF(E57="",0,IF(E57="l",AJ56+1,IF(E57="w",IF($P$2=0,0,IF(AND($P$2&gt;0,AJ56&gt;$P$2),AJ56-$P$2,0))))))</f>
        <v>1</v>
      </c>
      <c r="AK57" s="1">
        <f>VLOOKUP(AJ57,$R$2:S76,2,0)</f>
        <v>1</v>
      </c>
      <c r="AM57" s="1">
        <f t="shared" si="47"/>
        <v>28</v>
      </c>
      <c r="AO57" s="1">
        <f t="shared" si="38"/>
        <v>1</v>
      </c>
      <c r="AP57" s="1" t="str">
        <f t="shared" si="3"/>
        <v/>
      </c>
      <c r="AQ57" s="1" t="str">
        <f t="shared" si="49"/>
        <v/>
      </c>
      <c r="AR57" s="1" t="str">
        <f t="shared" si="50"/>
        <v/>
      </c>
      <c r="AS57" s="1" t="str">
        <f t="shared" si="51"/>
        <v/>
      </c>
      <c r="AT57" s="1" t="str">
        <f t="shared" si="52"/>
        <v/>
      </c>
      <c r="AU57" s="1" t="str">
        <f t="shared" si="53"/>
        <v/>
      </c>
      <c r="AV57" s="1" t="str">
        <f t="shared" si="54"/>
        <v/>
      </c>
      <c r="AW57" s="1" t="str">
        <f t="shared" si="55"/>
        <v/>
      </c>
      <c r="AX57" s="1" t="str">
        <f t="shared" si="56"/>
        <v/>
      </c>
      <c r="AY57" s="1" t="str">
        <f t="shared" si="57"/>
        <v/>
      </c>
      <c r="AZ57" s="1" t="str">
        <f t="shared" si="58"/>
        <v/>
      </c>
      <c r="BA57" s="1" t="str">
        <f t="shared" si="59"/>
        <v/>
      </c>
      <c r="BB57" s="1" t="str">
        <f t="shared" si="60"/>
        <v/>
      </c>
      <c r="BC57" s="1" t="str">
        <f t="shared" si="61"/>
        <v/>
      </c>
      <c r="BD57" s="1" t="str">
        <f t="shared" si="62"/>
        <v/>
      </c>
      <c r="BE57" s="1" t="str">
        <f t="shared" si="63"/>
        <v/>
      </c>
      <c r="BF57" s="1" t="str">
        <f t="shared" si="64"/>
        <v/>
      </c>
      <c r="BG57" s="1" t="str">
        <f t="shared" si="65"/>
        <v/>
      </c>
      <c r="BH57" s="1" t="str">
        <f t="shared" si="66"/>
        <v/>
      </c>
      <c r="BI57" s="1" t="str">
        <f t="shared" si="67"/>
        <v/>
      </c>
      <c r="BJ57" s="1" t="str">
        <f t="shared" si="68"/>
        <v/>
      </c>
      <c r="BK57" s="1" t="str">
        <f t="shared" si="69"/>
        <v/>
      </c>
      <c r="BL57" s="1" t="str">
        <f t="shared" si="70"/>
        <v/>
      </c>
      <c r="BM57" s="1" t="str">
        <f t="shared" si="71"/>
        <v/>
      </c>
      <c r="BN57" s="1" t="str">
        <f t="shared" si="72"/>
        <v/>
      </c>
      <c r="BO57" s="4" t="str">
        <f t="shared" si="73"/>
        <v/>
      </c>
    </row>
    <row r="58" spans="2:67">
      <c r="B58" s="22">
        <v>12</v>
      </c>
      <c r="C58" s="8">
        <f>IF(B58="","",VLOOKUP(B58,Tabelle2!$A$1:$B$37,2,0))</f>
        <v>1</v>
      </c>
      <c r="D58" s="9">
        <f>IF(B58="","",IF(B58=0,"NB",VLOOKUP(C58,Tabelle2!$D$1:$E$4,2,0)))</f>
        <v>3</v>
      </c>
      <c r="E58" s="1" t="str">
        <f t="shared" si="29"/>
        <v>L</v>
      </c>
      <c r="F58" s="1">
        <f t="shared" si="30"/>
        <v>1</v>
      </c>
      <c r="G58" s="1">
        <f t="shared" si="39"/>
        <v>-1</v>
      </c>
      <c r="H58" s="1">
        <f t="shared" si="31"/>
        <v>-1</v>
      </c>
      <c r="I58" s="1">
        <f t="shared" si="0"/>
        <v>26</v>
      </c>
      <c r="J58" s="1" t="str">
        <f t="shared" si="32"/>
        <v/>
      </c>
      <c r="O58" s="2"/>
      <c r="U58" s="6">
        <f t="shared" si="33"/>
        <v>1</v>
      </c>
      <c r="V58" s="6" t="str">
        <f t="shared" si="34"/>
        <v/>
      </c>
      <c r="W58" s="6" t="str">
        <f t="shared" si="35"/>
        <v/>
      </c>
      <c r="X58" s="6" t="str">
        <f t="shared" si="36"/>
        <v/>
      </c>
      <c r="Y58" s="5"/>
      <c r="Z58" s="1">
        <f t="shared" si="40"/>
        <v>1</v>
      </c>
      <c r="AA58" s="1">
        <f t="shared" si="41"/>
        <v>1</v>
      </c>
      <c r="AB58" s="1">
        <f t="shared" si="42"/>
        <v>1</v>
      </c>
      <c r="AC58" s="1" t="str">
        <f t="shared" si="43"/>
        <v/>
      </c>
      <c r="AD58" s="1" t="str">
        <f t="shared" si="48"/>
        <v/>
      </c>
      <c r="AE58" s="5"/>
      <c r="AF58" s="6">
        <f t="shared" si="37"/>
        <v>1</v>
      </c>
      <c r="AG58" s="6">
        <f t="shared" si="45"/>
        <v>2</v>
      </c>
      <c r="AH58" s="6">
        <f t="shared" si="46"/>
        <v>3</v>
      </c>
      <c r="AI58" s="5"/>
      <c r="AJ58" s="1">
        <f>IF(E58="NB",AJ57,IF(E58="",0,IF(E58="l",AJ57+1,IF(E58="w",IF($P$2=0,0,IF(AND($P$2&gt;0,AJ57&gt;$P$2),AJ57-$P$2,0))))))</f>
        <v>2</v>
      </c>
      <c r="AK58" s="1">
        <f>VLOOKUP(AJ58,$R$2:S77,2,0)</f>
        <v>2</v>
      </c>
      <c r="AM58" s="1">
        <f t="shared" si="47"/>
        <v>28</v>
      </c>
      <c r="AO58" s="1">
        <f t="shared" si="38"/>
        <v>2</v>
      </c>
      <c r="AP58" s="1" t="str">
        <f t="shared" si="3"/>
        <v/>
      </c>
      <c r="AQ58" s="1" t="str">
        <f t="shared" si="49"/>
        <v/>
      </c>
      <c r="AR58" s="1" t="str">
        <f t="shared" si="50"/>
        <v/>
      </c>
      <c r="AS58" s="1" t="str">
        <f t="shared" si="51"/>
        <v/>
      </c>
      <c r="AT58" s="1" t="str">
        <f t="shared" si="52"/>
        <v/>
      </c>
      <c r="AU58" s="1" t="str">
        <f t="shared" si="53"/>
        <v/>
      </c>
      <c r="AV58" s="1" t="str">
        <f t="shared" si="54"/>
        <v/>
      </c>
      <c r="AW58" s="1" t="str">
        <f t="shared" si="55"/>
        <v/>
      </c>
      <c r="AX58" s="1" t="str">
        <f t="shared" si="56"/>
        <v/>
      </c>
      <c r="AY58" s="1" t="str">
        <f t="shared" si="57"/>
        <v/>
      </c>
      <c r="AZ58" s="1" t="str">
        <f t="shared" si="58"/>
        <v/>
      </c>
      <c r="BA58" s="1" t="str">
        <f t="shared" si="59"/>
        <v/>
      </c>
      <c r="BB58" s="1" t="str">
        <f t="shared" si="60"/>
        <v/>
      </c>
      <c r="BC58" s="1" t="str">
        <f t="shared" si="61"/>
        <v/>
      </c>
      <c r="BD58" s="1" t="str">
        <f t="shared" si="62"/>
        <v/>
      </c>
      <c r="BE58" s="1" t="str">
        <f t="shared" si="63"/>
        <v/>
      </c>
      <c r="BF58" s="1" t="str">
        <f t="shared" si="64"/>
        <v/>
      </c>
      <c r="BG58" s="1" t="str">
        <f t="shared" si="65"/>
        <v/>
      </c>
      <c r="BH58" s="1" t="str">
        <f t="shared" si="66"/>
        <v/>
      </c>
      <c r="BI58" s="1" t="str">
        <f t="shared" si="67"/>
        <v/>
      </c>
      <c r="BJ58" s="1" t="str">
        <f t="shared" si="68"/>
        <v/>
      </c>
      <c r="BK58" s="1" t="str">
        <f t="shared" si="69"/>
        <v/>
      </c>
      <c r="BL58" s="1" t="str">
        <f t="shared" si="70"/>
        <v/>
      </c>
      <c r="BM58" s="1" t="str">
        <f t="shared" si="71"/>
        <v/>
      </c>
      <c r="BN58" s="1" t="str">
        <f t="shared" si="72"/>
        <v/>
      </c>
      <c r="BO58" s="4" t="str">
        <f t="shared" si="73"/>
        <v/>
      </c>
    </row>
    <row r="59" spans="2:67">
      <c r="B59" s="23">
        <v>2</v>
      </c>
      <c r="C59" s="8">
        <f>IF(B59="","",VLOOKUP(B59,Tabelle2!$A$1:$B$37,2,0))</f>
        <v>1</v>
      </c>
      <c r="D59" s="9">
        <f>IF(B59="","",IF(B59=0,"NB",VLOOKUP(C59,Tabelle2!$D$1:$E$4,2,0)))</f>
        <v>3</v>
      </c>
      <c r="E59" s="1" t="str">
        <f t="shared" si="29"/>
        <v>L</v>
      </c>
      <c r="F59" s="1">
        <f t="shared" si="30"/>
        <v>2</v>
      </c>
      <c r="G59" s="1">
        <f t="shared" si="39"/>
        <v>-1</v>
      </c>
      <c r="H59" s="1">
        <f t="shared" si="31"/>
        <v>-2</v>
      </c>
      <c r="I59" s="1">
        <f t="shared" si="0"/>
        <v>24</v>
      </c>
      <c r="J59" s="1" t="str">
        <f t="shared" si="32"/>
        <v/>
      </c>
      <c r="O59" s="2"/>
      <c r="U59" s="6">
        <f t="shared" si="33"/>
        <v>1</v>
      </c>
      <c r="V59" s="6" t="str">
        <f t="shared" si="34"/>
        <v/>
      </c>
      <c r="W59" s="6" t="str">
        <f t="shared" si="35"/>
        <v/>
      </c>
      <c r="X59" s="6" t="str">
        <f t="shared" si="36"/>
        <v/>
      </c>
      <c r="Y59" s="5"/>
      <c r="Z59" s="1">
        <f t="shared" si="40"/>
        <v>1</v>
      </c>
      <c r="AA59" s="1">
        <f t="shared" si="41"/>
        <v>1</v>
      </c>
      <c r="AB59" s="1">
        <f t="shared" si="42"/>
        <v>1</v>
      </c>
      <c r="AC59" s="1" t="str">
        <f t="shared" si="43"/>
        <v/>
      </c>
      <c r="AD59" s="1" t="str">
        <f t="shared" si="48"/>
        <v/>
      </c>
      <c r="AE59" s="5"/>
      <c r="AF59" s="6">
        <f t="shared" si="37"/>
        <v>1</v>
      </c>
      <c r="AG59" s="6">
        <f t="shared" si="45"/>
        <v>2</v>
      </c>
      <c r="AH59" s="6">
        <f t="shared" si="46"/>
        <v>3</v>
      </c>
      <c r="AI59" s="5"/>
      <c r="AJ59" s="1">
        <f>IF(E59="NB",AJ58,IF(E59="",0,IF(E59="l",AJ58+1,IF(E59="w",IF($P$2=0,0,IF(AND($P$2&gt;0,AJ58&gt;$P$2),AJ58-$P$2,0))))))</f>
        <v>3</v>
      </c>
      <c r="AK59" s="1">
        <f>VLOOKUP(AJ59,$R$2:S78,2,0)</f>
        <v>3</v>
      </c>
      <c r="AM59" s="1">
        <f t="shared" si="47"/>
        <v>28</v>
      </c>
      <c r="AO59" s="1">
        <f t="shared" si="38"/>
        <v>3</v>
      </c>
      <c r="AP59" s="1" t="str">
        <f t="shared" si="3"/>
        <v/>
      </c>
      <c r="AQ59" s="1" t="str">
        <f t="shared" si="49"/>
        <v/>
      </c>
      <c r="AR59" s="1" t="str">
        <f t="shared" si="50"/>
        <v/>
      </c>
      <c r="AS59" s="1" t="str">
        <f t="shared" si="51"/>
        <v/>
      </c>
      <c r="AT59" s="1" t="str">
        <f t="shared" si="52"/>
        <v/>
      </c>
      <c r="AU59" s="1" t="str">
        <f t="shared" si="53"/>
        <v/>
      </c>
      <c r="AV59" s="1" t="str">
        <f t="shared" si="54"/>
        <v/>
      </c>
      <c r="AW59" s="1" t="str">
        <f t="shared" si="55"/>
        <v/>
      </c>
      <c r="AX59" s="1" t="str">
        <f t="shared" si="56"/>
        <v/>
      </c>
      <c r="AY59" s="1" t="str">
        <f t="shared" si="57"/>
        <v/>
      </c>
      <c r="AZ59" s="1" t="str">
        <f t="shared" si="58"/>
        <v/>
      </c>
      <c r="BA59" s="1" t="str">
        <f t="shared" si="59"/>
        <v/>
      </c>
      <c r="BB59" s="1" t="str">
        <f t="shared" si="60"/>
        <v/>
      </c>
      <c r="BC59" s="1" t="str">
        <f t="shared" si="61"/>
        <v/>
      </c>
      <c r="BD59" s="1" t="str">
        <f t="shared" si="62"/>
        <v/>
      </c>
      <c r="BE59" s="1" t="str">
        <f t="shared" si="63"/>
        <v/>
      </c>
      <c r="BF59" s="1" t="str">
        <f t="shared" si="64"/>
        <v/>
      </c>
      <c r="BG59" s="1" t="str">
        <f t="shared" si="65"/>
        <v/>
      </c>
      <c r="BH59" s="1" t="str">
        <f t="shared" si="66"/>
        <v/>
      </c>
      <c r="BI59" s="1" t="str">
        <f t="shared" si="67"/>
        <v/>
      </c>
      <c r="BJ59" s="1" t="str">
        <f t="shared" si="68"/>
        <v/>
      </c>
      <c r="BK59" s="1" t="str">
        <f t="shared" si="69"/>
        <v/>
      </c>
      <c r="BL59" s="1" t="str">
        <f t="shared" si="70"/>
        <v/>
      </c>
      <c r="BM59" s="1" t="str">
        <f t="shared" si="71"/>
        <v/>
      </c>
      <c r="BN59" s="1" t="str">
        <f t="shared" si="72"/>
        <v/>
      </c>
      <c r="BO59" s="4" t="str">
        <f t="shared" si="73"/>
        <v/>
      </c>
    </row>
    <row r="60" spans="2:67">
      <c r="B60" s="22">
        <v>4</v>
      </c>
      <c r="C60" s="8">
        <f>IF(B60="","",VLOOKUP(B60,Tabelle2!$A$1:$B$37,2,0))</f>
        <v>1</v>
      </c>
      <c r="D60" s="9">
        <f>IF(B60="","",IF(B60=0,"NB",VLOOKUP(C60,Tabelle2!$D$1:$E$4,2,0)))</f>
        <v>3</v>
      </c>
      <c r="E60" s="1" t="str">
        <f t="shared" si="29"/>
        <v>L</v>
      </c>
      <c r="F60" s="1">
        <f t="shared" si="30"/>
        <v>3</v>
      </c>
      <c r="G60" s="1">
        <f t="shared" si="39"/>
        <v>-1</v>
      </c>
      <c r="H60" s="1">
        <f t="shared" si="31"/>
        <v>-3</v>
      </c>
      <c r="I60" s="1">
        <f t="shared" si="0"/>
        <v>21</v>
      </c>
      <c r="J60" s="1" t="str">
        <f t="shared" si="32"/>
        <v/>
      </c>
      <c r="O60" s="2"/>
      <c r="U60" s="6">
        <f t="shared" si="33"/>
        <v>1</v>
      </c>
      <c r="V60" s="6" t="str">
        <f t="shared" si="34"/>
        <v/>
      </c>
      <c r="W60" s="6" t="str">
        <f t="shared" si="35"/>
        <v/>
      </c>
      <c r="X60" s="6" t="str">
        <f t="shared" si="36"/>
        <v/>
      </c>
      <c r="Y60" s="5"/>
      <c r="Z60" s="1">
        <f t="shared" si="40"/>
        <v>1</v>
      </c>
      <c r="AA60" s="1">
        <f t="shared" si="41"/>
        <v>1</v>
      </c>
      <c r="AB60" s="1">
        <f t="shared" si="42"/>
        <v>1</v>
      </c>
      <c r="AC60" s="1" t="str">
        <f t="shared" si="43"/>
        <v/>
      </c>
      <c r="AD60" s="1" t="str">
        <f t="shared" si="48"/>
        <v/>
      </c>
      <c r="AE60" s="5"/>
      <c r="AF60" s="6">
        <f t="shared" si="37"/>
        <v>1</v>
      </c>
      <c r="AG60" s="6">
        <f t="shared" si="45"/>
        <v>2</v>
      </c>
      <c r="AH60" s="6">
        <f t="shared" si="46"/>
        <v>3</v>
      </c>
      <c r="AI60" s="5"/>
      <c r="AJ60" s="1">
        <f>IF(E60="NB",AJ59,IF(E60="",0,IF(E60="l",AJ59+1,IF(E60="w",IF($P$2=0,0,IF(AND($P$2&gt;0,AJ59&gt;$P$2),AJ59-$P$2,0))))))</f>
        <v>4</v>
      </c>
      <c r="AK60" s="1">
        <f>VLOOKUP(AJ60,$R$2:S79,2,0)</f>
        <v>7</v>
      </c>
      <c r="AM60" s="1">
        <f t="shared" si="47"/>
        <v>28</v>
      </c>
      <c r="AO60" s="1">
        <f t="shared" si="38"/>
        <v>4</v>
      </c>
      <c r="AP60" s="1" t="str">
        <f t="shared" si="3"/>
        <v/>
      </c>
      <c r="AQ60" s="1" t="str">
        <f t="shared" si="49"/>
        <v/>
      </c>
      <c r="AR60" s="1" t="str">
        <f t="shared" si="50"/>
        <v/>
      </c>
      <c r="AS60" s="1">
        <f t="shared" si="51"/>
        <v>1</v>
      </c>
      <c r="AT60" s="1" t="str">
        <f t="shared" si="52"/>
        <v/>
      </c>
      <c r="AU60" s="1" t="str">
        <f t="shared" si="53"/>
        <v/>
      </c>
      <c r="AV60" s="1" t="str">
        <f t="shared" si="54"/>
        <v/>
      </c>
      <c r="AW60" s="1" t="str">
        <f t="shared" si="55"/>
        <v/>
      </c>
      <c r="AX60" s="1" t="str">
        <f t="shared" si="56"/>
        <v/>
      </c>
      <c r="AY60" s="1" t="str">
        <f t="shared" si="57"/>
        <v/>
      </c>
      <c r="AZ60" s="1" t="str">
        <f t="shared" si="58"/>
        <v/>
      </c>
      <c r="BA60" s="1" t="str">
        <f t="shared" si="59"/>
        <v/>
      </c>
      <c r="BB60" s="1" t="str">
        <f t="shared" si="60"/>
        <v/>
      </c>
      <c r="BC60" s="1" t="str">
        <f t="shared" si="61"/>
        <v/>
      </c>
      <c r="BD60" s="1" t="str">
        <f t="shared" si="62"/>
        <v/>
      </c>
      <c r="BE60" s="1" t="str">
        <f t="shared" si="63"/>
        <v/>
      </c>
      <c r="BF60" s="1" t="str">
        <f t="shared" si="64"/>
        <v/>
      </c>
      <c r="BG60" s="1" t="str">
        <f t="shared" si="65"/>
        <v/>
      </c>
      <c r="BH60" s="1" t="str">
        <f t="shared" si="66"/>
        <v/>
      </c>
      <c r="BI60" s="1" t="str">
        <f t="shared" si="67"/>
        <v/>
      </c>
      <c r="BJ60" s="1" t="str">
        <f t="shared" si="68"/>
        <v/>
      </c>
      <c r="BK60" s="1" t="str">
        <f t="shared" si="69"/>
        <v/>
      </c>
      <c r="BL60" s="1" t="str">
        <f t="shared" si="70"/>
        <v/>
      </c>
      <c r="BM60" s="1" t="str">
        <f t="shared" si="71"/>
        <v/>
      </c>
      <c r="BN60" s="1" t="str">
        <f t="shared" si="72"/>
        <v/>
      </c>
      <c r="BO60" s="4" t="str">
        <f t="shared" si="73"/>
        <v/>
      </c>
    </row>
    <row r="61" spans="2:67">
      <c r="B61" s="23">
        <v>32</v>
      </c>
      <c r="C61" s="8">
        <f>IF(B61="","",VLOOKUP(B61,Tabelle2!$A$1:$B$37,2,0))</f>
        <v>3</v>
      </c>
      <c r="D61" s="9">
        <f>IF(B61="","",IF(B61=0,"NB",VLOOKUP(C61,Tabelle2!$D$1:$E$4,2,0)))</f>
        <v>1</v>
      </c>
      <c r="E61" s="1" t="str">
        <f t="shared" si="29"/>
        <v>W</v>
      </c>
      <c r="F61" s="1">
        <f t="shared" si="30"/>
        <v>7</v>
      </c>
      <c r="G61" s="1">
        <f t="shared" si="39"/>
        <v>2</v>
      </c>
      <c r="H61" s="1">
        <f t="shared" si="31"/>
        <v>14</v>
      </c>
      <c r="I61" s="1">
        <f t="shared" si="0"/>
        <v>35</v>
      </c>
      <c r="J61" s="1" t="str">
        <f t="shared" si="32"/>
        <v/>
      </c>
      <c r="O61" s="2"/>
      <c r="U61" s="6" t="str">
        <f t="shared" si="33"/>
        <v/>
      </c>
      <c r="V61" s="6" t="str">
        <f t="shared" si="34"/>
        <v/>
      </c>
      <c r="W61" s="6">
        <f t="shared" si="35"/>
        <v>3</v>
      </c>
      <c r="X61" s="6" t="str">
        <f t="shared" si="36"/>
        <v/>
      </c>
      <c r="Y61" s="5"/>
      <c r="Z61" s="1">
        <f t="shared" si="40"/>
        <v>1</v>
      </c>
      <c r="AA61" s="1">
        <f t="shared" si="41"/>
        <v>1</v>
      </c>
      <c r="AB61" s="1">
        <f t="shared" si="42"/>
        <v>1</v>
      </c>
      <c r="AC61" s="1" t="str">
        <f t="shared" si="43"/>
        <v/>
      </c>
      <c r="AD61" s="1" t="str">
        <f t="shared" si="48"/>
        <v/>
      </c>
      <c r="AE61" s="5"/>
      <c r="AF61" s="6">
        <f t="shared" si="37"/>
        <v>3</v>
      </c>
      <c r="AG61" s="6">
        <f t="shared" si="45"/>
        <v>1</v>
      </c>
      <c r="AH61" s="6">
        <f t="shared" si="46"/>
        <v>2</v>
      </c>
      <c r="AI61" s="5"/>
      <c r="AJ61" s="1">
        <f>IF(E61="NB",AJ60,IF(E61="",0,IF(E61="l",AJ60+1,IF(E61="w",IF($P$2=0,0,IF(AND($P$2&gt;0,AJ60&gt;$P$2),AJ60-$P$2,0))))))</f>
        <v>0</v>
      </c>
      <c r="AK61" s="1">
        <f>VLOOKUP(AJ61,$R$2:S80,2,0)</f>
        <v>1</v>
      </c>
      <c r="AM61" s="1">
        <f t="shared" si="47"/>
        <v>35</v>
      </c>
      <c r="AO61" s="1">
        <f t="shared" si="38"/>
        <v>0</v>
      </c>
      <c r="AP61" s="1" t="str">
        <f t="shared" si="3"/>
        <v/>
      </c>
      <c r="AQ61" s="1" t="str">
        <f t="shared" si="49"/>
        <v/>
      </c>
      <c r="AR61" s="1" t="str">
        <f t="shared" si="50"/>
        <v/>
      </c>
      <c r="AS61" s="1" t="str">
        <f t="shared" si="51"/>
        <v/>
      </c>
      <c r="AT61" s="1" t="str">
        <f t="shared" si="52"/>
        <v/>
      </c>
      <c r="AU61" s="1" t="str">
        <f t="shared" si="53"/>
        <v/>
      </c>
      <c r="AV61" s="1" t="str">
        <f t="shared" si="54"/>
        <v/>
      </c>
      <c r="AW61" s="1" t="str">
        <f t="shared" si="55"/>
        <v/>
      </c>
      <c r="AX61" s="1" t="str">
        <f t="shared" si="56"/>
        <v/>
      </c>
      <c r="AY61" s="1" t="str">
        <f t="shared" si="57"/>
        <v/>
      </c>
      <c r="AZ61" s="1" t="str">
        <f t="shared" si="58"/>
        <v/>
      </c>
      <c r="BA61" s="1" t="str">
        <f t="shared" si="59"/>
        <v/>
      </c>
      <c r="BB61" s="1" t="str">
        <f t="shared" si="60"/>
        <v/>
      </c>
      <c r="BC61" s="1" t="str">
        <f t="shared" si="61"/>
        <v/>
      </c>
      <c r="BD61" s="1" t="str">
        <f t="shared" si="62"/>
        <v/>
      </c>
      <c r="BE61" s="1" t="str">
        <f t="shared" si="63"/>
        <v/>
      </c>
      <c r="BF61" s="1" t="str">
        <f t="shared" si="64"/>
        <v/>
      </c>
      <c r="BG61" s="1" t="str">
        <f t="shared" si="65"/>
        <v/>
      </c>
      <c r="BH61" s="1" t="str">
        <f t="shared" si="66"/>
        <v/>
      </c>
      <c r="BI61" s="1" t="str">
        <f t="shared" si="67"/>
        <v/>
      </c>
      <c r="BJ61" s="1" t="str">
        <f t="shared" si="68"/>
        <v/>
      </c>
      <c r="BK61" s="1" t="str">
        <f t="shared" si="69"/>
        <v/>
      </c>
      <c r="BL61" s="1" t="str">
        <f t="shared" si="70"/>
        <v/>
      </c>
      <c r="BM61" s="1" t="str">
        <f t="shared" si="71"/>
        <v/>
      </c>
      <c r="BN61" s="1" t="str">
        <f t="shared" si="72"/>
        <v/>
      </c>
      <c r="BO61" s="4" t="str">
        <f t="shared" si="73"/>
        <v/>
      </c>
    </row>
    <row r="62" spans="2:67">
      <c r="B62" s="22">
        <v>6</v>
      </c>
      <c r="C62" s="8">
        <f>IF(B62="","",VLOOKUP(B62,Tabelle2!$A$1:$B$37,2,0))</f>
        <v>1</v>
      </c>
      <c r="D62" s="9">
        <f>IF(B62="","",IF(B62=0,"NB",VLOOKUP(C62,Tabelle2!$D$1:$E$4,2,0)))</f>
        <v>3</v>
      </c>
      <c r="E62" s="1" t="str">
        <f t="shared" si="29"/>
        <v>W</v>
      </c>
      <c r="F62" s="1">
        <f t="shared" si="30"/>
        <v>1</v>
      </c>
      <c r="G62" s="1">
        <f t="shared" si="39"/>
        <v>2</v>
      </c>
      <c r="H62" s="1">
        <f t="shared" si="31"/>
        <v>2</v>
      </c>
      <c r="I62" s="1">
        <f t="shared" si="0"/>
        <v>37</v>
      </c>
      <c r="J62" s="1" t="str">
        <f t="shared" si="32"/>
        <v/>
      </c>
      <c r="O62" s="2"/>
      <c r="U62" s="6">
        <f t="shared" si="33"/>
        <v>1</v>
      </c>
      <c r="V62" s="6" t="str">
        <f t="shared" si="34"/>
        <v/>
      </c>
      <c r="W62" s="6" t="str">
        <f t="shared" si="35"/>
        <v/>
      </c>
      <c r="X62" s="6" t="str">
        <f t="shared" si="36"/>
        <v/>
      </c>
      <c r="Y62" s="5"/>
      <c r="Z62" s="1">
        <f t="shared" si="40"/>
        <v>1</v>
      </c>
      <c r="AA62" s="1">
        <f t="shared" si="41"/>
        <v>1</v>
      </c>
      <c r="AB62" s="1">
        <f t="shared" si="42"/>
        <v>1</v>
      </c>
      <c r="AC62" s="1" t="str">
        <f t="shared" si="43"/>
        <v/>
      </c>
      <c r="AD62" s="1" t="str">
        <f t="shared" si="48"/>
        <v/>
      </c>
      <c r="AE62" s="5"/>
      <c r="AF62" s="6">
        <f t="shared" si="37"/>
        <v>1</v>
      </c>
      <c r="AG62" s="6">
        <f t="shared" si="45"/>
        <v>3</v>
      </c>
      <c r="AH62" s="6">
        <f t="shared" si="46"/>
        <v>2</v>
      </c>
      <c r="AI62" s="5"/>
      <c r="AJ62" s="1">
        <f>IF(E62="NB",AJ61,IF(E62="",0,IF(E62="l",AJ61+1,IF(E62="w",IF($P$2=0,0,IF(AND($P$2&gt;0,AJ61&gt;$P$2),AJ61-$P$2,0))))))</f>
        <v>0</v>
      </c>
      <c r="AK62" s="1">
        <f>VLOOKUP(AJ62,$R$2:S81,2,0)</f>
        <v>1</v>
      </c>
      <c r="AM62" s="1">
        <f t="shared" si="47"/>
        <v>37</v>
      </c>
      <c r="AO62" s="1">
        <f t="shared" si="38"/>
        <v>0</v>
      </c>
      <c r="AP62" s="1" t="str">
        <f t="shared" si="3"/>
        <v/>
      </c>
      <c r="AQ62" s="1" t="str">
        <f t="shared" si="49"/>
        <v/>
      </c>
      <c r="AR62" s="1" t="str">
        <f t="shared" si="50"/>
        <v/>
      </c>
      <c r="AS62" s="1" t="str">
        <f t="shared" si="51"/>
        <v/>
      </c>
      <c r="AT62" s="1" t="str">
        <f t="shared" si="52"/>
        <v/>
      </c>
      <c r="AU62" s="1" t="str">
        <f t="shared" si="53"/>
        <v/>
      </c>
      <c r="AV62" s="1" t="str">
        <f t="shared" si="54"/>
        <v/>
      </c>
      <c r="AW62" s="1" t="str">
        <f t="shared" si="55"/>
        <v/>
      </c>
      <c r="AX62" s="1" t="str">
        <f t="shared" si="56"/>
        <v/>
      </c>
      <c r="AY62" s="1" t="str">
        <f t="shared" si="57"/>
        <v/>
      </c>
      <c r="AZ62" s="1" t="str">
        <f t="shared" si="58"/>
        <v/>
      </c>
      <c r="BA62" s="1" t="str">
        <f t="shared" si="59"/>
        <v/>
      </c>
      <c r="BB62" s="1" t="str">
        <f t="shared" si="60"/>
        <v/>
      </c>
      <c r="BC62" s="1" t="str">
        <f t="shared" si="61"/>
        <v/>
      </c>
      <c r="BD62" s="1" t="str">
        <f t="shared" si="62"/>
        <v/>
      </c>
      <c r="BE62" s="1" t="str">
        <f t="shared" si="63"/>
        <v/>
      </c>
      <c r="BF62" s="1" t="str">
        <f t="shared" si="64"/>
        <v/>
      </c>
      <c r="BG62" s="1" t="str">
        <f t="shared" si="65"/>
        <v/>
      </c>
      <c r="BH62" s="1" t="str">
        <f t="shared" si="66"/>
        <v/>
      </c>
      <c r="BI62" s="1" t="str">
        <f t="shared" si="67"/>
        <v/>
      </c>
      <c r="BJ62" s="1" t="str">
        <f t="shared" si="68"/>
        <v/>
      </c>
      <c r="BK62" s="1" t="str">
        <f t="shared" si="69"/>
        <v/>
      </c>
      <c r="BL62" s="1" t="str">
        <f t="shared" si="70"/>
        <v/>
      </c>
      <c r="BM62" s="1" t="str">
        <f t="shared" si="71"/>
        <v/>
      </c>
      <c r="BN62" s="1" t="str">
        <f t="shared" si="72"/>
        <v/>
      </c>
      <c r="BO62" s="4" t="str">
        <f t="shared" si="73"/>
        <v/>
      </c>
    </row>
    <row r="63" spans="2:67">
      <c r="B63" s="23">
        <v>23</v>
      </c>
      <c r="C63" s="8">
        <f>IF(B63="","",VLOOKUP(B63,Tabelle2!$A$1:$B$37,2,0))</f>
        <v>2</v>
      </c>
      <c r="D63" s="9">
        <f>IF(B63="","",IF(B63=0,"NB",VLOOKUP(C63,Tabelle2!$D$1:$E$4,2,0)))</f>
        <v>2</v>
      </c>
      <c r="E63" s="1" t="str">
        <f t="shared" si="29"/>
        <v>L</v>
      </c>
      <c r="F63" s="1">
        <f t="shared" si="30"/>
        <v>1</v>
      </c>
      <c r="G63" s="1">
        <f t="shared" si="39"/>
        <v>-1</v>
      </c>
      <c r="H63" s="1">
        <f t="shared" si="31"/>
        <v>-1</v>
      </c>
      <c r="I63" s="1">
        <f t="shared" si="0"/>
        <v>36</v>
      </c>
      <c r="J63" s="1" t="str">
        <f t="shared" si="32"/>
        <v/>
      </c>
      <c r="O63" s="2"/>
      <c r="U63" s="6" t="str">
        <f t="shared" si="33"/>
        <v/>
      </c>
      <c r="V63" s="6">
        <f t="shared" si="34"/>
        <v>2</v>
      </c>
      <c r="W63" s="6" t="str">
        <f t="shared" si="35"/>
        <v/>
      </c>
      <c r="X63" s="6" t="str">
        <f t="shared" si="36"/>
        <v/>
      </c>
      <c r="Y63" s="5"/>
      <c r="Z63" s="1">
        <f t="shared" si="40"/>
        <v>1</v>
      </c>
      <c r="AA63" s="1">
        <f t="shared" si="41"/>
        <v>1</v>
      </c>
      <c r="AB63" s="1">
        <f t="shared" si="42"/>
        <v>1</v>
      </c>
      <c r="AC63" s="1" t="str">
        <f t="shared" si="43"/>
        <v/>
      </c>
      <c r="AD63" s="1" t="str">
        <f t="shared" si="48"/>
        <v/>
      </c>
      <c r="AE63" s="5"/>
      <c r="AF63" s="6">
        <f t="shared" si="37"/>
        <v>2</v>
      </c>
      <c r="AG63" s="6">
        <f t="shared" si="45"/>
        <v>1</v>
      </c>
      <c r="AH63" s="6">
        <f t="shared" si="46"/>
        <v>3</v>
      </c>
      <c r="AI63" s="5"/>
      <c r="AJ63" s="1">
        <f>IF(E63="NB",AJ62,IF(E63="",0,IF(E63="l",AJ62+1,IF(E63="w",IF($P$2=0,0,IF(AND($P$2&gt;0,AJ62&gt;$P$2),AJ62-$P$2,0))))))</f>
        <v>1</v>
      </c>
      <c r="AK63" s="1">
        <f>VLOOKUP(AJ63,$R$2:S82,2,0)</f>
        <v>1</v>
      </c>
      <c r="AM63" s="1">
        <f t="shared" si="47"/>
        <v>37</v>
      </c>
      <c r="AO63" s="1">
        <f t="shared" si="38"/>
        <v>1</v>
      </c>
      <c r="AP63" s="1" t="str">
        <f t="shared" si="3"/>
        <v/>
      </c>
      <c r="AQ63" s="1" t="str">
        <f t="shared" si="49"/>
        <v/>
      </c>
      <c r="AR63" s="1" t="str">
        <f t="shared" si="50"/>
        <v/>
      </c>
      <c r="AS63" s="1" t="str">
        <f t="shared" si="51"/>
        <v/>
      </c>
      <c r="AT63" s="1" t="str">
        <f t="shared" si="52"/>
        <v/>
      </c>
      <c r="AU63" s="1" t="str">
        <f t="shared" si="53"/>
        <v/>
      </c>
      <c r="AV63" s="1" t="str">
        <f t="shared" si="54"/>
        <v/>
      </c>
      <c r="AW63" s="1" t="str">
        <f t="shared" si="55"/>
        <v/>
      </c>
      <c r="AX63" s="1" t="str">
        <f t="shared" si="56"/>
        <v/>
      </c>
      <c r="AY63" s="1" t="str">
        <f t="shared" si="57"/>
        <v/>
      </c>
      <c r="AZ63" s="1" t="str">
        <f t="shared" si="58"/>
        <v/>
      </c>
      <c r="BA63" s="1" t="str">
        <f t="shared" si="59"/>
        <v/>
      </c>
      <c r="BB63" s="1" t="str">
        <f t="shared" si="60"/>
        <v/>
      </c>
      <c r="BC63" s="1" t="str">
        <f t="shared" si="61"/>
        <v/>
      </c>
      <c r="BD63" s="1" t="str">
        <f t="shared" si="62"/>
        <v/>
      </c>
      <c r="BE63" s="1" t="str">
        <f t="shared" si="63"/>
        <v/>
      </c>
      <c r="BF63" s="1" t="str">
        <f t="shared" si="64"/>
        <v/>
      </c>
      <c r="BG63" s="1" t="str">
        <f t="shared" si="65"/>
        <v/>
      </c>
      <c r="BH63" s="1" t="str">
        <f t="shared" si="66"/>
        <v/>
      </c>
      <c r="BI63" s="1" t="str">
        <f t="shared" si="67"/>
        <v/>
      </c>
      <c r="BJ63" s="1" t="str">
        <f t="shared" si="68"/>
        <v/>
      </c>
      <c r="BK63" s="1" t="str">
        <f t="shared" si="69"/>
        <v/>
      </c>
      <c r="BL63" s="1" t="str">
        <f t="shared" si="70"/>
        <v/>
      </c>
      <c r="BM63" s="1" t="str">
        <f t="shared" si="71"/>
        <v/>
      </c>
      <c r="BN63" s="1" t="str">
        <f t="shared" si="72"/>
        <v/>
      </c>
      <c r="BO63" s="4" t="str">
        <f t="shared" si="73"/>
        <v/>
      </c>
    </row>
    <row r="64" spans="2:67">
      <c r="B64" s="22">
        <v>3</v>
      </c>
      <c r="C64" s="8">
        <f>IF(B64="","",VLOOKUP(B64,Tabelle2!$A$1:$B$37,2,0))</f>
        <v>1</v>
      </c>
      <c r="D64" s="9">
        <f>IF(B64="","",IF(B64=0,"NB",VLOOKUP(C64,Tabelle2!$D$1:$E$4,2,0)))</f>
        <v>3</v>
      </c>
      <c r="E64" s="1" t="str">
        <f t="shared" si="29"/>
        <v>L</v>
      </c>
      <c r="F64" s="1">
        <f t="shared" si="30"/>
        <v>1</v>
      </c>
      <c r="G64" s="1">
        <f t="shared" si="39"/>
        <v>-1</v>
      </c>
      <c r="H64" s="1">
        <f t="shared" si="31"/>
        <v>-1</v>
      </c>
      <c r="I64" s="1">
        <f t="shared" si="0"/>
        <v>35</v>
      </c>
      <c r="J64" s="1" t="str">
        <f t="shared" si="32"/>
        <v/>
      </c>
      <c r="O64" s="2"/>
      <c r="U64" s="6">
        <f t="shared" si="33"/>
        <v>1</v>
      </c>
      <c r="V64" s="6" t="str">
        <f t="shared" si="34"/>
        <v/>
      </c>
      <c r="W64" s="6" t="str">
        <f t="shared" si="35"/>
        <v/>
      </c>
      <c r="X64" s="6" t="str">
        <f t="shared" si="36"/>
        <v/>
      </c>
      <c r="Y64" s="5"/>
      <c r="Z64" s="1">
        <f t="shared" si="40"/>
        <v>1</v>
      </c>
      <c r="AA64" s="1">
        <f t="shared" si="41"/>
        <v>1</v>
      </c>
      <c r="AB64" s="1">
        <f t="shared" si="42"/>
        <v>1</v>
      </c>
      <c r="AC64" s="1" t="str">
        <f t="shared" si="43"/>
        <v/>
      </c>
      <c r="AD64" s="1" t="str">
        <f t="shared" si="48"/>
        <v/>
      </c>
      <c r="AE64" s="5"/>
      <c r="AF64" s="6">
        <f t="shared" si="37"/>
        <v>1</v>
      </c>
      <c r="AG64" s="6">
        <f t="shared" si="45"/>
        <v>2</v>
      </c>
      <c r="AH64" s="6">
        <f t="shared" si="46"/>
        <v>3</v>
      </c>
      <c r="AI64" s="5"/>
      <c r="AJ64" s="1">
        <f>IF(E64="NB",AJ63,IF(E64="",0,IF(E64="l",AJ63+1,IF(E64="w",IF($P$2=0,0,IF(AND($P$2&gt;0,AJ63&gt;$P$2),AJ63-$P$2,0))))))</f>
        <v>2</v>
      </c>
      <c r="AK64" s="1">
        <f>VLOOKUP(AJ64,$R$2:S83,2,0)</f>
        <v>2</v>
      </c>
      <c r="AM64" s="1">
        <f t="shared" si="47"/>
        <v>37</v>
      </c>
      <c r="AO64" s="1">
        <f t="shared" si="38"/>
        <v>2</v>
      </c>
      <c r="AP64" s="1" t="str">
        <f t="shared" si="3"/>
        <v/>
      </c>
      <c r="AQ64" s="1">
        <f t="shared" si="49"/>
        <v>1</v>
      </c>
      <c r="AR64" s="1" t="str">
        <f t="shared" si="50"/>
        <v/>
      </c>
      <c r="AS64" s="1" t="str">
        <f t="shared" si="51"/>
        <v/>
      </c>
      <c r="AT64" s="1" t="str">
        <f t="shared" si="52"/>
        <v/>
      </c>
      <c r="AU64" s="1" t="str">
        <f t="shared" si="53"/>
        <v/>
      </c>
      <c r="AV64" s="1" t="str">
        <f t="shared" si="54"/>
        <v/>
      </c>
      <c r="AW64" s="1" t="str">
        <f t="shared" si="55"/>
        <v/>
      </c>
      <c r="AX64" s="1" t="str">
        <f t="shared" si="56"/>
        <v/>
      </c>
      <c r="AY64" s="1" t="str">
        <f t="shared" si="57"/>
        <v/>
      </c>
      <c r="AZ64" s="1" t="str">
        <f t="shared" si="58"/>
        <v/>
      </c>
      <c r="BA64" s="1" t="str">
        <f t="shared" si="59"/>
        <v/>
      </c>
      <c r="BB64" s="1" t="str">
        <f t="shared" si="60"/>
        <v/>
      </c>
      <c r="BC64" s="1" t="str">
        <f t="shared" si="61"/>
        <v/>
      </c>
      <c r="BD64" s="1" t="str">
        <f t="shared" si="62"/>
        <v/>
      </c>
      <c r="BE64" s="1" t="str">
        <f t="shared" si="63"/>
        <v/>
      </c>
      <c r="BF64" s="1" t="str">
        <f t="shared" si="64"/>
        <v/>
      </c>
      <c r="BG64" s="1" t="str">
        <f t="shared" si="65"/>
        <v/>
      </c>
      <c r="BH64" s="1" t="str">
        <f t="shared" si="66"/>
        <v/>
      </c>
      <c r="BI64" s="1" t="str">
        <f t="shared" si="67"/>
        <v/>
      </c>
      <c r="BJ64" s="1" t="str">
        <f t="shared" si="68"/>
        <v/>
      </c>
      <c r="BK64" s="1" t="str">
        <f t="shared" si="69"/>
        <v/>
      </c>
      <c r="BL64" s="1" t="str">
        <f t="shared" si="70"/>
        <v/>
      </c>
      <c r="BM64" s="1" t="str">
        <f t="shared" si="71"/>
        <v/>
      </c>
      <c r="BN64" s="1" t="str">
        <f t="shared" si="72"/>
        <v/>
      </c>
      <c r="BO64" s="4" t="str">
        <f t="shared" si="73"/>
        <v/>
      </c>
    </row>
    <row r="65" spans="2:67">
      <c r="B65" s="23">
        <v>26</v>
      </c>
      <c r="C65" s="8">
        <f>IF(B65="","",VLOOKUP(B65,Tabelle2!$A$1:$B$37,2,0))</f>
        <v>3</v>
      </c>
      <c r="D65" s="9">
        <f>IF(B65="","",IF(B65=0,"NB",VLOOKUP(C65,Tabelle2!$D$1:$E$4,2,0)))</f>
        <v>1</v>
      </c>
      <c r="E65" s="1" t="str">
        <f t="shared" si="29"/>
        <v>W</v>
      </c>
      <c r="F65" s="1">
        <f t="shared" si="30"/>
        <v>2</v>
      </c>
      <c r="G65" s="1">
        <f t="shared" si="39"/>
        <v>2</v>
      </c>
      <c r="H65" s="1">
        <f t="shared" si="31"/>
        <v>4</v>
      </c>
      <c r="I65" s="1">
        <f t="shared" si="0"/>
        <v>39</v>
      </c>
      <c r="J65" s="1" t="str">
        <f t="shared" si="32"/>
        <v/>
      </c>
      <c r="O65" s="2"/>
      <c r="U65" s="6" t="str">
        <f t="shared" si="33"/>
        <v/>
      </c>
      <c r="V65" s="6" t="str">
        <f t="shared" si="34"/>
        <v/>
      </c>
      <c r="W65" s="6">
        <f t="shared" si="35"/>
        <v>3</v>
      </c>
      <c r="X65" s="6" t="str">
        <f t="shared" si="36"/>
        <v/>
      </c>
      <c r="Y65" s="5"/>
      <c r="Z65" s="1">
        <f t="shared" si="40"/>
        <v>1</v>
      </c>
      <c r="AA65" s="1">
        <f t="shared" si="41"/>
        <v>1</v>
      </c>
      <c r="AB65" s="1">
        <f t="shared" si="42"/>
        <v>1</v>
      </c>
      <c r="AC65" s="1" t="str">
        <f t="shared" si="43"/>
        <v/>
      </c>
      <c r="AD65" s="1" t="str">
        <f t="shared" si="48"/>
        <v/>
      </c>
      <c r="AE65" s="5"/>
      <c r="AF65" s="6">
        <f t="shared" si="37"/>
        <v>3</v>
      </c>
      <c r="AG65" s="6">
        <f t="shared" si="45"/>
        <v>1</v>
      </c>
      <c r="AH65" s="6">
        <f t="shared" si="46"/>
        <v>2</v>
      </c>
      <c r="AI65" s="5"/>
      <c r="AJ65" s="1">
        <f>IF(E65="NB",AJ64,IF(E65="",0,IF(E65="l",AJ64+1,IF(E65="w",IF($P$2=0,0,IF(AND($P$2&gt;0,AJ64&gt;$P$2),AJ64-$P$2,0))))))</f>
        <v>0</v>
      </c>
      <c r="AK65" s="1">
        <f>VLOOKUP(AJ65,$R$2:S84,2,0)</f>
        <v>1</v>
      </c>
      <c r="AM65" s="1">
        <f t="shared" si="47"/>
        <v>39</v>
      </c>
      <c r="AO65" s="1">
        <f t="shared" si="38"/>
        <v>0</v>
      </c>
      <c r="AP65" s="1" t="str">
        <f t="shared" si="3"/>
        <v/>
      </c>
      <c r="AQ65" s="1" t="str">
        <f t="shared" si="49"/>
        <v/>
      </c>
      <c r="AR65" s="1" t="str">
        <f t="shared" si="50"/>
        <v/>
      </c>
      <c r="AS65" s="1" t="str">
        <f t="shared" si="51"/>
        <v/>
      </c>
      <c r="AT65" s="1" t="str">
        <f t="shared" si="52"/>
        <v/>
      </c>
      <c r="AU65" s="1" t="str">
        <f t="shared" si="53"/>
        <v/>
      </c>
      <c r="AV65" s="1" t="str">
        <f t="shared" si="54"/>
        <v/>
      </c>
      <c r="AW65" s="1" t="str">
        <f t="shared" si="55"/>
        <v/>
      </c>
      <c r="AX65" s="1" t="str">
        <f t="shared" si="56"/>
        <v/>
      </c>
      <c r="AY65" s="1" t="str">
        <f t="shared" si="57"/>
        <v/>
      </c>
      <c r="AZ65" s="1" t="str">
        <f t="shared" si="58"/>
        <v/>
      </c>
      <c r="BA65" s="1" t="str">
        <f t="shared" si="59"/>
        <v/>
      </c>
      <c r="BB65" s="1" t="str">
        <f t="shared" si="60"/>
        <v/>
      </c>
      <c r="BC65" s="1" t="str">
        <f t="shared" si="61"/>
        <v/>
      </c>
      <c r="BD65" s="1" t="str">
        <f t="shared" si="62"/>
        <v/>
      </c>
      <c r="BE65" s="1" t="str">
        <f t="shared" si="63"/>
        <v/>
      </c>
      <c r="BF65" s="1" t="str">
        <f t="shared" si="64"/>
        <v/>
      </c>
      <c r="BG65" s="1" t="str">
        <f t="shared" si="65"/>
        <v/>
      </c>
      <c r="BH65" s="1" t="str">
        <f t="shared" si="66"/>
        <v/>
      </c>
      <c r="BI65" s="1" t="str">
        <f t="shared" si="67"/>
        <v/>
      </c>
      <c r="BJ65" s="1" t="str">
        <f t="shared" si="68"/>
        <v/>
      </c>
      <c r="BK65" s="1" t="str">
        <f t="shared" si="69"/>
        <v/>
      </c>
      <c r="BL65" s="1" t="str">
        <f t="shared" si="70"/>
        <v/>
      </c>
      <c r="BM65" s="1" t="str">
        <f t="shared" si="71"/>
        <v/>
      </c>
      <c r="BN65" s="1" t="str">
        <f t="shared" si="72"/>
        <v/>
      </c>
      <c r="BO65" s="4" t="str">
        <f t="shared" si="73"/>
        <v/>
      </c>
    </row>
    <row r="66" spans="2:67">
      <c r="B66" s="22">
        <v>36</v>
      </c>
      <c r="C66" s="8">
        <f>IF(B66="","",VLOOKUP(B66,Tabelle2!$A$1:$B$37,2,0))</f>
        <v>3</v>
      </c>
      <c r="D66" s="9">
        <f>IF(B66="","",IF(B66=0,"NB",VLOOKUP(C66,Tabelle2!$D$1:$E$4,2,0)))</f>
        <v>1</v>
      </c>
      <c r="E66" s="1" t="str">
        <f t="shared" si="29"/>
        <v>L</v>
      </c>
      <c r="F66" s="1">
        <f t="shared" si="30"/>
        <v>1</v>
      </c>
      <c r="G66" s="1">
        <f t="shared" si="39"/>
        <v>-1</v>
      </c>
      <c r="H66" s="1">
        <f t="shared" si="31"/>
        <v>-1</v>
      </c>
      <c r="I66" s="1">
        <f t="shared" ref="I66:I129" si="74">IF(E66="",0,I65+H66)</f>
        <v>38</v>
      </c>
      <c r="J66" s="1" t="str">
        <f t="shared" si="32"/>
        <v/>
      </c>
      <c r="O66" s="2"/>
      <c r="U66" s="6" t="str">
        <f t="shared" si="33"/>
        <v/>
      </c>
      <c r="V66" s="6" t="str">
        <f t="shared" si="34"/>
        <v/>
      </c>
      <c r="W66" s="6">
        <f t="shared" si="35"/>
        <v>3</v>
      </c>
      <c r="X66" s="6" t="str">
        <f t="shared" si="36"/>
        <v/>
      </c>
      <c r="Y66" s="5"/>
      <c r="Z66" s="1">
        <f t="shared" si="40"/>
        <v>1</v>
      </c>
      <c r="AA66" s="1">
        <f t="shared" si="41"/>
        <v>1</v>
      </c>
      <c r="AB66" s="1">
        <f t="shared" si="42"/>
        <v>1</v>
      </c>
      <c r="AC66" s="1" t="str">
        <f t="shared" si="43"/>
        <v/>
      </c>
      <c r="AD66" s="1" t="str">
        <f t="shared" si="48"/>
        <v/>
      </c>
      <c r="AE66" s="5"/>
      <c r="AF66" s="6">
        <f t="shared" si="37"/>
        <v>3</v>
      </c>
      <c r="AG66" s="6">
        <f t="shared" si="45"/>
        <v>1</v>
      </c>
      <c r="AH66" s="6">
        <f t="shared" si="46"/>
        <v>2</v>
      </c>
      <c r="AI66" s="5"/>
      <c r="AJ66" s="1">
        <f>IF(E66="NB",AJ65,IF(E66="",0,IF(E66="l",AJ65+1,IF(E66="w",IF($P$2=0,0,IF(AND($P$2&gt;0,AJ65&gt;$P$2),AJ65-$P$2,0))))))</f>
        <v>1</v>
      </c>
      <c r="AK66" s="1">
        <f>VLOOKUP(AJ66,$R$2:S85,2,0)</f>
        <v>1</v>
      </c>
      <c r="AM66" s="1">
        <f t="shared" si="47"/>
        <v>39</v>
      </c>
      <c r="AO66" s="1">
        <f t="shared" si="38"/>
        <v>1</v>
      </c>
      <c r="AP66" s="1">
        <f t="shared" ref="AP66:AP129" si="75">IF(AND(AO66=1,AO67=0),1,"")</f>
        <v>1</v>
      </c>
      <c r="AQ66" s="1" t="str">
        <f t="shared" si="49"/>
        <v/>
      </c>
      <c r="AR66" s="1" t="str">
        <f t="shared" si="50"/>
        <v/>
      </c>
      <c r="AS66" s="1" t="str">
        <f t="shared" si="51"/>
        <v/>
      </c>
      <c r="AT66" s="1" t="str">
        <f t="shared" si="52"/>
        <v/>
      </c>
      <c r="AU66" s="1" t="str">
        <f t="shared" si="53"/>
        <v/>
      </c>
      <c r="AV66" s="1" t="str">
        <f t="shared" si="54"/>
        <v/>
      </c>
      <c r="AW66" s="1" t="str">
        <f t="shared" si="55"/>
        <v/>
      </c>
      <c r="AX66" s="1" t="str">
        <f t="shared" si="56"/>
        <v/>
      </c>
      <c r="AY66" s="1" t="str">
        <f t="shared" si="57"/>
        <v/>
      </c>
      <c r="AZ66" s="1" t="str">
        <f t="shared" si="58"/>
        <v/>
      </c>
      <c r="BA66" s="1" t="str">
        <f t="shared" si="59"/>
        <v/>
      </c>
      <c r="BB66" s="1" t="str">
        <f t="shared" si="60"/>
        <v/>
      </c>
      <c r="BC66" s="1" t="str">
        <f t="shared" si="61"/>
        <v/>
      </c>
      <c r="BD66" s="1" t="str">
        <f t="shared" si="62"/>
        <v/>
      </c>
      <c r="BE66" s="1" t="str">
        <f t="shared" si="63"/>
        <v/>
      </c>
      <c r="BF66" s="1" t="str">
        <f t="shared" si="64"/>
        <v/>
      </c>
      <c r="BG66" s="1" t="str">
        <f t="shared" si="65"/>
        <v/>
      </c>
      <c r="BH66" s="1" t="str">
        <f t="shared" si="66"/>
        <v/>
      </c>
      <c r="BI66" s="1" t="str">
        <f t="shared" si="67"/>
        <v/>
      </c>
      <c r="BJ66" s="1" t="str">
        <f t="shared" si="68"/>
        <v/>
      </c>
      <c r="BK66" s="1" t="str">
        <f t="shared" si="69"/>
        <v/>
      </c>
      <c r="BL66" s="1" t="str">
        <f t="shared" si="70"/>
        <v/>
      </c>
      <c r="BM66" s="1" t="str">
        <f t="shared" si="71"/>
        <v/>
      </c>
      <c r="BN66" s="1" t="str">
        <f t="shared" si="72"/>
        <v/>
      </c>
      <c r="BO66" s="4" t="str">
        <f t="shared" si="73"/>
        <v/>
      </c>
    </row>
    <row r="67" spans="2:67">
      <c r="B67" s="23">
        <v>1</v>
      </c>
      <c r="C67" s="8">
        <f>IF(B67="","",VLOOKUP(B67,Tabelle2!$A$1:$B$37,2,0))</f>
        <v>1</v>
      </c>
      <c r="D67" s="9">
        <f>IF(B67="","",IF(B67=0,"NB",VLOOKUP(C67,Tabelle2!$D$1:$E$4,2,0)))</f>
        <v>3</v>
      </c>
      <c r="E67" s="1" t="str">
        <f t="shared" ref="E67:E130" si="76">IF(B67="","",IF(D66="NB","NB",IF(D66=C67,"W","L")))</f>
        <v>W</v>
      </c>
      <c r="F67" s="1">
        <f t="shared" ref="F67:F130" si="77">IF(E67="","",AK66)</f>
        <v>1</v>
      </c>
      <c r="G67" s="1">
        <f t="shared" si="39"/>
        <v>2</v>
      </c>
      <c r="H67" s="1">
        <f t="shared" ref="H67:H130" si="78">IF(E67="","",IF(E67="NB",0,G67*F67))</f>
        <v>2</v>
      </c>
      <c r="I67" s="1">
        <f t="shared" si="74"/>
        <v>40</v>
      </c>
      <c r="J67" s="1" t="str">
        <f t="shared" ref="J67:J130" si="79">IF(B67="","",IF(B67=0,"X",""))</f>
        <v/>
      </c>
      <c r="O67" s="2"/>
      <c r="U67" s="6">
        <f t="shared" ref="U67:U130" si="80">IF(C67=1,1,"")</f>
        <v>1</v>
      </c>
      <c r="V67" s="6" t="str">
        <f t="shared" ref="V67:V130" si="81">IF(C67=2,2,"")</f>
        <v/>
      </c>
      <c r="W67" s="6" t="str">
        <f t="shared" ref="W67:W130" si="82">IF(C67=3,3,"")</f>
        <v/>
      </c>
      <c r="X67" s="6" t="str">
        <f t="shared" ref="X67:X130" si="83">IF(C67=4,4,"")</f>
        <v/>
      </c>
      <c r="Y67" s="5"/>
      <c r="Z67" s="1">
        <f t="shared" si="40"/>
        <v>1</v>
      </c>
      <c r="AA67" s="1">
        <f t="shared" si="41"/>
        <v>1</v>
      </c>
      <c r="AB67" s="1">
        <f t="shared" si="42"/>
        <v>1</v>
      </c>
      <c r="AC67" s="1" t="str">
        <f t="shared" si="43"/>
        <v/>
      </c>
      <c r="AD67" s="1" t="str">
        <f t="shared" si="48"/>
        <v/>
      </c>
      <c r="AE67" s="5"/>
      <c r="AF67" s="6">
        <f t="shared" ref="AF67:AF130" si="84">SUM(U67:X67)</f>
        <v>1</v>
      </c>
      <c r="AG67" s="6">
        <f t="shared" si="45"/>
        <v>3</v>
      </c>
      <c r="AH67" s="6">
        <f t="shared" si="46"/>
        <v>2</v>
      </c>
      <c r="AI67" s="5"/>
      <c r="AJ67" s="1">
        <f>IF(E67="NB",AJ66,IF(E67="",0,IF(E67="l",AJ66+1,IF(E67="w",IF($P$2=0,0,IF(AND($P$2&gt;0,AJ66&gt;$P$2),AJ66-$P$2,0))))))</f>
        <v>0</v>
      </c>
      <c r="AK67" s="1">
        <f>VLOOKUP(AJ67,$R$2:S86,2,0)</f>
        <v>1</v>
      </c>
      <c r="AM67" s="1">
        <f t="shared" si="47"/>
        <v>40</v>
      </c>
      <c r="AO67" s="1">
        <f t="shared" ref="AO67:AO130" si="85">IF(E67="l",AO66+1,IF(E67="w",0,0))</f>
        <v>0</v>
      </c>
      <c r="AP67" s="1" t="str">
        <f t="shared" si="75"/>
        <v/>
      </c>
      <c r="AQ67" s="1" t="str">
        <f t="shared" si="49"/>
        <v/>
      </c>
      <c r="AR67" s="1" t="str">
        <f t="shared" si="50"/>
        <v/>
      </c>
      <c r="AS67" s="1" t="str">
        <f t="shared" si="51"/>
        <v/>
      </c>
      <c r="AT67" s="1" t="str">
        <f t="shared" si="52"/>
        <v/>
      </c>
      <c r="AU67" s="1" t="str">
        <f t="shared" si="53"/>
        <v/>
      </c>
      <c r="AV67" s="1" t="str">
        <f t="shared" si="54"/>
        <v/>
      </c>
      <c r="AW67" s="1" t="str">
        <f t="shared" si="55"/>
        <v/>
      </c>
      <c r="AX67" s="1" t="str">
        <f t="shared" si="56"/>
        <v/>
      </c>
      <c r="AY67" s="1" t="str">
        <f t="shared" si="57"/>
        <v/>
      </c>
      <c r="AZ67" s="1" t="str">
        <f t="shared" si="58"/>
        <v/>
      </c>
      <c r="BA67" s="1" t="str">
        <f t="shared" si="59"/>
        <v/>
      </c>
      <c r="BB67" s="1" t="str">
        <f t="shared" si="60"/>
        <v/>
      </c>
      <c r="BC67" s="1" t="str">
        <f t="shared" si="61"/>
        <v/>
      </c>
      <c r="BD67" s="1" t="str">
        <f t="shared" si="62"/>
        <v/>
      </c>
      <c r="BE67" s="1" t="str">
        <f t="shared" si="63"/>
        <v/>
      </c>
      <c r="BF67" s="1" t="str">
        <f t="shared" si="64"/>
        <v/>
      </c>
      <c r="BG67" s="1" t="str">
        <f t="shared" si="65"/>
        <v/>
      </c>
      <c r="BH67" s="1" t="str">
        <f t="shared" si="66"/>
        <v/>
      </c>
      <c r="BI67" s="1" t="str">
        <f t="shared" si="67"/>
        <v/>
      </c>
      <c r="BJ67" s="1" t="str">
        <f t="shared" si="68"/>
        <v/>
      </c>
      <c r="BK67" s="1" t="str">
        <f t="shared" si="69"/>
        <v/>
      </c>
      <c r="BL67" s="1" t="str">
        <f t="shared" si="70"/>
        <v/>
      </c>
      <c r="BM67" s="1" t="str">
        <f t="shared" si="71"/>
        <v/>
      </c>
      <c r="BN67" s="1" t="str">
        <f t="shared" si="72"/>
        <v/>
      </c>
      <c r="BO67" s="4" t="str">
        <f t="shared" si="73"/>
        <v/>
      </c>
    </row>
    <row r="68" spans="2:67">
      <c r="B68" s="22">
        <v>29</v>
      </c>
      <c r="C68" s="8">
        <f>IF(B68="","",VLOOKUP(B68,Tabelle2!$A$1:$B$37,2,0))</f>
        <v>3</v>
      </c>
      <c r="D68" s="9">
        <f>IF(B68="","",IF(B68=0,"NB",VLOOKUP(C68,Tabelle2!$D$1:$E$4,2,0)))</f>
        <v>1</v>
      </c>
      <c r="E68" s="1" t="str">
        <f t="shared" si="76"/>
        <v>W</v>
      </c>
      <c r="F68" s="1">
        <f t="shared" si="77"/>
        <v>1</v>
      </c>
      <c r="G68" s="1">
        <f t="shared" ref="G68:G131" si="86">IF(E68="NB",0,IF(E68="w",2,IF(E68="l",-1,"")))</f>
        <v>2</v>
      </c>
      <c r="H68" s="1">
        <f t="shared" si="78"/>
        <v>2</v>
      </c>
      <c r="I68" s="1">
        <f t="shared" si="74"/>
        <v>42</v>
      </c>
      <c r="J68" s="1" t="str">
        <f t="shared" si="79"/>
        <v/>
      </c>
      <c r="O68" s="2"/>
      <c r="U68" s="6" t="str">
        <f t="shared" si="80"/>
        <v/>
      </c>
      <c r="V68" s="6" t="str">
        <f t="shared" si="81"/>
        <v/>
      </c>
      <c r="W68" s="6">
        <f t="shared" si="82"/>
        <v>3</v>
      </c>
      <c r="X68" s="6" t="str">
        <f t="shared" si="83"/>
        <v/>
      </c>
      <c r="Y68" s="5"/>
      <c r="Z68" s="1">
        <f t="shared" ref="Z68:Z131" si="87">IF(Z67=1,1,IF(U68=1,1,""))</f>
        <v>1</v>
      </c>
      <c r="AA68" s="1">
        <f t="shared" ref="AA68:AA131" si="88">IF(AA67=1,1,IF(V68=2,1,""))</f>
        <v>1</v>
      </c>
      <c r="AB68" s="1">
        <f t="shared" ref="AB68:AB131" si="89">IF(AB67=1,1,IF(W68=3,1,""))</f>
        <v>1</v>
      </c>
      <c r="AC68" s="1" t="str">
        <f t="shared" ref="AC68:AC131" si="90">IF(AC67=1,1,IF(X68=4,1,""))</f>
        <v/>
      </c>
      <c r="AD68" s="1" t="str">
        <f t="shared" si="48"/>
        <v/>
      </c>
      <c r="AE68" s="5"/>
      <c r="AF68" s="6">
        <f t="shared" si="84"/>
        <v>3</v>
      </c>
      <c r="AG68" s="6">
        <f t="shared" ref="AG68:AG131" si="91">IF(AF67&lt;&gt;AF68,AF67,IF(AF67=AF68,AG67,IF(AF67=AF66,AG67,AF67)))</f>
        <v>1</v>
      </c>
      <c r="AH68" s="6">
        <f t="shared" si="46"/>
        <v>2</v>
      </c>
      <c r="AI68" s="5"/>
      <c r="AJ68" s="1">
        <f>IF(E68="NB",AJ67,IF(E68="",0,IF(E68="l",AJ67+1,IF(E68="w",IF($P$2=0,0,IF(AND($P$2&gt;0,AJ67&gt;$P$2),AJ67-$P$2,0))))))</f>
        <v>0</v>
      </c>
      <c r="AK68" s="1">
        <f>VLOOKUP(AJ68,$R$2:S87,2,0)</f>
        <v>1</v>
      </c>
      <c r="AM68" s="1">
        <f t="shared" si="47"/>
        <v>42</v>
      </c>
      <c r="AO68" s="1">
        <f t="shared" si="85"/>
        <v>0</v>
      </c>
      <c r="AP68" s="1" t="str">
        <f t="shared" si="75"/>
        <v/>
      </c>
      <c r="AQ68" s="1" t="str">
        <f t="shared" si="49"/>
        <v/>
      </c>
      <c r="AR68" s="1" t="str">
        <f t="shared" si="50"/>
        <v/>
      </c>
      <c r="AS68" s="1" t="str">
        <f t="shared" si="51"/>
        <v/>
      </c>
      <c r="AT68" s="1" t="str">
        <f t="shared" si="52"/>
        <v/>
      </c>
      <c r="AU68" s="1" t="str">
        <f t="shared" si="53"/>
        <v/>
      </c>
      <c r="AV68" s="1" t="str">
        <f t="shared" si="54"/>
        <v/>
      </c>
      <c r="AW68" s="1" t="str">
        <f t="shared" si="55"/>
        <v/>
      </c>
      <c r="AX68" s="1" t="str">
        <f t="shared" si="56"/>
        <v/>
      </c>
      <c r="AY68" s="1" t="str">
        <f t="shared" si="57"/>
        <v/>
      </c>
      <c r="AZ68" s="1" t="str">
        <f t="shared" si="58"/>
        <v/>
      </c>
      <c r="BA68" s="1" t="str">
        <f t="shared" si="59"/>
        <v/>
      </c>
      <c r="BB68" s="1" t="str">
        <f t="shared" si="60"/>
        <v/>
      </c>
      <c r="BC68" s="1" t="str">
        <f t="shared" si="61"/>
        <v/>
      </c>
      <c r="BD68" s="1" t="str">
        <f t="shared" si="62"/>
        <v/>
      </c>
      <c r="BE68" s="1" t="str">
        <f t="shared" si="63"/>
        <v/>
      </c>
      <c r="BF68" s="1" t="str">
        <f t="shared" si="64"/>
        <v/>
      </c>
      <c r="BG68" s="1" t="str">
        <f t="shared" si="65"/>
        <v/>
      </c>
      <c r="BH68" s="1" t="str">
        <f t="shared" si="66"/>
        <v/>
      </c>
      <c r="BI68" s="1" t="str">
        <f t="shared" si="67"/>
        <v/>
      </c>
      <c r="BJ68" s="1" t="str">
        <f t="shared" si="68"/>
        <v/>
      </c>
      <c r="BK68" s="1" t="str">
        <f t="shared" si="69"/>
        <v/>
      </c>
      <c r="BL68" s="1" t="str">
        <f t="shared" si="70"/>
        <v/>
      </c>
      <c r="BM68" s="1" t="str">
        <f t="shared" si="71"/>
        <v/>
      </c>
      <c r="BN68" s="1" t="str">
        <f t="shared" si="72"/>
        <v/>
      </c>
      <c r="BO68" s="4" t="str">
        <f t="shared" si="73"/>
        <v/>
      </c>
    </row>
    <row r="69" spans="2:67">
      <c r="B69" s="23">
        <v>34</v>
      </c>
      <c r="C69" s="8">
        <f>IF(B69="","",VLOOKUP(B69,Tabelle2!$A$1:$B$37,2,0))</f>
        <v>3</v>
      </c>
      <c r="D69" s="9">
        <f>IF(B69="","",IF(B69=0,"NB",VLOOKUP(C69,Tabelle2!$D$1:$E$4,2,0)))</f>
        <v>1</v>
      </c>
      <c r="E69" s="1" t="str">
        <f t="shared" si="76"/>
        <v>L</v>
      </c>
      <c r="F69" s="1">
        <f t="shared" si="77"/>
        <v>1</v>
      </c>
      <c r="G69" s="1">
        <f t="shared" si="86"/>
        <v>-1</v>
      </c>
      <c r="H69" s="1">
        <f t="shared" si="78"/>
        <v>-1</v>
      </c>
      <c r="I69" s="1">
        <f t="shared" si="74"/>
        <v>41</v>
      </c>
      <c r="J69" s="1" t="str">
        <f t="shared" si="79"/>
        <v/>
      </c>
      <c r="O69" s="2"/>
      <c r="U69" s="6" t="str">
        <f t="shared" si="80"/>
        <v/>
      </c>
      <c r="V69" s="6" t="str">
        <f t="shared" si="81"/>
        <v/>
      </c>
      <c r="W69" s="6">
        <f t="shared" si="82"/>
        <v>3</v>
      </c>
      <c r="X69" s="6" t="str">
        <f t="shared" si="83"/>
        <v/>
      </c>
      <c r="Y69" s="5"/>
      <c r="Z69" s="1">
        <f t="shared" si="87"/>
        <v>1</v>
      </c>
      <c r="AA69" s="1">
        <f t="shared" si="88"/>
        <v>1</v>
      </c>
      <c r="AB69" s="1">
        <f t="shared" si="89"/>
        <v>1</v>
      </c>
      <c r="AC69" s="1" t="str">
        <f t="shared" si="90"/>
        <v/>
      </c>
      <c r="AD69" s="1" t="str">
        <f t="shared" si="48"/>
        <v/>
      </c>
      <c r="AE69" s="5"/>
      <c r="AF69" s="6">
        <f t="shared" si="84"/>
        <v>3</v>
      </c>
      <c r="AG69" s="6">
        <f t="shared" si="91"/>
        <v>1</v>
      </c>
      <c r="AH69" s="6">
        <f t="shared" si="46"/>
        <v>2</v>
      </c>
      <c r="AI69" s="5"/>
      <c r="AJ69" s="1">
        <f>IF(E69="NB",AJ68,IF(E69="",0,IF(E69="l",AJ68+1,IF(E69="w",IF($P$2=0,0,IF(AND($P$2&gt;0,AJ68&gt;$P$2),AJ68-$P$2,0))))))</f>
        <v>1</v>
      </c>
      <c r="AK69" s="1">
        <f>VLOOKUP(AJ69,$R$2:S88,2,0)</f>
        <v>1</v>
      </c>
      <c r="AM69" s="1">
        <f t="shared" si="47"/>
        <v>42</v>
      </c>
      <c r="AO69" s="1">
        <f t="shared" si="85"/>
        <v>1</v>
      </c>
      <c r="AP69" s="1" t="str">
        <f t="shared" si="75"/>
        <v/>
      </c>
      <c r="AQ69" s="1" t="str">
        <f t="shared" si="49"/>
        <v/>
      </c>
      <c r="AR69" s="1" t="str">
        <f t="shared" si="50"/>
        <v/>
      </c>
      <c r="AS69" s="1" t="str">
        <f t="shared" si="51"/>
        <v/>
      </c>
      <c r="AT69" s="1" t="str">
        <f t="shared" si="52"/>
        <v/>
      </c>
      <c r="AU69" s="1" t="str">
        <f t="shared" si="53"/>
        <v/>
      </c>
      <c r="AV69" s="1" t="str">
        <f t="shared" si="54"/>
        <v/>
      </c>
      <c r="AW69" s="1" t="str">
        <f t="shared" si="55"/>
        <v/>
      </c>
      <c r="AX69" s="1" t="str">
        <f t="shared" si="56"/>
        <v/>
      </c>
      <c r="AY69" s="1" t="str">
        <f t="shared" si="57"/>
        <v/>
      </c>
      <c r="AZ69" s="1" t="str">
        <f t="shared" si="58"/>
        <v/>
      </c>
      <c r="BA69" s="1" t="str">
        <f t="shared" si="59"/>
        <v/>
      </c>
      <c r="BB69" s="1" t="str">
        <f t="shared" si="60"/>
        <v/>
      </c>
      <c r="BC69" s="1" t="str">
        <f t="shared" si="61"/>
        <v/>
      </c>
      <c r="BD69" s="1" t="str">
        <f t="shared" si="62"/>
        <v/>
      </c>
      <c r="BE69" s="1" t="str">
        <f t="shared" si="63"/>
        <v/>
      </c>
      <c r="BF69" s="1" t="str">
        <f t="shared" si="64"/>
        <v/>
      </c>
      <c r="BG69" s="1" t="str">
        <f t="shared" si="65"/>
        <v/>
      </c>
      <c r="BH69" s="1" t="str">
        <f t="shared" si="66"/>
        <v/>
      </c>
      <c r="BI69" s="1" t="str">
        <f t="shared" si="67"/>
        <v/>
      </c>
      <c r="BJ69" s="1" t="str">
        <f t="shared" si="68"/>
        <v/>
      </c>
      <c r="BK69" s="1" t="str">
        <f t="shared" si="69"/>
        <v/>
      </c>
      <c r="BL69" s="1" t="str">
        <f t="shared" si="70"/>
        <v/>
      </c>
      <c r="BM69" s="1" t="str">
        <f t="shared" si="71"/>
        <v/>
      </c>
      <c r="BN69" s="1" t="str">
        <f t="shared" si="72"/>
        <v/>
      </c>
      <c r="BO69" s="4" t="str">
        <f t="shared" si="73"/>
        <v/>
      </c>
    </row>
    <row r="70" spans="2:67">
      <c r="B70" s="22">
        <v>36</v>
      </c>
      <c r="C70" s="8">
        <f>IF(B70="","",VLOOKUP(B70,Tabelle2!$A$1:$B$37,2,0))</f>
        <v>3</v>
      </c>
      <c r="D70" s="9">
        <f>IF(B70="","",IF(B70=0,"NB",VLOOKUP(C70,Tabelle2!$D$1:$E$4,2,0)))</f>
        <v>1</v>
      </c>
      <c r="E70" s="1" t="str">
        <f t="shared" si="76"/>
        <v>L</v>
      </c>
      <c r="F70" s="1">
        <f t="shared" si="77"/>
        <v>1</v>
      </c>
      <c r="G70" s="1">
        <f t="shared" si="86"/>
        <v>-1</v>
      </c>
      <c r="H70" s="1">
        <f t="shared" si="78"/>
        <v>-1</v>
      </c>
      <c r="I70" s="1">
        <f t="shared" si="74"/>
        <v>40</v>
      </c>
      <c r="J70" s="1" t="str">
        <f t="shared" si="79"/>
        <v/>
      </c>
      <c r="O70" s="2"/>
      <c r="U70" s="6" t="str">
        <f t="shared" si="80"/>
        <v/>
      </c>
      <c r="V70" s="6" t="str">
        <f t="shared" si="81"/>
        <v/>
      </c>
      <c r="W70" s="6">
        <f t="shared" si="82"/>
        <v>3</v>
      </c>
      <c r="X70" s="6" t="str">
        <f t="shared" si="83"/>
        <v/>
      </c>
      <c r="Y70" s="5"/>
      <c r="Z70" s="1">
        <f t="shared" si="87"/>
        <v>1</v>
      </c>
      <c r="AA70" s="1">
        <f t="shared" si="88"/>
        <v>1</v>
      </c>
      <c r="AB70" s="1">
        <f t="shared" si="89"/>
        <v>1</v>
      </c>
      <c r="AC70" s="1" t="str">
        <f t="shared" si="90"/>
        <v/>
      </c>
      <c r="AD70" s="1" t="str">
        <f t="shared" si="48"/>
        <v/>
      </c>
      <c r="AE70" s="5"/>
      <c r="AF70" s="6">
        <f t="shared" si="84"/>
        <v>3</v>
      </c>
      <c r="AG70" s="6">
        <f t="shared" si="91"/>
        <v>1</v>
      </c>
      <c r="AH70" s="6">
        <f t="shared" ref="AH70:AH133" si="92">IF(AF70=AG69,AH69,IF(AF70&lt;&gt;AF69,AG69,IF(AF69=AF68,AH69,IF(AF70=AF68,AH69,IF(AF69=AF70,AH69,SUM(U68:X68))))))</f>
        <v>2</v>
      </c>
      <c r="AI70" s="5"/>
      <c r="AJ70" s="1">
        <f>IF(E70="NB",AJ69,IF(E70="",0,IF(E70="l",AJ69+1,IF(E70="w",IF($P$2=0,0,IF(AND($P$2&gt;0,AJ69&gt;$P$2),AJ69-$P$2,0))))))</f>
        <v>2</v>
      </c>
      <c r="AK70" s="1">
        <f>VLOOKUP(AJ70,$R$2:S89,2,0)</f>
        <v>2</v>
      </c>
      <c r="AM70" s="1">
        <f t="shared" si="47"/>
        <v>42</v>
      </c>
      <c r="AO70" s="1">
        <f t="shared" si="85"/>
        <v>2</v>
      </c>
      <c r="AP70" s="1" t="str">
        <f t="shared" si="75"/>
        <v/>
      </c>
      <c r="AQ70" s="1">
        <f t="shared" si="49"/>
        <v>1</v>
      </c>
      <c r="AR70" s="1" t="str">
        <f t="shared" si="50"/>
        <v/>
      </c>
      <c r="AS70" s="1" t="str">
        <f t="shared" si="51"/>
        <v/>
      </c>
      <c r="AT70" s="1" t="str">
        <f t="shared" si="52"/>
        <v/>
      </c>
      <c r="AU70" s="1" t="str">
        <f t="shared" si="53"/>
        <v/>
      </c>
      <c r="AV70" s="1" t="str">
        <f t="shared" si="54"/>
        <v/>
      </c>
      <c r="AW70" s="1" t="str">
        <f t="shared" si="55"/>
        <v/>
      </c>
      <c r="AX70" s="1" t="str">
        <f t="shared" si="56"/>
        <v/>
      </c>
      <c r="AY70" s="1" t="str">
        <f t="shared" si="57"/>
        <v/>
      </c>
      <c r="AZ70" s="1" t="str">
        <f t="shared" si="58"/>
        <v/>
      </c>
      <c r="BA70" s="1" t="str">
        <f t="shared" si="59"/>
        <v/>
      </c>
      <c r="BB70" s="1" t="str">
        <f t="shared" si="60"/>
        <v/>
      </c>
      <c r="BC70" s="1" t="str">
        <f t="shared" si="61"/>
        <v/>
      </c>
      <c r="BD70" s="1" t="str">
        <f t="shared" si="62"/>
        <v/>
      </c>
      <c r="BE70" s="1" t="str">
        <f t="shared" si="63"/>
        <v/>
      </c>
      <c r="BF70" s="1" t="str">
        <f t="shared" si="64"/>
        <v/>
      </c>
      <c r="BG70" s="1" t="str">
        <f t="shared" si="65"/>
        <v/>
      </c>
      <c r="BH70" s="1" t="str">
        <f t="shared" si="66"/>
        <v/>
      </c>
      <c r="BI70" s="1" t="str">
        <f t="shared" si="67"/>
        <v/>
      </c>
      <c r="BJ70" s="1" t="str">
        <f t="shared" si="68"/>
        <v/>
      </c>
      <c r="BK70" s="1" t="str">
        <f t="shared" si="69"/>
        <v/>
      </c>
      <c r="BL70" s="1" t="str">
        <f t="shared" si="70"/>
        <v/>
      </c>
      <c r="BM70" s="1" t="str">
        <f t="shared" si="71"/>
        <v/>
      </c>
      <c r="BN70" s="1" t="str">
        <f t="shared" si="72"/>
        <v/>
      </c>
      <c r="BO70" s="4" t="str">
        <f t="shared" si="73"/>
        <v/>
      </c>
    </row>
    <row r="71" spans="2:67">
      <c r="B71" s="23">
        <v>3</v>
      </c>
      <c r="C71" s="8">
        <f>IF(B71="","",VLOOKUP(B71,Tabelle2!$A$1:$B$37,2,0))</f>
        <v>1</v>
      </c>
      <c r="D71" s="9">
        <f>IF(B71="","",IF(B71=0,"NB",VLOOKUP(C71,Tabelle2!$D$1:$E$4,2,0)))</f>
        <v>3</v>
      </c>
      <c r="E71" s="1" t="str">
        <f t="shared" si="76"/>
        <v>W</v>
      </c>
      <c r="F71" s="1">
        <f t="shared" si="77"/>
        <v>2</v>
      </c>
      <c r="G71" s="1">
        <f t="shared" si="86"/>
        <v>2</v>
      </c>
      <c r="H71" s="1">
        <f t="shared" si="78"/>
        <v>4</v>
      </c>
      <c r="I71" s="1">
        <f t="shared" si="74"/>
        <v>44</v>
      </c>
      <c r="J71" s="1" t="str">
        <f t="shared" si="79"/>
        <v/>
      </c>
      <c r="O71" s="2"/>
      <c r="U71" s="6">
        <f t="shared" si="80"/>
        <v>1</v>
      </c>
      <c r="V71" s="6" t="str">
        <f t="shared" si="81"/>
        <v/>
      </c>
      <c r="W71" s="6" t="str">
        <f t="shared" si="82"/>
        <v/>
      </c>
      <c r="X71" s="6" t="str">
        <f t="shared" si="83"/>
        <v/>
      </c>
      <c r="Y71" s="5"/>
      <c r="Z71" s="1">
        <f t="shared" si="87"/>
        <v>1</v>
      </c>
      <c r="AA71" s="1">
        <f t="shared" si="88"/>
        <v>1</v>
      </c>
      <c r="AB71" s="1">
        <f t="shared" si="89"/>
        <v>1</v>
      </c>
      <c r="AC71" s="1" t="str">
        <f t="shared" si="90"/>
        <v/>
      </c>
      <c r="AD71" s="1" t="str">
        <f t="shared" si="48"/>
        <v/>
      </c>
      <c r="AE71" s="5"/>
      <c r="AF71" s="6">
        <f t="shared" si="84"/>
        <v>1</v>
      </c>
      <c r="AG71" s="6">
        <f t="shared" si="91"/>
        <v>3</v>
      </c>
      <c r="AH71" s="6">
        <f t="shared" si="92"/>
        <v>2</v>
      </c>
      <c r="AI71" s="5"/>
      <c r="AJ71" s="1">
        <f>IF(E71="NB",AJ70,IF(E71="",0,IF(E71="l",AJ70+1,IF(E71="w",IF($P$2=0,0,IF(AND($P$2&gt;0,AJ70&gt;$P$2),AJ70-$P$2,0))))))</f>
        <v>0</v>
      </c>
      <c r="AK71" s="1">
        <f>VLOOKUP(AJ71,$R$2:S90,2,0)</f>
        <v>1</v>
      </c>
      <c r="AM71" s="1">
        <f t="shared" si="47"/>
        <v>44</v>
      </c>
      <c r="AO71" s="1">
        <f t="shared" si="85"/>
        <v>0</v>
      </c>
      <c r="AP71" s="1" t="str">
        <f t="shared" si="75"/>
        <v/>
      </c>
      <c r="AQ71" s="1" t="str">
        <f t="shared" si="49"/>
        <v/>
      </c>
      <c r="AR71" s="1" t="str">
        <f t="shared" si="50"/>
        <v/>
      </c>
      <c r="AS71" s="1" t="str">
        <f t="shared" si="51"/>
        <v/>
      </c>
      <c r="AT71" s="1" t="str">
        <f t="shared" si="52"/>
        <v/>
      </c>
      <c r="AU71" s="1" t="str">
        <f t="shared" si="53"/>
        <v/>
      </c>
      <c r="AV71" s="1" t="str">
        <f t="shared" si="54"/>
        <v/>
      </c>
      <c r="AW71" s="1" t="str">
        <f t="shared" si="55"/>
        <v/>
      </c>
      <c r="AX71" s="1" t="str">
        <f t="shared" si="56"/>
        <v/>
      </c>
      <c r="AY71" s="1" t="str">
        <f t="shared" si="57"/>
        <v/>
      </c>
      <c r="AZ71" s="1" t="str">
        <f t="shared" si="58"/>
        <v/>
      </c>
      <c r="BA71" s="1" t="str">
        <f t="shared" si="59"/>
        <v/>
      </c>
      <c r="BB71" s="1" t="str">
        <f t="shared" si="60"/>
        <v/>
      </c>
      <c r="BC71" s="1" t="str">
        <f t="shared" si="61"/>
        <v/>
      </c>
      <c r="BD71" s="1" t="str">
        <f t="shared" si="62"/>
        <v/>
      </c>
      <c r="BE71" s="1" t="str">
        <f t="shared" si="63"/>
        <v/>
      </c>
      <c r="BF71" s="1" t="str">
        <f t="shared" si="64"/>
        <v/>
      </c>
      <c r="BG71" s="1" t="str">
        <f t="shared" si="65"/>
        <v/>
      </c>
      <c r="BH71" s="1" t="str">
        <f t="shared" si="66"/>
        <v/>
      </c>
      <c r="BI71" s="1" t="str">
        <f t="shared" si="67"/>
        <v/>
      </c>
      <c r="BJ71" s="1" t="str">
        <f t="shared" si="68"/>
        <v/>
      </c>
      <c r="BK71" s="1" t="str">
        <f t="shared" si="69"/>
        <v/>
      </c>
      <c r="BL71" s="1" t="str">
        <f t="shared" si="70"/>
        <v/>
      </c>
      <c r="BM71" s="1" t="str">
        <f t="shared" si="71"/>
        <v/>
      </c>
      <c r="BN71" s="1" t="str">
        <f t="shared" si="72"/>
        <v/>
      </c>
      <c r="BO71" s="4" t="str">
        <f t="shared" si="73"/>
        <v/>
      </c>
    </row>
    <row r="72" spans="2:67">
      <c r="B72" s="22">
        <v>18</v>
      </c>
      <c r="C72" s="8">
        <f>IF(B72="","",VLOOKUP(B72,Tabelle2!$A$1:$B$37,2,0))</f>
        <v>2</v>
      </c>
      <c r="D72" s="9">
        <f>IF(B72="","",IF(B72=0,"NB",VLOOKUP(C72,Tabelle2!$D$1:$E$4,2,0)))</f>
        <v>2</v>
      </c>
      <c r="E72" s="1" t="str">
        <f t="shared" si="76"/>
        <v>L</v>
      </c>
      <c r="F72" s="1">
        <f t="shared" si="77"/>
        <v>1</v>
      </c>
      <c r="G72" s="1">
        <f t="shared" si="86"/>
        <v>-1</v>
      </c>
      <c r="H72" s="1">
        <f t="shared" si="78"/>
        <v>-1</v>
      </c>
      <c r="I72" s="1">
        <f t="shared" si="74"/>
        <v>43</v>
      </c>
      <c r="J72" s="1" t="str">
        <f t="shared" si="79"/>
        <v/>
      </c>
      <c r="O72" s="2"/>
      <c r="U72" s="6" t="str">
        <f t="shared" si="80"/>
        <v/>
      </c>
      <c r="V72" s="6">
        <f t="shared" si="81"/>
        <v>2</v>
      </c>
      <c r="W72" s="6" t="str">
        <f t="shared" si="82"/>
        <v/>
      </c>
      <c r="X72" s="6" t="str">
        <f t="shared" si="83"/>
        <v/>
      </c>
      <c r="Y72" s="5"/>
      <c r="Z72" s="1">
        <f t="shared" si="87"/>
        <v>1</v>
      </c>
      <c r="AA72" s="1">
        <f t="shared" si="88"/>
        <v>1</v>
      </c>
      <c r="AB72" s="1">
        <f t="shared" si="89"/>
        <v>1</v>
      </c>
      <c r="AC72" s="1" t="str">
        <f t="shared" si="90"/>
        <v/>
      </c>
      <c r="AD72" s="1" t="str">
        <f t="shared" si="48"/>
        <v/>
      </c>
      <c r="AE72" s="5"/>
      <c r="AF72" s="6">
        <f t="shared" si="84"/>
        <v>2</v>
      </c>
      <c r="AG72" s="6">
        <f t="shared" si="91"/>
        <v>1</v>
      </c>
      <c r="AH72" s="6">
        <f t="shared" si="92"/>
        <v>3</v>
      </c>
      <c r="AI72" s="5"/>
      <c r="AJ72" s="1">
        <f>IF(E72="NB",AJ71,IF(E72="",0,IF(E72="l",AJ71+1,IF(E72="w",IF($P$2=0,0,IF(AND($P$2&gt;0,AJ71&gt;$P$2),AJ71-$P$2,0))))))</f>
        <v>1</v>
      </c>
      <c r="AK72" s="1">
        <f>VLOOKUP(AJ72,$R$2:S91,2,0)</f>
        <v>1</v>
      </c>
      <c r="AM72" s="1">
        <f t="shared" si="47"/>
        <v>44</v>
      </c>
      <c r="AO72" s="1">
        <f t="shared" si="85"/>
        <v>1</v>
      </c>
      <c r="AP72" s="1" t="str">
        <f t="shared" si="75"/>
        <v/>
      </c>
      <c r="AQ72" s="1" t="str">
        <f t="shared" si="49"/>
        <v/>
      </c>
      <c r="AR72" s="1" t="str">
        <f t="shared" si="50"/>
        <v/>
      </c>
      <c r="AS72" s="1" t="str">
        <f t="shared" si="51"/>
        <v/>
      </c>
      <c r="AT72" s="1" t="str">
        <f t="shared" si="52"/>
        <v/>
      </c>
      <c r="AU72" s="1" t="str">
        <f t="shared" si="53"/>
        <v/>
      </c>
      <c r="AV72" s="1" t="str">
        <f t="shared" si="54"/>
        <v/>
      </c>
      <c r="AW72" s="1" t="str">
        <f t="shared" si="55"/>
        <v/>
      </c>
      <c r="AX72" s="1" t="str">
        <f t="shared" si="56"/>
        <v/>
      </c>
      <c r="AY72" s="1" t="str">
        <f t="shared" si="57"/>
        <v/>
      </c>
      <c r="AZ72" s="1" t="str">
        <f t="shared" si="58"/>
        <v/>
      </c>
      <c r="BA72" s="1" t="str">
        <f t="shared" si="59"/>
        <v/>
      </c>
      <c r="BB72" s="1" t="str">
        <f t="shared" si="60"/>
        <v/>
      </c>
      <c r="BC72" s="1" t="str">
        <f t="shared" si="61"/>
        <v/>
      </c>
      <c r="BD72" s="1" t="str">
        <f t="shared" si="62"/>
        <v/>
      </c>
      <c r="BE72" s="1" t="str">
        <f t="shared" si="63"/>
        <v/>
      </c>
      <c r="BF72" s="1" t="str">
        <f t="shared" si="64"/>
        <v/>
      </c>
      <c r="BG72" s="1" t="str">
        <f t="shared" si="65"/>
        <v/>
      </c>
      <c r="BH72" s="1" t="str">
        <f t="shared" si="66"/>
        <v/>
      </c>
      <c r="BI72" s="1" t="str">
        <f t="shared" si="67"/>
        <v/>
      </c>
      <c r="BJ72" s="1" t="str">
        <f t="shared" si="68"/>
        <v/>
      </c>
      <c r="BK72" s="1" t="str">
        <f t="shared" si="69"/>
        <v/>
      </c>
      <c r="BL72" s="1" t="str">
        <f t="shared" si="70"/>
        <v/>
      </c>
      <c r="BM72" s="1" t="str">
        <f t="shared" si="71"/>
        <v/>
      </c>
      <c r="BN72" s="1" t="str">
        <f t="shared" si="72"/>
        <v/>
      </c>
      <c r="BO72" s="4" t="str">
        <f t="shared" si="73"/>
        <v/>
      </c>
    </row>
    <row r="73" spans="2:67">
      <c r="B73" s="23">
        <v>30</v>
      </c>
      <c r="C73" s="8">
        <f>IF(B73="","",VLOOKUP(B73,Tabelle2!$A$1:$B$37,2,0))</f>
        <v>3</v>
      </c>
      <c r="D73" s="9">
        <f>IF(B73="","",IF(B73=0,"NB",VLOOKUP(C73,Tabelle2!$D$1:$E$4,2,0)))</f>
        <v>1</v>
      </c>
      <c r="E73" s="1" t="str">
        <f t="shared" si="76"/>
        <v>L</v>
      </c>
      <c r="F73" s="1">
        <f t="shared" si="77"/>
        <v>1</v>
      </c>
      <c r="G73" s="1">
        <f t="shared" si="86"/>
        <v>-1</v>
      </c>
      <c r="H73" s="1">
        <f t="shared" si="78"/>
        <v>-1</v>
      </c>
      <c r="I73" s="1">
        <f t="shared" si="74"/>
        <v>42</v>
      </c>
      <c r="J73" s="1" t="str">
        <f t="shared" si="79"/>
        <v/>
      </c>
      <c r="O73" s="2"/>
      <c r="U73" s="6" t="str">
        <f t="shared" si="80"/>
        <v/>
      </c>
      <c r="V73" s="6" t="str">
        <f t="shared" si="81"/>
        <v/>
      </c>
      <c r="W73" s="6">
        <f t="shared" si="82"/>
        <v>3</v>
      </c>
      <c r="X73" s="6" t="str">
        <f t="shared" si="83"/>
        <v/>
      </c>
      <c r="Y73" s="5"/>
      <c r="Z73" s="1">
        <f t="shared" si="87"/>
        <v>1</v>
      </c>
      <c r="AA73" s="1">
        <f t="shared" si="88"/>
        <v>1</v>
      </c>
      <c r="AB73" s="1">
        <f t="shared" si="89"/>
        <v>1</v>
      </c>
      <c r="AC73" s="1" t="str">
        <f t="shared" si="90"/>
        <v/>
      </c>
      <c r="AD73" s="1" t="str">
        <f t="shared" si="48"/>
        <v/>
      </c>
      <c r="AE73" s="5"/>
      <c r="AF73" s="6">
        <f t="shared" si="84"/>
        <v>3</v>
      </c>
      <c r="AG73" s="6">
        <f t="shared" si="91"/>
        <v>2</v>
      </c>
      <c r="AH73" s="6">
        <f t="shared" si="92"/>
        <v>1</v>
      </c>
      <c r="AI73" s="5"/>
      <c r="AJ73" s="1">
        <f>IF(E73="NB",AJ72,IF(E73="",0,IF(E73="l",AJ72+1,IF(E73="w",IF($P$2=0,0,IF(AND($P$2&gt;0,AJ72&gt;$P$2),AJ72-$P$2,0))))))</f>
        <v>2</v>
      </c>
      <c r="AK73" s="1">
        <f>VLOOKUP(AJ73,$R$2:S92,2,0)</f>
        <v>2</v>
      </c>
      <c r="AM73" s="1">
        <f t="shared" ref="AM73:AM136" si="93">IF(I73&lt;=AM72,AM72,I73)</f>
        <v>44</v>
      </c>
      <c r="AO73" s="1">
        <f t="shared" si="85"/>
        <v>2</v>
      </c>
      <c r="AP73" s="1" t="str">
        <f t="shared" si="75"/>
        <v/>
      </c>
      <c r="AQ73" s="1" t="str">
        <f t="shared" si="49"/>
        <v/>
      </c>
      <c r="AR73" s="1" t="str">
        <f t="shared" si="50"/>
        <v/>
      </c>
      <c r="AS73" s="1" t="str">
        <f t="shared" si="51"/>
        <v/>
      </c>
      <c r="AT73" s="1" t="str">
        <f t="shared" si="52"/>
        <v/>
      </c>
      <c r="AU73" s="1" t="str">
        <f t="shared" si="53"/>
        <v/>
      </c>
      <c r="AV73" s="1" t="str">
        <f t="shared" si="54"/>
        <v/>
      </c>
      <c r="AW73" s="1" t="str">
        <f t="shared" si="55"/>
        <v/>
      </c>
      <c r="AX73" s="1" t="str">
        <f t="shared" si="56"/>
        <v/>
      </c>
      <c r="AY73" s="1" t="str">
        <f t="shared" si="57"/>
        <v/>
      </c>
      <c r="AZ73" s="1" t="str">
        <f t="shared" si="58"/>
        <v/>
      </c>
      <c r="BA73" s="1" t="str">
        <f t="shared" si="59"/>
        <v/>
      </c>
      <c r="BB73" s="1" t="str">
        <f t="shared" si="60"/>
        <v/>
      </c>
      <c r="BC73" s="1" t="str">
        <f t="shared" si="61"/>
        <v/>
      </c>
      <c r="BD73" s="1" t="str">
        <f t="shared" si="62"/>
        <v/>
      </c>
      <c r="BE73" s="1" t="str">
        <f t="shared" si="63"/>
        <v/>
      </c>
      <c r="BF73" s="1" t="str">
        <f t="shared" si="64"/>
        <v/>
      </c>
      <c r="BG73" s="1" t="str">
        <f t="shared" si="65"/>
        <v/>
      </c>
      <c r="BH73" s="1" t="str">
        <f t="shared" si="66"/>
        <v/>
      </c>
      <c r="BI73" s="1" t="str">
        <f t="shared" si="67"/>
        <v/>
      </c>
      <c r="BJ73" s="1" t="str">
        <f t="shared" si="68"/>
        <v/>
      </c>
      <c r="BK73" s="1" t="str">
        <f t="shared" si="69"/>
        <v/>
      </c>
      <c r="BL73" s="1" t="str">
        <f t="shared" si="70"/>
        <v/>
      </c>
      <c r="BM73" s="1" t="str">
        <f t="shared" si="71"/>
        <v/>
      </c>
      <c r="BN73" s="1" t="str">
        <f t="shared" si="72"/>
        <v/>
      </c>
      <c r="BO73" s="4" t="str">
        <f t="shared" si="73"/>
        <v/>
      </c>
    </row>
    <row r="74" spans="2:67">
      <c r="B74" s="22">
        <v>22</v>
      </c>
      <c r="C74" s="8">
        <f>IF(B74="","",VLOOKUP(B74,Tabelle2!$A$1:$B$37,2,0))</f>
        <v>2</v>
      </c>
      <c r="D74" s="9">
        <f>IF(B74="","",IF(B74=0,"NB",VLOOKUP(C74,Tabelle2!$D$1:$E$4,2,0)))</f>
        <v>2</v>
      </c>
      <c r="E74" s="1" t="str">
        <f t="shared" si="76"/>
        <v>L</v>
      </c>
      <c r="F74" s="1">
        <f t="shared" si="77"/>
        <v>2</v>
      </c>
      <c r="G74" s="1">
        <f t="shared" si="86"/>
        <v>-1</v>
      </c>
      <c r="H74" s="1">
        <f t="shared" si="78"/>
        <v>-2</v>
      </c>
      <c r="I74" s="1">
        <f t="shared" si="74"/>
        <v>40</v>
      </c>
      <c r="J74" s="1" t="str">
        <f t="shared" si="79"/>
        <v/>
      </c>
      <c r="O74" s="2"/>
      <c r="U74" s="6" t="str">
        <f t="shared" si="80"/>
        <v/>
      </c>
      <c r="V74" s="6">
        <f t="shared" si="81"/>
        <v>2</v>
      </c>
      <c r="W74" s="6" t="str">
        <f t="shared" si="82"/>
        <v/>
      </c>
      <c r="X74" s="6" t="str">
        <f t="shared" si="83"/>
        <v/>
      </c>
      <c r="Y74" s="5"/>
      <c r="Z74" s="1">
        <f t="shared" si="87"/>
        <v>1</v>
      </c>
      <c r="AA74" s="1">
        <f t="shared" si="88"/>
        <v>1</v>
      </c>
      <c r="AB74" s="1">
        <f t="shared" si="89"/>
        <v>1</v>
      </c>
      <c r="AC74" s="1" t="str">
        <f t="shared" si="90"/>
        <v/>
      </c>
      <c r="AD74" s="1" t="str">
        <f t="shared" si="48"/>
        <v/>
      </c>
      <c r="AE74" s="5"/>
      <c r="AF74" s="6">
        <f t="shared" si="84"/>
        <v>2</v>
      </c>
      <c r="AG74" s="6">
        <f t="shared" si="91"/>
        <v>3</v>
      </c>
      <c r="AH74" s="6">
        <f t="shared" si="92"/>
        <v>1</v>
      </c>
      <c r="AI74" s="5"/>
      <c r="AJ74" s="1">
        <f>IF(E74="NB",AJ73,IF(E74="",0,IF(E74="l",AJ73+1,IF(E74="w",IF($P$2=0,0,IF(AND($P$2&gt;0,AJ73&gt;$P$2),AJ73-$P$2,0))))))</f>
        <v>3</v>
      </c>
      <c r="AK74" s="1">
        <f>VLOOKUP(AJ74,$R$2:S93,2,0)</f>
        <v>3</v>
      </c>
      <c r="AM74" s="1">
        <f t="shared" si="93"/>
        <v>44</v>
      </c>
      <c r="AO74" s="1">
        <f t="shared" si="85"/>
        <v>3</v>
      </c>
      <c r="AP74" s="1" t="str">
        <f t="shared" si="75"/>
        <v/>
      </c>
      <c r="AQ74" s="1" t="str">
        <f t="shared" si="49"/>
        <v/>
      </c>
      <c r="AR74" s="1">
        <f t="shared" si="50"/>
        <v>1</v>
      </c>
      <c r="AS74" s="1" t="str">
        <f t="shared" si="51"/>
        <v/>
      </c>
      <c r="AT74" s="1" t="str">
        <f t="shared" si="52"/>
        <v/>
      </c>
      <c r="AU74" s="1" t="str">
        <f t="shared" si="53"/>
        <v/>
      </c>
      <c r="AV74" s="1" t="str">
        <f t="shared" si="54"/>
        <v/>
      </c>
      <c r="AW74" s="1" t="str">
        <f t="shared" si="55"/>
        <v/>
      </c>
      <c r="AX74" s="1" t="str">
        <f t="shared" si="56"/>
        <v/>
      </c>
      <c r="AY74" s="1" t="str">
        <f t="shared" si="57"/>
        <v/>
      </c>
      <c r="AZ74" s="1" t="str">
        <f t="shared" si="58"/>
        <v/>
      </c>
      <c r="BA74" s="1" t="str">
        <f t="shared" si="59"/>
        <v/>
      </c>
      <c r="BB74" s="1" t="str">
        <f t="shared" si="60"/>
        <v/>
      </c>
      <c r="BC74" s="1" t="str">
        <f t="shared" si="61"/>
        <v/>
      </c>
      <c r="BD74" s="1" t="str">
        <f t="shared" si="62"/>
        <v/>
      </c>
      <c r="BE74" s="1" t="str">
        <f t="shared" si="63"/>
        <v/>
      </c>
      <c r="BF74" s="1" t="str">
        <f t="shared" si="64"/>
        <v/>
      </c>
      <c r="BG74" s="1" t="str">
        <f t="shared" si="65"/>
        <v/>
      </c>
      <c r="BH74" s="1" t="str">
        <f t="shared" si="66"/>
        <v/>
      </c>
      <c r="BI74" s="1" t="str">
        <f t="shared" si="67"/>
        <v/>
      </c>
      <c r="BJ74" s="1" t="str">
        <f t="shared" si="68"/>
        <v/>
      </c>
      <c r="BK74" s="1" t="str">
        <f t="shared" si="69"/>
        <v/>
      </c>
      <c r="BL74" s="1" t="str">
        <f t="shared" si="70"/>
        <v/>
      </c>
      <c r="BM74" s="1" t="str">
        <f t="shared" si="71"/>
        <v/>
      </c>
      <c r="BN74" s="1" t="str">
        <f t="shared" si="72"/>
        <v/>
      </c>
      <c r="BO74" s="4" t="str">
        <f t="shared" si="73"/>
        <v/>
      </c>
    </row>
    <row r="75" spans="2:67">
      <c r="B75" s="23">
        <v>23</v>
      </c>
      <c r="C75" s="8">
        <f>IF(B75="","",VLOOKUP(B75,Tabelle2!$A$1:$B$37,2,0))</f>
        <v>2</v>
      </c>
      <c r="D75" s="9">
        <f>IF(B75="","",IF(B75=0,"NB",VLOOKUP(C75,Tabelle2!$D$1:$E$4,2,0)))</f>
        <v>2</v>
      </c>
      <c r="E75" s="1" t="str">
        <f t="shared" si="76"/>
        <v>W</v>
      </c>
      <c r="F75" s="1">
        <f t="shared" si="77"/>
        <v>3</v>
      </c>
      <c r="G75" s="1">
        <f t="shared" si="86"/>
        <v>2</v>
      </c>
      <c r="H75" s="1">
        <f t="shared" si="78"/>
        <v>6</v>
      </c>
      <c r="I75" s="1">
        <f t="shared" si="74"/>
        <v>46</v>
      </c>
      <c r="J75" s="1" t="str">
        <f t="shared" si="79"/>
        <v/>
      </c>
      <c r="O75" s="2"/>
      <c r="U75" s="6" t="str">
        <f t="shared" si="80"/>
        <v/>
      </c>
      <c r="V75" s="6">
        <f t="shared" si="81"/>
        <v>2</v>
      </c>
      <c r="W75" s="6" t="str">
        <f t="shared" si="82"/>
        <v/>
      </c>
      <c r="X75" s="6" t="str">
        <f t="shared" si="83"/>
        <v/>
      </c>
      <c r="Y75" s="5"/>
      <c r="Z75" s="1">
        <f t="shared" si="87"/>
        <v>1</v>
      </c>
      <c r="AA75" s="1">
        <f t="shared" si="88"/>
        <v>1</v>
      </c>
      <c r="AB75" s="1">
        <f t="shared" si="89"/>
        <v>1</v>
      </c>
      <c r="AC75" s="1" t="str">
        <f t="shared" si="90"/>
        <v/>
      </c>
      <c r="AD75" s="1" t="str">
        <f t="shared" si="48"/>
        <v/>
      </c>
      <c r="AE75" s="5"/>
      <c r="AF75" s="6">
        <f t="shared" si="84"/>
        <v>2</v>
      </c>
      <c r="AG75" s="6">
        <f t="shared" si="91"/>
        <v>3</v>
      </c>
      <c r="AH75" s="6">
        <f t="shared" si="92"/>
        <v>1</v>
      </c>
      <c r="AI75" s="5"/>
      <c r="AJ75" s="1">
        <f>IF(E75="NB",AJ74,IF(E75="",0,IF(E75="l",AJ74+1,IF(E75="w",IF($P$2=0,0,IF(AND($P$2&gt;0,AJ74&gt;$P$2),AJ74-$P$2,0))))))</f>
        <v>0</v>
      </c>
      <c r="AK75" s="1">
        <f>VLOOKUP(AJ75,$R$2:S94,2,0)</f>
        <v>1</v>
      </c>
      <c r="AM75" s="1">
        <f t="shared" si="93"/>
        <v>46</v>
      </c>
      <c r="AO75" s="1">
        <f t="shared" si="85"/>
        <v>0</v>
      </c>
      <c r="AP75" s="1" t="str">
        <f t="shared" si="75"/>
        <v/>
      </c>
      <c r="AQ75" s="1" t="str">
        <f t="shared" si="49"/>
        <v/>
      </c>
      <c r="AR75" s="1" t="str">
        <f t="shared" si="50"/>
        <v/>
      </c>
      <c r="AS75" s="1" t="str">
        <f t="shared" si="51"/>
        <v/>
      </c>
      <c r="AT75" s="1" t="str">
        <f t="shared" si="52"/>
        <v/>
      </c>
      <c r="AU75" s="1" t="str">
        <f t="shared" si="53"/>
        <v/>
      </c>
      <c r="AV75" s="1" t="str">
        <f t="shared" si="54"/>
        <v/>
      </c>
      <c r="AW75" s="1" t="str">
        <f t="shared" si="55"/>
        <v/>
      </c>
      <c r="AX75" s="1" t="str">
        <f t="shared" si="56"/>
        <v/>
      </c>
      <c r="AY75" s="1" t="str">
        <f t="shared" si="57"/>
        <v/>
      </c>
      <c r="AZ75" s="1" t="str">
        <f t="shared" si="58"/>
        <v/>
      </c>
      <c r="BA75" s="1" t="str">
        <f t="shared" si="59"/>
        <v/>
      </c>
      <c r="BB75" s="1" t="str">
        <f t="shared" si="60"/>
        <v/>
      </c>
      <c r="BC75" s="1" t="str">
        <f t="shared" si="61"/>
        <v/>
      </c>
      <c r="BD75" s="1" t="str">
        <f t="shared" si="62"/>
        <v/>
      </c>
      <c r="BE75" s="1" t="str">
        <f t="shared" si="63"/>
        <v/>
      </c>
      <c r="BF75" s="1" t="str">
        <f t="shared" si="64"/>
        <v/>
      </c>
      <c r="BG75" s="1" t="str">
        <f t="shared" si="65"/>
        <v/>
      </c>
      <c r="BH75" s="1" t="str">
        <f t="shared" si="66"/>
        <v/>
      </c>
      <c r="BI75" s="1" t="str">
        <f t="shared" si="67"/>
        <v/>
      </c>
      <c r="BJ75" s="1" t="str">
        <f t="shared" si="68"/>
        <v/>
      </c>
      <c r="BK75" s="1" t="str">
        <f t="shared" si="69"/>
        <v/>
      </c>
      <c r="BL75" s="1" t="str">
        <f t="shared" si="70"/>
        <v/>
      </c>
      <c r="BM75" s="1" t="str">
        <f t="shared" si="71"/>
        <v/>
      </c>
      <c r="BN75" s="1" t="str">
        <f t="shared" si="72"/>
        <v/>
      </c>
      <c r="BO75" s="4" t="str">
        <f t="shared" si="73"/>
        <v/>
      </c>
    </row>
    <row r="76" spans="2:67">
      <c r="B76" s="22">
        <v>29</v>
      </c>
      <c r="C76" s="8">
        <f>IF(B76="","",VLOOKUP(B76,Tabelle2!$A$1:$B$37,2,0))</f>
        <v>3</v>
      </c>
      <c r="D76" s="9">
        <f>IF(B76="","",IF(B76=0,"NB",VLOOKUP(C76,Tabelle2!$D$1:$E$4,2,0)))</f>
        <v>1</v>
      </c>
      <c r="E76" s="1" t="str">
        <f t="shared" si="76"/>
        <v>L</v>
      </c>
      <c r="F76" s="1">
        <f t="shared" si="77"/>
        <v>1</v>
      </c>
      <c r="G76" s="1">
        <f t="shared" si="86"/>
        <v>-1</v>
      </c>
      <c r="H76" s="1">
        <f t="shared" si="78"/>
        <v>-1</v>
      </c>
      <c r="I76" s="1">
        <f t="shared" si="74"/>
        <v>45</v>
      </c>
      <c r="J76" s="1" t="str">
        <f t="shared" si="79"/>
        <v/>
      </c>
      <c r="O76" s="2"/>
      <c r="U76" s="6" t="str">
        <f t="shared" si="80"/>
        <v/>
      </c>
      <c r="V76" s="6" t="str">
        <f t="shared" si="81"/>
        <v/>
      </c>
      <c r="W76" s="6">
        <f t="shared" si="82"/>
        <v>3</v>
      </c>
      <c r="X76" s="6" t="str">
        <f t="shared" si="83"/>
        <v/>
      </c>
      <c r="Y76" s="5"/>
      <c r="Z76" s="1">
        <f t="shared" si="87"/>
        <v>1</v>
      </c>
      <c r="AA76" s="1">
        <f t="shared" si="88"/>
        <v>1</v>
      </c>
      <c r="AB76" s="1">
        <f t="shared" si="89"/>
        <v>1</v>
      </c>
      <c r="AC76" s="1" t="str">
        <f t="shared" si="90"/>
        <v/>
      </c>
      <c r="AD76" s="1" t="str">
        <f t="shared" si="48"/>
        <v/>
      </c>
      <c r="AE76" s="5"/>
      <c r="AF76" s="6">
        <f t="shared" si="84"/>
        <v>3</v>
      </c>
      <c r="AG76" s="6">
        <f t="shared" si="91"/>
        <v>2</v>
      </c>
      <c r="AH76" s="6">
        <f t="shared" si="92"/>
        <v>1</v>
      </c>
      <c r="AI76" s="5"/>
      <c r="AJ76" s="1">
        <f>IF(E76="NB",AJ75,IF(E76="",0,IF(E76="l",AJ75+1,IF(E76="w",IF($P$2=0,0,IF(AND($P$2&gt;0,AJ75&gt;$P$2),AJ75-$P$2,0))))))</f>
        <v>1</v>
      </c>
      <c r="AK76" s="1">
        <f>VLOOKUP(AJ76,$R$2:S95,2,0)</f>
        <v>1</v>
      </c>
      <c r="AM76" s="1">
        <f t="shared" si="93"/>
        <v>46</v>
      </c>
      <c r="AO76" s="1">
        <f t="shared" si="85"/>
        <v>1</v>
      </c>
      <c r="AP76" s="1" t="str">
        <f t="shared" si="75"/>
        <v/>
      </c>
      <c r="AQ76" s="1" t="str">
        <f t="shared" si="49"/>
        <v/>
      </c>
      <c r="AR76" s="1" t="str">
        <f t="shared" si="50"/>
        <v/>
      </c>
      <c r="AS76" s="1" t="str">
        <f t="shared" si="51"/>
        <v/>
      </c>
      <c r="AT76" s="1" t="str">
        <f t="shared" si="52"/>
        <v/>
      </c>
      <c r="AU76" s="1" t="str">
        <f t="shared" si="53"/>
        <v/>
      </c>
      <c r="AV76" s="1" t="str">
        <f t="shared" si="54"/>
        <v/>
      </c>
      <c r="AW76" s="1" t="str">
        <f t="shared" si="55"/>
        <v/>
      </c>
      <c r="AX76" s="1" t="str">
        <f t="shared" si="56"/>
        <v/>
      </c>
      <c r="AY76" s="1" t="str">
        <f t="shared" si="57"/>
        <v/>
      </c>
      <c r="AZ76" s="1" t="str">
        <f t="shared" si="58"/>
        <v/>
      </c>
      <c r="BA76" s="1" t="str">
        <f t="shared" si="59"/>
        <v/>
      </c>
      <c r="BB76" s="1" t="str">
        <f t="shared" si="60"/>
        <v/>
      </c>
      <c r="BC76" s="1" t="str">
        <f t="shared" si="61"/>
        <v/>
      </c>
      <c r="BD76" s="1" t="str">
        <f t="shared" si="62"/>
        <v/>
      </c>
      <c r="BE76" s="1" t="str">
        <f t="shared" si="63"/>
        <v/>
      </c>
      <c r="BF76" s="1" t="str">
        <f t="shared" si="64"/>
        <v/>
      </c>
      <c r="BG76" s="1" t="str">
        <f t="shared" si="65"/>
        <v/>
      </c>
      <c r="BH76" s="1" t="str">
        <f t="shared" si="66"/>
        <v/>
      </c>
      <c r="BI76" s="1" t="str">
        <f t="shared" si="67"/>
        <v/>
      </c>
      <c r="BJ76" s="1" t="str">
        <f t="shared" si="68"/>
        <v/>
      </c>
      <c r="BK76" s="1" t="str">
        <f t="shared" si="69"/>
        <v/>
      </c>
      <c r="BL76" s="1" t="str">
        <f t="shared" si="70"/>
        <v/>
      </c>
      <c r="BM76" s="1" t="str">
        <f t="shared" si="71"/>
        <v/>
      </c>
      <c r="BN76" s="1" t="str">
        <f t="shared" si="72"/>
        <v/>
      </c>
      <c r="BO76" s="4" t="str">
        <f t="shared" si="73"/>
        <v/>
      </c>
    </row>
    <row r="77" spans="2:67">
      <c r="B77" s="23">
        <v>35</v>
      </c>
      <c r="C77" s="8">
        <f>IF(B77="","",VLOOKUP(B77,Tabelle2!$A$1:$B$37,2,0))</f>
        <v>3</v>
      </c>
      <c r="D77" s="9">
        <f>IF(B77="","",IF(B77=0,"NB",VLOOKUP(C77,Tabelle2!$D$1:$E$4,2,0)))</f>
        <v>1</v>
      </c>
      <c r="E77" s="1" t="str">
        <f t="shared" si="76"/>
        <v>L</v>
      </c>
      <c r="F77" s="1">
        <f t="shared" si="77"/>
        <v>1</v>
      </c>
      <c r="G77" s="1">
        <f t="shared" si="86"/>
        <v>-1</v>
      </c>
      <c r="H77" s="1">
        <f t="shared" si="78"/>
        <v>-1</v>
      </c>
      <c r="I77" s="1">
        <f t="shared" si="74"/>
        <v>44</v>
      </c>
      <c r="J77" s="1" t="str">
        <f t="shared" si="79"/>
        <v/>
      </c>
      <c r="O77" s="2"/>
      <c r="U77" s="6" t="str">
        <f t="shared" si="80"/>
        <v/>
      </c>
      <c r="V77" s="6" t="str">
        <f t="shared" si="81"/>
        <v/>
      </c>
      <c r="W77" s="6">
        <f t="shared" si="82"/>
        <v>3</v>
      </c>
      <c r="X77" s="6" t="str">
        <f t="shared" si="83"/>
        <v/>
      </c>
      <c r="Y77" s="5"/>
      <c r="Z77" s="1">
        <f t="shared" si="87"/>
        <v>1</v>
      </c>
      <c r="AA77" s="1">
        <f t="shared" si="88"/>
        <v>1</v>
      </c>
      <c r="AB77" s="1">
        <f t="shared" si="89"/>
        <v>1</v>
      </c>
      <c r="AC77" s="1" t="str">
        <f t="shared" si="90"/>
        <v/>
      </c>
      <c r="AD77" s="1" t="str">
        <f t="shared" ref="AD77:AD140" si="94">IF(OR(AD76=1,AD76=0),0,IF(SUM(Z77:AC77)=4,1,""))</f>
        <v/>
      </c>
      <c r="AE77" s="5"/>
      <c r="AF77" s="6">
        <f t="shared" si="84"/>
        <v>3</v>
      </c>
      <c r="AG77" s="6">
        <f t="shared" si="91"/>
        <v>2</v>
      </c>
      <c r="AH77" s="6">
        <f t="shared" si="92"/>
        <v>1</v>
      </c>
      <c r="AI77" s="5"/>
      <c r="AJ77" s="1">
        <f>IF(E77="NB",AJ76,IF(E77="",0,IF(E77="l",AJ76+1,IF(E77="w",IF($P$2=0,0,IF(AND($P$2&gt;0,AJ76&gt;$P$2),AJ76-$P$2,0))))))</f>
        <v>2</v>
      </c>
      <c r="AK77" s="1">
        <f>VLOOKUP(AJ77,$R$2:S96,2,0)</f>
        <v>2</v>
      </c>
      <c r="AM77" s="1">
        <f t="shared" si="93"/>
        <v>46</v>
      </c>
      <c r="AO77" s="1">
        <f t="shared" si="85"/>
        <v>2</v>
      </c>
      <c r="AP77" s="1" t="str">
        <f t="shared" si="75"/>
        <v/>
      </c>
      <c r="AQ77" s="1" t="str">
        <f t="shared" si="49"/>
        <v/>
      </c>
      <c r="AR77" s="1" t="str">
        <f t="shared" si="50"/>
        <v/>
      </c>
      <c r="AS77" s="1" t="str">
        <f t="shared" si="51"/>
        <v/>
      </c>
      <c r="AT77" s="1" t="str">
        <f t="shared" si="52"/>
        <v/>
      </c>
      <c r="AU77" s="1" t="str">
        <f t="shared" si="53"/>
        <v/>
      </c>
      <c r="AV77" s="1" t="str">
        <f t="shared" si="54"/>
        <v/>
      </c>
      <c r="AW77" s="1" t="str">
        <f t="shared" si="55"/>
        <v/>
      </c>
      <c r="AX77" s="1" t="str">
        <f t="shared" si="56"/>
        <v/>
      </c>
      <c r="AY77" s="1" t="str">
        <f t="shared" si="57"/>
        <v/>
      </c>
      <c r="AZ77" s="1" t="str">
        <f t="shared" si="58"/>
        <v/>
      </c>
      <c r="BA77" s="1" t="str">
        <f t="shared" si="59"/>
        <v/>
      </c>
      <c r="BB77" s="1" t="str">
        <f t="shared" si="60"/>
        <v/>
      </c>
      <c r="BC77" s="1" t="str">
        <f t="shared" si="61"/>
        <v/>
      </c>
      <c r="BD77" s="1" t="str">
        <f t="shared" si="62"/>
        <v/>
      </c>
      <c r="BE77" s="1" t="str">
        <f t="shared" si="63"/>
        <v/>
      </c>
      <c r="BF77" s="1" t="str">
        <f t="shared" si="64"/>
        <v/>
      </c>
      <c r="BG77" s="1" t="str">
        <f t="shared" si="65"/>
        <v/>
      </c>
      <c r="BH77" s="1" t="str">
        <f t="shared" si="66"/>
        <v/>
      </c>
      <c r="BI77" s="1" t="str">
        <f t="shared" si="67"/>
        <v/>
      </c>
      <c r="BJ77" s="1" t="str">
        <f t="shared" si="68"/>
        <v/>
      </c>
      <c r="BK77" s="1" t="str">
        <f t="shared" si="69"/>
        <v/>
      </c>
      <c r="BL77" s="1" t="str">
        <f t="shared" si="70"/>
        <v/>
      </c>
      <c r="BM77" s="1" t="str">
        <f t="shared" si="71"/>
        <v/>
      </c>
      <c r="BN77" s="1" t="str">
        <f t="shared" si="72"/>
        <v/>
      </c>
      <c r="BO77" s="4" t="str">
        <f t="shared" si="73"/>
        <v/>
      </c>
    </row>
    <row r="78" spans="2:67">
      <c r="B78" s="22">
        <v>29</v>
      </c>
      <c r="C78" s="8">
        <f>IF(B78="","",VLOOKUP(B78,Tabelle2!$A$1:$B$37,2,0))</f>
        <v>3</v>
      </c>
      <c r="D78" s="9">
        <f>IF(B78="","",IF(B78=0,"NB",VLOOKUP(C78,Tabelle2!$D$1:$E$4,2,0)))</f>
        <v>1</v>
      </c>
      <c r="E78" s="1" t="str">
        <f t="shared" si="76"/>
        <v>L</v>
      </c>
      <c r="F78" s="1">
        <f t="shared" si="77"/>
        <v>2</v>
      </c>
      <c r="G78" s="1">
        <f t="shared" si="86"/>
        <v>-1</v>
      </c>
      <c r="H78" s="1">
        <f t="shared" si="78"/>
        <v>-2</v>
      </c>
      <c r="I78" s="1">
        <f t="shared" si="74"/>
        <v>42</v>
      </c>
      <c r="J78" s="1" t="str">
        <f t="shared" si="79"/>
        <v/>
      </c>
      <c r="O78" s="2"/>
      <c r="U78" s="6" t="str">
        <f t="shared" si="80"/>
        <v/>
      </c>
      <c r="V78" s="6" t="str">
        <f t="shared" si="81"/>
        <v/>
      </c>
      <c r="W78" s="6">
        <f t="shared" si="82"/>
        <v>3</v>
      </c>
      <c r="X78" s="6" t="str">
        <f t="shared" si="83"/>
        <v/>
      </c>
      <c r="Y78" s="5"/>
      <c r="Z78" s="1">
        <f t="shared" si="87"/>
        <v>1</v>
      </c>
      <c r="AA78" s="1">
        <f t="shared" si="88"/>
        <v>1</v>
      </c>
      <c r="AB78" s="1">
        <f t="shared" si="89"/>
        <v>1</v>
      </c>
      <c r="AC78" s="1" t="str">
        <f t="shared" si="90"/>
        <v/>
      </c>
      <c r="AD78" s="1" t="str">
        <f t="shared" si="94"/>
        <v/>
      </c>
      <c r="AE78" s="5"/>
      <c r="AF78" s="6">
        <f t="shared" si="84"/>
        <v>3</v>
      </c>
      <c r="AG78" s="6">
        <f t="shared" si="91"/>
        <v>2</v>
      </c>
      <c r="AH78" s="6">
        <f t="shared" si="92"/>
        <v>1</v>
      </c>
      <c r="AI78" s="5"/>
      <c r="AJ78" s="1">
        <f>IF(E78="NB",AJ77,IF(E78="",0,IF(E78="l",AJ77+1,IF(E78="w",IF($P$2=0,0,IF(AND($P$2&gt;0,AJ77&gt;$P$2),AJ77-$P$2,0))))))</f>
        <v>3</v>
      </c>
      <c r="AK78" s="1">
        <f>VLOOKUP(AJ78,$R$2:S97,2,0)</f>
        <v>3</v>
      </c>
      <c r="AM78" s="1">
        <f t="shared" si="93"/>
        <v>46</v>
      </c>
      <c r="AO78" s="1">
        <f t="shared" si="85"/>
        <v>3</v>
      </c>
      <c r="AP78" s="1" t="str">
        <f t="shared" si="75"/>
        <v/>
      </c>
      <c r="AQ78" s="1" t="str">
        <f t="shared" ref="AQ78:AQ141" si="95">IF(AND(AO78=2,AO79=0),1,"")</f>
        <v/>
      </c>
      <c r="AR78" s="1">
        <f t="shared" ref="AR78:AR141" si="96">IF(AND(AO78=3,AO79=0),1,"")</f>
        <v>1</v>
      </c>
      <c r="AS78" s="1" t="str">
        <f t="shared" ref="AS78:AS141" si="97">IF(AND(AO78=4,AO79=0),1,"")</f>
        <v/>
      </c>
      <c r="AT78" s="1" t="str">
        <f t="shared" ref="AT78:AT141" si="98">IF(AND(AO78=5,AO79=0),1,"")</f>
        <v/>
      </c>
      <c r="AU78" s="1" t="str">
        <f t="shared" ref="AU78:AU141" si="99">IF(AND(AO78=6,AO79=0),1,"")</f>
        <v/>
      </c>
      <c r="AV78" s="1" t="str">
        <f t="shared" ref="AV78:AV141" si="100">IF(AND(AO78=7,AO79=0),1,"")</f>
        <v/>
      </c>
      <c r="AW78" s="1" t="str">
        <f t="shared" ref="AW78:AW141" si="101">IF(AND(AO78=8,AO79=0),1,"")</f>
        <v/>
      </c>
      <c r="AX78" s="1" t="str">
        <f t="shared" ref="AX78:AX141" si="102">IF(AND(AO78=9,AO79=0),1,"")</f>
        <v/>
      </c>
      <c r="AY78" s="1" t="str">
        <f t="shared" ref="AY78:AY141" si="103">IF(AND(AO78=10,AO79=0),1,"")</f>
        <v/>
      </c>
      <c r="AZ78" s="1" t="str">
        <f t="shared" ref="AZ78:AZ141" si="104">IF(AND(AO78=11,AO79=0),1,"")</f>
        <v/>
      </c>
      <c r="BA78" s="1" t="str">
        <f t="shared" ref="BA78:BA141" si="105">IF(AND(AO78=12,AO79=0),1,"")</f>
        <v/>
      </c>
      <c r="BB78" s="1" t="str">
        <f t="shared" ref="BB78:BB141" si="106">IF(AND(AO78=13,AO79=0),1,"")</f>
        <v/>
      </c>
      <c r="BC78" s="1" t="str">
        <f t="shared" ref="BC78:BC141" si="107">IF(AND(AO78=14,AO79=0),1,"")</f>
        <v/>
      </c>
      <c r="BD78" s="1" t="str">
        <f t="shared" ref="BD78:BD141" si="108">IF(AND(AO78=15,AO79=0),1,"")</f>
        <v/>
      </c>
      <c r="BE78" s="1" t="str">
        <f t="shared" ref="BE78:BE141" si="109">IF(AND(AO78=16,AO79=0),1,"")</f>
        <v/>
      </c>
      <c r="BF78" s="1" t="str">
        <f t="shared" ref="BF78:BF141" si="110">IF(AND(AO78=17,AO79=0),1,"")</f>
        <v/>
      </c>
      <c r="BG78" s="1" t="str">
        <f t="shared" ref="BG78:BG141" si="111">IF(AND(AO78=18,AO79=0),1,"")</f>
        <v/>
      </c>
      <c r="BH78" s="1" t="str">
        <f t="shared" ref="BH78:BH141" si="112">IF(AND(AO78=19,AO79=0),1,"")</f>
        <v/>
      </c>
      <c r="BI78" s="1" t="str">
        <f t="shared" ref="BI78:BI141" si="113">IF(AND(AO78=20,AO79=0),1,"")</f>
        <v/>
      </c>
      <c r="BJ78" s="1" t="str">
        <f t="shared" ref="BJ78:BJ141" si="114">IF(AND(AO78=21,AO79=0),1,"")</f>
        <v/>
      </c>
      <c r="BK78" s="1" t="str">
        <f t="shared" ref="BK78:BK141" si="115">IF(AND(AO78=22,AO79=0),1,"")</f>
        <v/>
      </c>
      <c r="BL78" s="1" t="str">
        <f t="shared" ref="BL78:BL141" si="116">IF(AND(AO78=23,AO79=0),1,"")</f>
        <v/>
      </c>
      <c r="BM78" s="1" t="str">
        <f t="shared" ref="BM78:BM141" si="117">IF(AND(AO78=24,AO79=0),1,"")</f>
        <v/>
      </c>
      <c r="BN78" s="1" t="str">
        <f t="shared" ref="BN78:BN141" si="118">IF(AND(AO78=25,AO79=0),1,"")</f>
        <v/>
      </c>
      <c r="BO78" s="4" t="str">
        <f t="shared" ref="BO78:BO141" si="119">IF(AND(AO78&gt;25,AO79=0),1,"")</f>
        <v/>
      </c>
    </row>
    <row r="79" spans="2:67">
      <c r="B79" s="23">
        <v>9</v>
      </c>
      <c r="C79" s="8">
        <f>IF(B79="","",VLOOKUP(B79,Tabelle2!$A$1:$B$37,2,0))</f>
        <v>1</v>
      </c>
      <c r="D79" s="9">
        <f>IF(B79="","",IF(B79=0,"NB",VLOOKUP(C79,Tabelle2!$D$1:$E$4,2,0)))</f>
        <v>3</v>
      </c>
      <c r="E79" s="1" t="str">
        <f t="shared" si="76"/>
        <v>W</v>
      </c>
      <c r="F79" s="1">
        <f t="shared" si="77"/>
        <v>3</v>
      </c>
      <c r="G79" s="1">
        <f t="shared" si="86"/>
        <v>2</v>
      </c>
      <c r="H79" s="1">
        <f t="shared" si="78"/>
        <v>6</v>
      </c>
      <c r="I79" s="1">
        <f t="shared" si="74"/>
        <v>48</v>
      </c>
      <c r="J79" s="1" t="str">
        <f t="shared" si="79"/>
        <v/>
      </c>
      <c r="O79" s="2"/>
      <c r="U79" s="6">
        <f t="shared" si="80"/>
        <v>1</v>
      </c>
      <c r="V79" s="6" t="str">
        <f t="shared" si="81"/>
        <v/>
      </c>
      <c r="W79" s="6" t="str">
        <f t="shared" si="82"/>
        <v/>
      </c>
      <c r="X79" s="6" t="str">
        <f t="shared" si="83"/>
        <v/>
      </c>
      <c r="Y79" s="5"/>
      <c r="Z79" s="1">
        <f t="shared" si="87"/>
        <v>1</v>
      </c>
      <c r="AA79" s="1">
        <f t="shared" si="88"/>
        <v>1</v>
      </c>
      <c r="AB79" s="1">
        <f t="shared" si="89"/>
        <v>1</v>
      </c>
      <c r="AC79" s="1" t="str">
        <f t="shared" si="90"/>
        <v/>
      </c>
      <c r="AD79" s="1" t="str">
        <f t="shared" si="94"/>
        <v/>
      </c>
      <c r="AE79" s="5"/>
      <c r="AF79" s="6">
        <f t="shared" si="84"/>
        <v>1</v>
      </c>
      <c r="AG79" s="6">
        <f t="shared" si="91"/>
        <v>3</v>
      </c>
      <c r="AH79" s="6">
        <f t="shared" si="92"/>
        <v>2</v>
      </c>
      <c r="AI79" s="5"/>
      <c r="AJ79" s="1">
        <f>IF(E79="NB",AJ78,IF(E79="",0,IF(E79="l",AJ78+1,IF(E79="w",IF($P$2=0,0,IF(AND($P$2&gt;0,AJ78&gt;$P$2),AJ78-$P$2,0))))))</f>
        <v>0</v>
      </c>
      <c r="AK79" s="1">
        <f>VLOOKUP(AJ79,$R$2:S98,2,0)</f>
        <v>1</v>
      </c>
      <c r="AM79" s="1">
        <f t="shared" si="93"/>
        <v>48</v>
      </c>
      <c r="AO79" s="1">
        <f t="shared" si="85"/>
        <v>0</v>
      </c>
      <c r="AP79" s="1" t="str">
        <f t="shared" si="75"/>
        <v/>
      </c>
      <c r="AQ79" s="1" t="str">
        <f t="shared" si="95"/>
        <v/>
      </c>
      <c r="AR79" s="1" t="str">
        <f t="shared" si="96"/>
        <v/>
      </c>
      <c r="AS79" s="1" t="str">
        <f t="shared" si="97"/>
        <v/>
      </c>
      <c r="AT79" s="1" t="str">
        <f t="shared" si="98"/>
        <v/>
      </c>
      <c r="AU79" s="1" t="str">
        <f t="shared" si="99"/>
        <v/>
      </c>
      <c r="AV79" s="1" t="str">
        <f t="shared" si="100"/>
        <v/>
      </c>
      <c r="AW79" s="1" t="str">
        <f t="shared" si="101"/>
        <v/>
      </c>
      <c r="AX79" s="1" t="str">
        <f t="shared" si="102"/>
        <v/>
      </c>
      <c r="AY79" s="1" t="str">
        <f t="shared" si="103"/>
        <v/>
      </c>
      <c r="AZ79" s="1" t="str">
        <f t="shared" si="104"/>
        <v/>
      </c>
      <c r="BA79" s="1" t="str">
        <f t="shared" si="105"/>
        <v/>
      </c>
      <c r="BB79" s="1" t="str">
        <f t="shared" si="106"/>
        <v/>
      </c>
      <c r="BC79" s="1" t="str">
        <f t="shared" si="107"/>
        <v/>
      </c>
      <c r="BD79" s="1" t="str">
        <f t="shared" si="108"/>
        <v/>
      </c>
      <c r="BE79" s="1" t="str">
        <f t="shared" si="109"/>
        <v/>
      </c>
      <c r="BF79" s="1" t="str">
        <f t="shared" si="110"/>
        <v/>
      </c>
      <c r="BG79" s="1" t="str">
        <f t="shared" si="111"/>
        <v/>
      </c>
      <c r="BH79" s="1" t="str">
        <f t="shared" si="112"/>
        <v/>
      </c>
      <c r="BI79" s="1" t="str">
        <f t="shared" si="113"/>
        <v/>
      </c>
      <c r="BJ79" s="1" t="str">
        <f t="shared" si="114"/>
        <v/>
      </c>
      <c r="BK79" s="1" t="str">
        <f t="shared" si="115"/>
        <v/>
      </c>
      <c r="BL79" s="1" t="str">
        <f t="shared" si="116"/>
        <v/>
      </c>
      <c r="BM79" s="1" t="str">
        <f t="shared" si="117"/>
        <v/>
      </c>
      <c r="BN79" s="1" t="str">
        <f t="shared" si="118"/>
        <v/>
      </c>
      <c r="BO79" s="4" t="str">
        <f t="shared" si="119"/>
        <v/>
      </c>
    </row>
    <row r="80" spans="2:67">
      <c r="B80" s="22">
        <v>10</v>
      </c>
      <c r="C80" s="8">
        <f>IF(B80="","",VLOOKUP(B80,Tabelle2!$A$1:$B$37,2,0))</f>
        <v>1</v>
      </c>
      <c r="D80" s="9">
        <f>IF(B80="","",IF(B80=0,"NB",VLOOKUP(C80,Tabelle2!$D$1:$E$4,2,0)))</f>
        <v>3</v>
      </c>
      <c r="E80" s="1" t="str">
        <f t="shared" si="76"/>
        <v>L</v>
      </c>
      <c r="F80" s="1">
        <f t="shared" si="77"/>
        <v>1</v>
      </c>
      <c r="G80" s="1">
        <f t="shared" si="86"/>
        <v>-1</v>
      </c>
      <c r="H80" s="1">
        <f t="shared" si="78"/>
        <v>-1</v>
      </c>
      <c r="I80" s="1">
        <f t="shared" si="74"/>
        <v>47</v>
      </c>
      <c r="J80" s="1" t="str">
        <f t="shared" si="79"/>
        <v/>
      </c>
      <c r="O80" s="2"/>
      <c r="U80" s="6">
        <f t="shared" si="80"/>
        <v>1</v>
      </c>
      <c r="V80" s="6" t="str">
        <f t="shared" si="81"/>
        <v/>
      </c>
      <c r="W80" s="6" t="str">
        <f t="shared" si="82"/>
        <v/>
      </c>
      <c r="X80" s="6" t="str">
        <f t="shared" si="83"/>
        <v/>
      </c>
      <c r="Y80" s="5"/>
      <c r="Z80" s="1">
        <f t="shared" si="87"/>
        <v>1</v>
      </c>
      <c r="AA80" s="1">
        <f t="shared" si="88"/>
        <v>1</v>
      </c>
      <c r="AB80" s="1">
        <f t="shared" si="89"/>
        <v>1</v>
      </c>
      <c r="AC80" s="1" t="str">
        <f t="shared" si="90"/>
        <v/>
      </c>
      <c r="AD80" s="1" t="str">
        <f t="shared" si="94"/>
        <v/>
      </c>
      <c r="AE80" s="5"/>
      <c r="AF80" s="6">
        <f t="shared" si="84"/>
        <v>1</v>
      </c>
      <c r="AG80" s="6">
        <f t="shared" si="91"/>
        <v>3</v>
      </c>
      <c r="AH80" s="6">
        <f t="shared" si="92"/>
        <v>2</v>
      </c>
      <c r="AI80" s="5"/>
      <c r="AJ80" s="1">
        <f>IF(E80="NB",AJ79,IF(E80="",0,IF(E80="l",AJ79+1,IF(E80="w",IF($P$2=0,0,IF(AND($P$2&gt;0,AJ79&gt;$P$2),AJ79-$P$2,0))))))</f>
        <v>1</v>
      </c>
      <c r="AK80" s="1">
        <f>VLOOKUP(AJ80,$R$2:S99,2,0)</f>
        <v>1</v>
      </c>
      <c r="AM80" s="1">
        <f t="shared" si="93"/>
        <v>48</v>
      </c>
      <c r="AO80" s="1">
        <f t="shared" si="85"/>
        <v>1</v>
      </c>
      <c r="AP80" s="1">
        <f t="shared" si="75"/>
        <v>1</v>
      </c>
      <c r="AQ80" s="1" t="str">
        <f t="shared" si="95"/>
        <v/>
      </c>
      <c r="AR80" s="1" t="str">
        <f t="shared" si="96"/>
        <v/>
      </c>
      <c r="AS80" s="1" t="str">
        <f t="shared" si="97"/>
        <v/>
      </c>
      <c r="AT80" s="1" t="str">
        <f t="shared" si="98"/>
        <v/>
      </c>
      <c r="AU80" s="1" t="str">
        <f t="shared" si="99"/>
        <v/>
      </c>
      <c r="AV80" s="1" t="str">
        <f t="shared" si="100"/>
        <v/>
      </c>
      <c r="AW80" s="1" t="str">
        <f t="shared" si="101"/>
        <v/>
      </c>
      <c r="AX80" s="1" t="str">
        <f t="shared" si="102"/>
        <v/>
      </c>
      <c r="AY80" s="1" t="str">
        <f t="shared" si="103"/>
        <v/>
      </c>
      <c r="AZ80" s="1" t="str">
        <f t="shared" si="104"/>
        <v/>
      </c>
      <c r="BA80" s="1" t="str">
        <f t="shared" si="105"/>
        <v/>
      </c>
      <c r="BB80" s="1" t="str">
        <f t="shared" si="106"/>
        <v/>
      </c>
      <c r="BC80" s="1" t="str">
        <f t="shared" si="107"/>
        <v/>
      </c>
      <c r="BD80" s="1" t="str">
        <f t="shared" si="108"/>
        <v/>
      </c>
      <c r="BE80" s="1" t="str">
        <f t="shared" si="109"/>
        <v/>
      </c>
      <c r="BF80" s="1" t="str">
        <f t="shared" si="110"/>
        <v/>
      </c>
      <c r="BG80" s="1" t="str">
        <f t="shared" si="111"/>
        <v/>
      </c>
      <c r="BH80" s="1" t="str">
        <f t="shared" si="112"/>
        <v/>
      </c>
      <c r="BI80" s="1" t="str">
        <f t="shared" si="113"/>
        <v/>
      </c>
      <c r="BJ80" s="1" t="str">
        <f t="shared" si="114"/>
        <v/>
      </c>
      <c r="BK80" s="1" t="str">
        <f t="shared" si="115"/>
        <v/>
      </c>
      <c r="BL80" s="1" t="str">
        <f t="shared" si="116"/>
        <v/>
      </c>
      <c r="BM80" s="1" t="str">
        <f t="shared" si="117"/>
        <v/>
      </c>
      <c r="BN80" s="1" t="str">
        <f t="shared" si="118"/>
        <v/>
      </c>
      <c r="BO80" s="4" t="str">
        <f t="shared" si="119"/>
        <v/>
      </c>
    </row>
    <row r="81" spans="2:67">
      <c r="B81" s="23">
        <v>28</v>
      </c>
      <c r="C81" s="8">
        <f>IF(B81="","",VLOOKUP(B81,Tabelle2!$A$1:$B$37,2,0))</f>
        <v>3</v>
      </c>
      <c r="D81" s="9">
        <f>IF(B81="","",IF(B81=0,"NB",VLOOKUP(C81,Tabelle2!$D$1:$E$4,2,0)))</f>
        <v>1</v>
      </c>
      <c r="E81" s="1" t="str">
        <f t="shared" si="76"/>
        <v>W</v>
      </c>
      <c r="F81" s="1">
        <f t="shared" si="77"/>
        <v>1</v>
      </c>
      <c r="G81" s="1">
        <f t="shared" si="86"/>
        <v>2</v>
      </c>
      <c r="H81" s="1">
        <f t="shared" si="78"/>
        <v>2</v>
      </c>
      <c r="I81" s="1">
        <f t="shared" si="74"/>
        <v>49</v>
      </c>
      <c r="J81" s="1" t="str">
        <f t="shared" si="79"/>
        <v/>
      </c>
      <c r="O81" s="2"/>
      <c r="U81" s="6" t="str">
        <f t="shared" si="80"/>
        <v/>
      </c>
      <c r="V81" s="6" t="str">
        <f t="shared" si="81"/>
        <v/>
      </c>
      <c r="W81" s="6">
        <f t="shared" si="82"/>
        <v>3</v>
      </c>
      <c r="X81" s="6" t="str">
        <f t="shared" si="83"/>
        <v/>
      </c>
      <c r="Y81" s="5"/>
      <c r="Z81" s="1">
        <f t="shared" si="87"/>
        <v>1</v>
      </c>
      <c r="AA81" s="1">
        <f t="shared" si="88"/>
        <v>1</v>
      </c>
      <c r="AB81" s="1">
        <f t="shared" si="89"/>
        <v>1</v>
      </c>
      <c r="AC81" s="1" t="str">
        <f t="shared" si="90"/>
        <v/>
      </c>
      <c r="AD81" s="1" t="str">
        <f t="shared" si="94"/>
        <v/>
      </c>
      <c r="AE81" s="5"/>
      <c r="AF81" s="6">
        <f t="shared" si="84"/>
        <v>3</v>
      </c>
      <c r="AG81" s="6">
        <f t="shared" si="91"/>
        <v>1</v>
      </c>
      <c r="AH81" s="6">
        <f t="shared" si="92"/>
        <v>2</v>
      </c>
      <c r="AI81" s="5"/>
      <c r="AJ81" s="1">
        <f>IF(E81="NB",AJ80,IF(E81="",0,IF(E81="l",AJ80+1,IF(E81="w",IF($P$2=0,0,IF(AND($P$2&gt;0,AJ80&gt;$P$2),AJ80-$P$2,0))))))</f>
        <v>0</v>
      </c>
      <c r="AK81" s="1">
        <f>VLOOKUP(AJ81,$R$2:S100,2,0)</f>
        <v>1</v>
      </c>
      <c r="AM81" s="1">
        <f t="shared" si="93"/>
        <v>49</v>
      </c>
      <c r="AO81" s="1">
        <f t="shared" si="85"/>
        <v>0</v>
      </c>
      <c r="AP81" s="1" t="str">
        <f t="shared" si="75"/>
        <v/>
      </c>
      <c r="AQ81" s="1" t="str">
        <f t="shared" si="95"/>
        <v/>
      </c>
      <c r="AR81" s="1" t="str">
        <f t="shared" si="96"/>
        <v/>
      </c>
      <c r="AS81" s="1" t="str">
        <f t="shared" si="97"/>
        <v/>
      </c>
      <c r="AT81" s="1" t="str">
        <f t="shared" si="98"/>
        <v/>
      </c>
      <c r="AU81" s="1" t="str">
        <f t="shared" si="99"/>
        <v/>
      </c>
      <c r="AV81" s="1" t="str">
        <f t="shared" si="100"/>
        <v/>
      </c>
      <c r="AW81" s="1" t="str">
        <f t="shared" si="101"/>
        <v/>
      </c>
      <c r="AX81" s="1" t="str">
        <f t="shared" si="102"/>
        <v/>
      </c>
      <c r="AY81" s="1" t="str">
        <f t="shared" si="103"/>
        <v/>
      </c>
      <c r="AZ81" s="1" t="str">
        <f t="shared" si="104"/>
        <v/>
      </c>
      <c r="BA81" s="1" t="str">
        <f t="shared" si="105"/>
        <v/>
      </c>
      <c r="BB81" s="1" t="str">
        <f t="shared" si="106"/>
        <v/>
      </c>
      <c r="BC81" s="1" t="str">
        <f t="shared" si="107"/>
        <v/>
      </c>
      <c r="BD81" s="1" t="str">
        <f t="shared" si="108"/>
        <v/>
      </c>
      <c r="BE81" s="1" t="str">
        <f t="shared" si="109"/>
        <v/>
      </c>
      <c r="BF81" s="1" t="str">
        <f t="shared" si="110"/>
        <v/>
      </c>
      <c r="BG81" s="1" t="str">
        <f t="shared" si="111"/>
        <v/>
      </c>
      <c r="BH81" s="1" t="str">
        <f t="shared" si="112"/>
        <v/>
      </c>
      <c r="BI81" s="1" t="str">
        <f t="shared" si="113"/>
        <v/>
      </c>
      <c r="BJ81" s="1" t="str">
        <f t="shared" si="114"/>
        <v/>
      </c>
      <c r="BK81" s="1" t="str">
        <f t="shared" si="115"/>
        <v/>
      </c>
      <c r="BL81" s="1" t="str">
        <f t="shared" si="116"/>
        <v/>
      </c>
      <c r="BM81" s="1" t="str">
        <f t="shared" si="117"/>
        <v/>
      </c>
      <c r="BN81" s="1" t="str">
        <f t="shared" si="118"/>
        <v/>
      </c>
      <c r="BO81" s="4" t="str">
        <f t="shared" si="119"/>
        <v/>
      </c>
    </row>
    <row r="82" spans="2:67">
      <c r="B82" s="22">
        <v>10</v>
      </c>
      <c r="C82" s="8">
        <f>IF(B82="","",VLOOKUP(B82,Tabelle2!$A$1:$B$37,2,0))</f>
        <v>1</v>
      </c>
      <c r="D82" s="9">
        <f>IF(B82="","",IF(B82=0,"NB",VLOOKUP(C82,Tabelle2!$D$1:$E$4,2,0)))</f>
        <v>3</v>
      </c>
      <c r="E82" s="1" t="str">
        <f t="shared" si="76"/>
        <v>W</v>
      </c>
      <c r="F82" s="1">
        <f t="shared" si="77"/>
        <v>1</v>
      </c>
      <c r="G82" s="1">
        <f t="shared" si="86"/>
        <v>2</v>
      </c>
      <c r="H82" s="1">
        <f t="shared" si="78"/>
        <v>2</v>
      </c>
      <c r="I82" s="1">
        <f t="shared" si="74"/>
        <v>51</v>
      </c>
      <c r="J82" s="1" t="str">
        <f t="shared" si="79"/>
        <v/>
      </c>
      <c r="O82" s="2"/>
      <c r="U82" s="6">
        <f t="shared" si="80"/>
        <v>1</v>
      </c>
      <c r="V82" s="6" t="str">
        <f t="shared" si="81"/>
        <v/>
      </c>
      <c r="W82" s="6" t="str">
        <f t="shared" si="82"/>
        <v/>
      </c>
      <c r="X82" s="6" t="str">
        <f t="shared" si="83"/>
        <v/>
      </c>
      <c r="Y82" s="5"/>
      <c r="Z82" s="1">
        <f t="shared" si="87"/>
        <v>1</v>
      </c>
      <c r="AA82" s="1">
        <f t="shared" si="88"/>
        <v>1</v>
      </c>
      <c r="AB82" s="1">
        <f t="shared" si="89"/>
        <v>1</v>
      </c>
      <c r="AC82" s="1" t="str">
        <f t="shared" si="90"/>
        <v/>
      </c>
      <c r="AD82" s="1" t="str">
        <f t="shared" si="94"/>
        <v/>
      </c>
      <c r="AE82" s="5"/>
      <c r="AF82" s="6">
        <f t="shared" si="84"/>
        <v>1</v>
      </c>
      <c r="AG82" s="6">
        <f t="shared" si="91"/>
        <v>3</v>
      </c>
      <c r="AH82" s="6">
        <f t="shared" si="92"/>
        <v>2</v>
      </c>
      <c r="AI82" s="5"/>
      <c r="AJ82" s="1">
        <f>IF(E82="NB",AJ81,IF(E82="",0,IF(E82="l",AJ81+1,IF(E82="w",IF($P$2=0,0,IF(AND($P$2&gt;0,AJ81&gt;$P$2),AJ81-$P$2,0))))))</f>
        <v>0</v>
      </c>
      <c r="AK82" s="1">
        <f>VLOOKUP(AJ82,$R$2:S101,2,0)</f>
        <v>1</v>
      </c>
      <c r="AM82" s="1">
        <f t="shared" si="93"/>
        <v>51</v>
      </c>
      <c r="AO82" s="1">
        <f t="shared" si="85"/>
        <v>0</v>
      </c>
      <c r="AP82" s="1" t="str">
        <f t="shared" si="75"/>
        <v/>
      </c>
      <c r="AQ82" s="1" t="str">
        <f t="shared" si="95"/>
        <v/>
      </c>
      <c r="AR82" s="1" t="str">
        <f t="shared" si="96"/>
        <v/>
      </c>
      <c r="AS82" s="1" t="str">
        <f t="shared" si="97"/>
        <v/>
      </c>
      <c r="AT82" s="1" t="str">
        <f t="shared" si="98"/>
        <v/>
      </c>
      <c r="AU82" s="1" t="str">
        <f t="shared" si="99"/>
        <v/>
      </c>
      <c r="AV82" s="1" t="str">
        <f t="shared" si="100"/>
        <v/>
      </c>
      <c r="AW82" s="1" t="str">
        <f t="shared" si="101"/>
        <v/>
      </c>
      <c r="AX82" s="1" t="str">
        <f t="shared" si="102"/>
        <v/>
      </c>
      <c r="AY82" s="1" t="str">
        <f t="shared" si="103"/>
        <v/>
      </c>
      <c r="AZ82" s="1" t="str">
        <f t="shared" si="104"/>
        <v/>
      </c>
      <c r="BA82" s="1" t="str">
        <f t="shared" si="105"/>
        <v/>
      </c>
      <c r="BB82" s="1" t="str">
        <f t="shared" si="106"/>
        <v/>
      </c>
      <c r="BC82" s="1" t="str">
        <f t="shared" si="107"/>
        <v/>
      </c>
      <c r="BD82" s="1" t="str">
        <f t="shared" si="108"/>
        <v/>
      </c>
      <c r="BE82" s="1" t="str">
        <f t="shared" si="109"/>
        <v/>
      </c>
      <c r="BF82" s="1" t="str">
        <f t="shared" si="110"/>
        <v/>
      </c>
      <c r="BG82" s="1" t="str">
        <f t="shared" si="111"/>
        <v/>
      </c>
      <c r="BH82" s="1" t="str">
        <f t="shared" si="112"/>
        <v/>
      </c>
      <c r="BI82" s="1" t="str">
        <f t="shared" si="113"/>
        <v/>
      </c>
      <c r="BJ82" s="1" t="str">
        <f t="shared" si="114"/>
        <v/>
      </c>
      <c r="BK82" s="1" t="str">
        <f t="shared" si="115"/>
        <v/>
      </c>
      <c r="BL82" s="1" t="str">
        <f t="shared" si="116"/>
        <v/>
      </c>
      <c r="BM82" s="1" t="str">
        <f t="shared" si="117"/>
        <v/>
      </c>
      <c r="BN82" s="1" t="str">
        <f t="shared" si="118"/>
        <v/>
      </c>
      <c r="BO82" s="4" t="str">
        <f t="shared" si="119"/>
        <v/>
      </c>
    </row>
    <row r="83" spans="2:67">
      <c r="B83" s="23">
        <v>12</v>
      </c>
      <c r="C83" s="8">
        <f>IF(B83="","",VLOOKUP(B83,Tabelle2!$A$1:$B$37,2,0))</f>
        <v>1</v>
      </c>
      <c r="D83" s="9">
        <f>IF(B83="","",IF(B83=0,"NB",VLOOKUP(C83,Tabelle2!$D$1:$E$4,2,0)))</f>
        <v>3</v>
      </c>
      <c r="E83" s="1" t="str">
        <f t="shared" si="76"/>
        <v>L</v>
      </c>
      <c r="F83" s="1">
        <f t="shared" si="77"/>
        <v>1</v>
      </c>
      <c r="G83" s="1">
        <f t="shared" si="86"/>
        <v>-1</v>
      </c>
      <c r="H83" s="1">
        <f t="shared" si="78"/>
        <v>-1</v>
      </c>
      <c r="I83" s="1">
        <f t="shared" si="74"/>
        <v>50</v>
      </c>
      <c r="J83" s="1" t="str">
        <f t="shared" si="79"/>
        <v/>
      </c>
      <c r="O83" s="2"/>
      <c r="U83" s="6">
        <f t="shared" si="80"/>
        <v>1</v>
      </c>
      <c r="V83" s="6" t="str">
        <f t="shared" si="81"/>
        <v/>
      </c>
      <c r="W83" s="6" t="str">
        <f t="shared" si="82"/>
        <v/>
      </c>
      <c r="X83" s="6" t="str">
        <f t="shared" si="83"/>
        <v/>
      </c>
      <c r="Y83" s="5"/>
      <c r="Z83" s="1">
        <f t="shared" si="87"/>
        <v>1</v>
      </c>
      <c r="AA83" s="1">
        <f t="shared" si="88"/>
        <v>1</v>
      </c>
      <c r="AB83" s="1">
        <f t="shared" si="89"/>
        <v>1</v>
      </c>
      <c r="AC83" s="1" t="str">
        <f t="shared" si="90"/>
        <v/>
      </c>
      <c r="AD83" s="1" t="str">
        <f t="shared" si="94"/>
        <v/>
      </c>
      <c r="AE83" s="5"/>
      <c r="AF83" s="6">
        <f t="shared" si="84"/>
        <v>1</v>
      </c>
      <c r="AG83" s="6">
        <f t="shared" si="91"/>
        <v>3</v>
      </c>
      <c r="AH83" s="6">
        <f t="shared" si="92"/>
        <v>2</v>
      </c>
      <c r="AI83" s="5"/>
      <c r="AJ83" s="1">
        <f>IF(E83="NB",AJ82,IF(E83="",0,IF(E83="l",AJ82+1,IF(E83="w",IF($P$2=0,0,IF(AND($P$2&gt;0,AJ82&gt;$P$2),AJ82-$P$2,0))))))</f>
        <v>1</v>
      </c>
      <c r="AK83" s="1">
        <f>VLOOKUP(AJ83,$R$2:S102,2,0)</f>
        <v>1</v>
      </c>
      <c r="AM83" s="1">
        <f t="shared" si="93"/>
        <v>51</v>
      </c>
      <c r="AO83" s="1">
        <f t="shared" si="85"/>
        <v>1</v>
      </c>
      <c r="AP83" s="1" t="str">
        <f t="shared" si="75"/>
        <v/>
      </c>
      <c r="AQ83" s="1" t="str">
        <f t="shared" si="95"/>
        <v/>
      </c>
      <c r="AR83" s="1" t="str">
        <f t="shared" si="96"/>
        <v/>
      </c>
      <c r="AS83" s="1" t="str">
        <f t="shared" si="97"/>
        <v/>
      </c>
      <c r="AT83" s="1" t="str">
        <f t="shared" si="98"/>
        <v/>
      </c>
      <c r="AU83" s="1" t="str">
        <f t="shared" si="99"/>
        <v/>
      </c>
      <c r="AV83" s="1" t="str">
        <f t="shared" si="100"/>
        <v/>
      </c>
      <c r="AW83" s="1" t="str">
        <f t="shared" si="101"/>
        <v/>
      </c>
      <c r="AX83" s="1" t="str">
        <f t="shared" si="102"/>
        <v/>
      </c>
      <c r="AY83" s="1" t="str">
        <f t="shared" si="103"/>
        <v/>
      </c>
      <c r="AZ83" s="1" t="str">
        <f t="shared" si="104"/>
        <v/>
      </c>
      <c r="BA83" s="1" t="str">
        <f t="shared" si="105"/>
        <v/>
      </c>
      <c r="BB83" s="1" t="str">
        <f t="shared" si="106"/>
        <v/>
      </c>
      <c r="BC83" s="1" t="str">
        <f t="shared" si="107"/>
        <v/>
      </c>
      <c r="BD83" s="1" t="str">
        <f t="shared" si="108"/>
        <v/>
      </c>
      <c r="BE83" s="1" t="str">
        <f t="shared" si="109"/>
        <v/>
      </c>
      <c r="BF83" s="1" t="str">
        <f t="shared" si="110"/>
        <v/>
      </c>
      <c r="BG83" s="1" t="str">
        <f t="shared" si="111"/>
        <v/>
      </c>
      <c r="BH83" s="1" t="str">
        <f t="shared" si="112"/>
        <v/>
      </c>
      <c r="BI83" s="1" t="str">
        <f t="shared" si="113"/>
        <v/>
      </c>
      <c r="BJ83" s="1" t="str">
        <f t="shared" si="114"/>
        <v/>
      </c>
      <c r="BK83" s="1" t="str">
        <f t="shared" si="115"/>
        <v/>
      </c>
      <c r="BL83" s="1" t="str">
        <f t="shared" si="116"/>
        <v/>
      </c>
      <c r="BM83" s="1" t="str">
        <f t="shared" si="117"/>
        <v/>
      </c>
      <c r="BN83" s="1" t="str">
        <f t="shared" si="118"/>
        <v/>
      </c>
      <c r="BO83" s="4" t="str">
        <f t="shared" si="119"/>
        <v/>
      </c>
    </row>
    <row r="84" spans="2:67">
      <c r="B84" s="22">
        <v>6</v>
      </c>
      <c r="C84" s="8">
        <f>IF(B84="","",VLOOKUP(B84,Tabelle2!$A$1:$B$37,2,0))</f>
        <v>1</v>
      </c>
      <c r="D84" s="9">
        <f>IF(B84="","",IF(B84=0,"NB",VLOOKUP(C84,Tabelle2!$D$1:$E$4,2,0)))</f>
        <v>3</v>
      </c>
      <c r="E84" s="1" t="str">
        <f t="shared" si="76"/>
        <v>L</v>
      </c>
      <c r="F84" s="1">
        <f t="shared" si="77"/>
        <v>1</v>
      </c>
      <c r="G84" s="1">
        <f t="shared" si="86"/>
        <v>-1</v>
      </c>
      <c r="H84" s="1">
        <f t="shared" si="78"/>
        <v>-1</v>
      </c>
      <c r="I84" s="1">
        <f t="shared" si="74"/>
        <v>49</v>
      </c>
      <c r="J84" s="1" t="str">
        <f t="shared" si="79"/>
        <v/>
      </c>
      <c r="O84" s="2"/>
      <c r="U84" s="6">
        <f t="shared" si="80"/>
        <v>1</v>
      </c>
      <c r="V84" s="6" t="str">
        <f t="shared" si="81"/>
        <v/>
      </c>
      <c r="W84" s="6" t="str">
        <f t="shared" si="82"/>
        <v/>
      </c>
      <c r="X84" s="6" t="str">
        <f t="shared" si="83"/>
        <v/>
      </c>
      <c r="Y84" s="5"/>
      <c r="Z84" s="1">
        <f t="shared" si="87"/>
        <v>1</v>
      </c>
      <c r="AA84" s="1">
        <f t="shared" si="88"/>
        <v>1</v>
      </c>
      <c r="AB84" s="1">
        <f t="shared" si="89"/>
        <v>1</v>
      </c>
      <c r="AC84" s="1" t="str">
        <f t="shared" si="90"/>
        <v/>
      </c>
      <c r="AD84" s="1" t="str">
        <f t="shared" si="94"/>
        <v/>
      </c>
      <c r="AE84" s="5"/>
      <c r="AF84" s="6">
        <f t="shared" si="84"/>
        <v>1</v>
      </c>
      <c r="AG84" s="6">
        <f t="shared" si="91"/>
        <v>3</v>
      </c>
      <c r="AH84" s="6">
        <f t="shared" si="92"/>
        <v>2</v>
      </c>
      <c r="AI84" s="5"/>
      <c r="AJ84" s="1">
        <f>IF(E84="NB",AJ83,IF(E84="",0,IF(E84="l",AJ83+1,IF(E84="w",IF($P$2=0,0,IF(AND($P$2&gt;0,AJ83&gt;$P$2),AJ83-$P$2,0))))))</f>
        <v>2</v>
      </c>
      <c r="AK84" s="1">
        <f>VLOOKUP(AJ84,$R$2:S103,2,0)</f>
        <v>2</v>
      </c>
      <c r="AM84" s="1">
        <f t="shared" si="93"/>
        <v>51</v>
      </c>
      <c r="AO84" s="1">
        <f t="shared" si="85"/>
        <v>2</v>
      </c>
      <c r="AP84" s="1" t="str">
        <f t="shared" si="75"/>
        <v/>
      </c>
      <c r="AQ84" s="1">
        <f t="shared" si="95"/>
        <v>1</v>
      </c>
      <c r="AR84" s="1" t="str">
        <f t="shared" si="96"/>
        <v/>
      </c>
      <c r="AS84" s="1" t="str">
        <f t="shared" si="97"/>
        <v/>
      </c>
      <c r="AT84" s="1" t="str">
        <f t="shared" si="98"/>
        <v/>
      </c>
      <c r="AU84" s="1" t="str">
        <f t="shared" si="99"/>
        <v/>
      </c>
      <c r="AV84" s="1" t="str">
        <f t="shared" si="100"/>
        <v/>
      </c>
      <c r="AW84" s="1" t="str">
        <f t="shared" si="101"/>
        <v/>
      </c>
      <c r="AX84" s="1" t="str">
        <f t="shared" si="102"/>
        <v/>
      </c>
      <c r="AY84" s="1" t="str">
        <f t="shared" si="103"/>
        <v/>
      </c>
      <c r="AZ84" s="1" t="str">
        <f t="shared" si="104"/>
        <v/>
      </c>
      <c r="BA84" s="1" t="str">
        <f t="shared" si="105"/>
        <v/>
      </c>
      <c r="BB84" s="1" t="str">
        <f t="shared" si="106"/>
        <v/>
      </c>
      <c r="BC84" s="1" t="str">
        <f t="shared" si="107"/>
        <v/>
      </c>
      <c r="BD84" s="1" t="str">
        <f t="shared" si="108"/>
        <v/>
      </c>
      <c r="BE84" s="1" t="str">
        <f t="shared" si="109"/>
        <v/>
      </c>
      <c r="BF84" s="1" t="str">
        <f t="shared" si="110"/>
        <v/>
      </c>
      <c r="BG84" s="1" t="str">
        <f t="shared" si="111"/>
        <v/>
      </c>
      <c r="BH84" s="1" t="str">
        <f t="shared" si="112"/>
        <v/>
      </c>
      <c r="BI84" s="1" t="str">
        <f t="shared" si="113"/>
        <v/>
      </c>
      <c r="BJ84" s="1" t="str">
        <f t="shared" si="114"/>
        <v/>
      </c>
      <c r="BK84" s="1" t="str">
        <f t="shared" si="115"/>
        <v/>
      </c>
      <c r="BL84" s="1" t="str">
        <f t="shared" si="116"/>
        <v/>
      </c>
      <c r="BM84" s="1" t="str">
        <f t="shared" si="117"/>
        <v/>
      </c>
      <c r="BN84" s="1" t="str">
        <f t="shared" si="118"/>
        <v/>
      </c>
      <c r="BO84" s="4" t="str">
        <f t="shared" si="119"/>
        <v/>
      </c>
    </row>
    <row r="85" spans="2:67">
      <c r="B85" s="23">
        <v>28</v>
      </c>
      <c r="C85" s="8">
        <f>IF(B85="","",VLOOKUP(B85,Tabelle2!$A$1:$B$37,2,0))</f>
        <v>3</v>
      </c>
      <c r="D85" s="9">
        <f>IF(B85="","",IF(B85=0,"NB",VLOOKUP(C85,Tabelle2!$D$1:$E$4,2,0)))</f>
        <v>1</v>
      </c>
      <c r="E85" s="1" t="str">
        <f t="shared" si="76"/>
        <v>W</v>
      </c>
      <c r="F85" s="1">
        <f t="shared" si="77"/>
        <v>2</v>
      </c>
      <c r="G85" s="1">
        <f t="shared" si="86"/>
        <v>2</v>
      </c>
      <c r="H85" s="1">
        <f t="shared" si="78"/>
        <v>4</v>
      </c>
      <c r="I85" s="1">
        <f t="shared" si="74"/>
        <v>53</v>
      </c>
      <c r="J85" s="1" t="str">
        <f t="shared" si="79"/>
        <v/>
      </c>
      <c r="O85" s="2"/>
      <c r="U85" s="6" t="str">
        <f t="shared" si="80"/>
        <v/>
      </c>
      <c r="V85" s="6" t="str">
        <f t="shared" si="81"/>
        <v/>
      </c>
      <c r="W85" s="6">
        <f t="shared" si="82"/>
        <v>3</v>
      </c>
      <c r="X85" s="6" t="str">
        <f t="shared" si="83"/>
        <v/>
      </c>
      <c r="Y85" s="5"/>
      <c r="Z85" s="1">
        <f t="shared" si="87"/>
        <v>1</v>
      </c>
      <c r="AA85" s="1">
        <f t="shared" si="88"/>
        <v>1</v>
      </c>
      <c r="AB85" s="1">
        <f t="shared" si="89"/>
        <v>1</v>
      </c>
      <c r="AC85" s="1" t="str">
        <f t="shared" si="90"/>
        <v/>
      </c>
      <c r="AD85" s="1" t="str">
        <f t="shared" si="94"/>
        <v/>
      </c>
      <c r="AE85" s="5"/>
      <c r="AF85" s="6">
        <f t="shared" si="84"/>
        <v>3</v>
      </c>
      <c r="AG85" s="6">
        <f t="shared" si="91"/>
        <v>1</v>
      </c>
      <c r="AH85" s="6">
        <f t="shared" si="92"/>
        <v>2</v>
      </c>
      <c r="AI85" s="5"/>
      <c r="AJ85" s="1">
        <f>IF(E85="NB",AJ84,IF(E85="",0,IF(E85="l",AJ84+1,IF(E85="w",IF($P$2=0,0,IF(AND($P$2&gt;0,AJ84&gt;$P$2),AJ84-$P$2,0))))))</f>
        <v>0</v>
      </c>
      <c r="AK85" s="1">
        <f>VLOOKUP(AJ85,$R$2:S104,2,0)</f>
        <v>1</v>
      </c>
      <c r="AM85" s="1">
        <f t="shared" si="93"/>
        <v>53</v>
      </c>
      <c r="AO85" s="1">
        <f t="shared" si="85"/>
        <v>0</v>
      </c>
      <c r="AP85" s="1" t="str">
        <f t="shared" si="75"/>
        <v/>
      </c>
      <c r="AQ85" s="1" t="str">
        <f t="shared" si="95"/>
        <v/>
      </c>
      <c r="AR85" s="1" t="str">
        <f t="shared" si="96"/>
        <v/>
      </c>
      <c r="AS85" s="1" t="str">
        <f t="shared" si="97"/>
        <v/>
      </c>
      <c r="AT85" s="1" t="str">
        <f t="shared" si="98"/>
        <v/>
      </c>
      <c r="AU85" s="1" t="str">
        <f t="shared" si="99"/>
        <v/>
      </c>
      <c r="AV85" s="1" t="str">
        <f t="shared" si="100"/>
        <v/>
      </c>
      <c r="AW85" s="1" t="str">
        <f t="shared" si="101"/>
        <v/>
      </c>
      <c r="AX85" s="1" t="str">
        <f t="shared" si="102"/>
        <v/>
      </c>
      <c r="AY85" s="1" t="str">
        <f t="shared" si="103"/>
        <v/>
      </c>
      <c r="AZ85" s="1" t="str">
        <f t="shared" si="104"/>
        <v/>
      </c>
      <c r="BA85" s="1" t="str">
        <f t="shared" si="105"/>
        <v/>
      </c>
      <c r="BB85" s="1" t="str">
        <f t="shared" si="106"/>
        <v/>
      </c>
      <c r="BC85" s="1" t="str">
        <f t="shared" si="107"/>
        <v/>
      </c>
      <c r="BD85" s="1" t="str">
        <f t="shared" si="108"/>
        <v/>
      </c>
      <c r="BE85" s="1" t="str">
        <f t="shared" si="109"/>
        <v/>
      </c>
      <c r="BF85" s="1" t="str">
        <f t="shared" si="110"/>
        <v/>
      </c>
      <c r="BG85" s="1" t="str">
        <f t="shared" si="111"/>
        <v/>
      </c>
      <c r="BH85" s="1" t="str">
        <f t="shared" si="112"/>
        <v/>
      </c>
      <c r="BI85" s="1" t="str">
        <f t="shared" si="113"/>
        <v/>
      </c>
      <c r="BJ85" s="1" t="str">
        <f t="shared" si="114"/>
        <v/>
      </c>
      <c r="BK85" s="1" t="str">
        <f t="shared" si="115"/>
        <v/>
      </c>
      <c r="BL85" s="1" t="str">
        <f t="shared" si="116"/>
        <v/>
      </c>
      <c r="BM85" s="1" t="str">
        <f t="shared" si="117"/>
        <v/>
      </c>
      <c r="BN85" s="1" t="str">
        <f t="shared" si="118"/>
        <v/>
      </c>
      <c r="BO85" s="4" t="str">
        <f t="shared" si="119"/>
        <v/>
      </c>
    </row>
    <row r="86" spans="2:67">
      <c r="B86" s="22">
        <v>2</v>
      </c>
      <c r="C86" s="8">
        <f>IF(B86="","",VLOOKUP(B86,Tabelle2!$A$1:$B$37,2,0))</f>
        <v>1</v>
      </c>
      <c r="D86" s="9">
        <f>IF(B86="","",IF(B86=0,"NB",VLOOKUP(C86,Tabelle2!$D$1:$E$4,2,0)))</f>
        <v>3</v>
      </c>
      <c r="E86" s="1" t="str">
        <f t="shared" si="76"/>
        <v>W</v>
      </c>
      <c r="F86" s="1">
        <f t="shared" si="77"/>
        <v>1</v>
      </c>
      <c r="G86" s="1">
        <f t="shared" si="86"/>
        <v>2</v>
      </c>
      <c r="H86" s="1">
        <f t="shared" si="78"/>
        <v>2</v>
      </c>
      <c r="I86" s="1">
        <f t="shared" si="74"/>
        <v>55</v>
      </c>
      <c r="J86" s="1" t="str">
        <f t="shared" si="79"/>
        <v/>
      </c>
      <c r="O86" s="2"/>
      <c r="U86" s="6">
        <f t="shared" si="80"/>
        <v>1</v>
      </c>
      <c r="V86" s="6" t="str">
        <f t="shared" si="81"/>
        <v/>
      </c>
      <c r="W86" s="6" t="str">
        <f t="shared" si="82"/>
        <v/>
      </c>
      <c r="X86" s="6" t="str">
        <f t="shared" si="83"/>
        <v/>
      </c>
      <c r="Y86" s="5"/>
      <c r="Z86" s="1">
        <f t="shared" si="87"/>
        <v>1</v>
      </c>
      <c r="AA86" s="1">
        <f t="shared" si="88"/>
        <v>1</v>
      </c>
      <c r="AB86" s="1">
        <f t="shared" si="89"/>
        <v>1</v>
      </c>
      <c r="AC86" s="1" t="str">
        <f t="shared" si="90"/>
        <v/>
      </c>
      <c r="AD86" s="1" t="str">
        <f t="shared" si="94"/>
        <v/>
      </c>
      <c r="AE86" s="5"/>
      <c r="AF86" s="6">
        <f t="shared" si="84"/>
        <v>1</v>
      </c>
      <c r="AG86" s="6">
        <f t="shared" si="91"/>
        <v>3</v>
      </c>
      <c r="AH86" s="6">
        <f t="shared" si="92"/>
        <v>2</v>
      </c>
      <c r="AI86" s="5"/>
      <c r="AJ86" s="1">
        <f>IF(E86="NB",AJ85,IF(E86="",0,IF(E86="l",AJ85+1,IF(E86="w",IF($P$2=0,0,IF(AND($P$2&gt;0,AJ85&gt;$P$2),AJ85-$P$2,0))))))</f>
        <v>0</v>
      </c>
      <c r="AK86" s="1">
        <f>VLOOKUP(AJ86,$R$2:S105,2,0)</f>
        <v>1</v>
      </c>
      <c r="AM86" s="1">
        <f t="shared" si="93"/>
        <v>55</v>
      </c>
      <c r="AO86" s="1">
        <f t="shared" si="85"/>
        <v>0</v>
      </c>
      <c r="AP86" s="1" t="str">
        <f t="shared" si="75"/>
        <v/>
      </c>
      <c r="AQ86" s="1" t="str">
        <f t="shared" si="95"/>
        <v/>
      </c>
      <c r="AR86" s="1" t="str">
        <f t="shared" si="96"/>
        <v/>
      </c>
      <c r="AS86" s="1" t="str">
        <f t="shared" si="97"/>
        <v/>
      </c>
      <c r="AT86" s="1" t="str">
        <f t="shared" si="98"/>
        <v/>
      </c>
      <c r="AU86" s="1" t="str">
        <f t="shared" si="99"/>
        <v/>
      </c>
      <c r="AV86" s="1" t="str">
        <f t="shared" si="100"/>
        <v/>
      </c>
      <c r="AW86" s="1" t="str">
        <f t="shared" si="101"/>
        <v/>
      </c>
      <c r="AX86" s="1" t="str">
        <f t="shared" si="102"/>
        <v/>
      </c>
      <c r="AY86" s="1" t="str">
        <f t="shared" si="103"/>
        <v/>
      </c>
      <c r="AZ86" s="1" t="str">
        <f t="shared" si="104"/>
        <v/>
      </c>
      <c r="BA86" s="1" t="str">
        <f t="shared" si="105"/>
        <v/>
      </c>
      <c r="BB86" s="1" t="str">
        <f t="shared" si="106"/>
        <v/>
      </c>
      <c r="BC86" s="1" t="str">
        <f t="shared" si="107"/>
        <v/>
      </c>
      <c r="BD86" s="1" t="str">
        <f t="shared" si="108"/>
        <v/>
      </c>
      <c r="BE86" s="1" t="str">
        <f t="shared" si="109"/>
        <v/>
      </c>
      <c r="BF86" s="1" t="str">
        <f t="shared" si="110"/>
        <v/>
      </c>
      <c r="BG86" s="1" t="str">
        <f t="shared" si="111"/>
        <v/>
      </c>
      <c r="BH86" s="1" t="str">
        <f t="shared" si="112"/>
        <v/>
      </c>
      <c r="BI86" s="1" t="str">
        <f t="shared" si="113"/>
        <v/>
      </c>
      <c r="BJ86" s="1" t="str">
        <f t="shared" si="114"/>
        <v/>
      </c>
      <c r="BK86" s="1" t="str">
        <f t="shared" si="115"/>
        <v/>
      </c>
      <c r="BL86" s="1" t="str">
        <f t="shared" si="116"/>
        <v/>
      </c>
      <c r="BM86" s="1" t="str">
        <f t="shared" si="117"/>
        <v/>
      </c>
      <c r="BN86" s="1" t="str">
        <f t="shared" si="118"/>
        <v/>
      </c>
      <c r="BO86" s="4" t="str">
        <f t="shared" si="119"/>
        <v/>
      </c>
    </row>
    <row r="87" spans="2:67">
      <c r="B87" s="23">
        <v>11</v>
      </c>
      <c r="C87" s="8">
        <f>IF(B87="","",VLOOKUP(B87,Tabelle2!$A$1:$B$37,2,0))</f>
        <v>1</v>
      </c>
      <c r="D87" s="9">
        <f>IF(B87="","",IF(B87=0,"NB",VLOOKUP(C87,Tabelle2!$D$1:$E$4,2,0)))</f>
        <v>3</v>
      </c>
      <c r="E87" s="1" t="str">
        <f t="shared" si="76"/>
        <v>L</v>
      </c>
      <c r="F87" s="1">
        <f t="shared" si="77"/>
        <v>1</v>
      </c>
      <c r="G87" s="1">
        <f t="shared" si="86"/>
        <v>-1</v>
      </c>
      <c r="H87" s="1">
        <f t="shared" si="78"/>
        <v>-1</v>
      </c>
      <c r="I87" s="1">
        <f t="shared" si="74"/>
        <v>54</v>
      </c>
      <c r="J87" s="1" t="str">
        <f t="shared" si="79"/>
        <v/>
      </c>
      <c r="O87" s="2"/>
      <c r="U87" s="6">
        <f t="shared" si="80"/>
        <v>1</v>
      </c>
      <c r="V87" s="6" t="str">
        <f t="shared" si="81"/>
        <v/>
      </c>
      <c r="W87" s="6" t="str">
        <f t="shared" si="82"/>
        <v/>
      </c>
      <c r="X87" s="6" t="str">
        <f t="shared" si="83"/>
        <v/>
      </c>
      <c r="Y87" s="5"/>
      <c r="Z87" s="1">
        <f t="shared" si="87"/>
        <v>1</v>
      </c>
      <c r="AA87" s="1">
        <f t="shared" si="88"/>
        <v>1</v>
      </c>
      <c r="AB87" s="1">
        <f t="shared" si="89"/>
        <v>1</v>
      </c>
      <c r="AC87" s="1" t="str">
        <f t="shared" si="90"/>
        <v/>
      </c>
      <c r="AD87" s="1" t="str">
        <f t="shared" si="94"/>
        <v/>
      </c>
      <c r="AE87" s="5"/>
      <c r="AF87" s="6">
        <f t="shared" si="84"/>
        <v>1</v>
      </c>
      <c r="AG87" s="6">
        <f t="shared" si="91"/>
        <v>3</v>
      </c>
      <c r="AH87" s="6">
        <f t="shared" si="92"/>
        <v>2</v>
      </c>
      <c r="AI87" s="5"/>
      <c r="AJ87" s="1">
        <f>IF(E87="NB",AJ86,IF(E87="",0,IF(E87="l",AJ86+1,IF(E87="w",IF($P$2=0,0,IF(AND($P$2&gt;0,AJ86&gt;$P$2),AJ86-$P$2,0))))))</f>
        <v>1</v>
      </c>
      <c r="AK87" s="1">
        <f>VLOOKUP(AJ87,$R$2:S106,2,0)</f>
        <v>1</v>
      </c>
      <c r="AM87" s="1">
        <f t="shared" si="93"/>
        <v>55</v>
      </c>
      <c r="AO87" s="1">
        <f t="shared" si="85"/>
        <v>1</v>
      </c>
      <c r="AP87" s="1" t="str">
        <f t="shared" si="75"/>
        <v/>
      </c>
      <c r="AQ87" s="1" t="str">
        <f t="shared" si="95"/>
        <v/>
      </c>
      <c r="AR87" s="1" t="str">
        <f t="shared" si="96"/>
        <v/>
      </c>
      <c r="AS87" s="1" t="str">
        <f t="shared" si="97"/>
        <v/>
      </c>
      <c r="AT87" s="1" t="str">
        <f t="shared" si="98"/>
        <v/>
      </c>
      <c r="AU87" s="1" t="str">
        <f t="shared" si="99"/>
        <v/>
      </c>
      <c r="AV87" s="1" t="str">
        <f t="shared" si="100"/>
        <v/>
      </c>
      <c r="AW87" s="1" t="str">
        <f t="shared" si="101"/>
        <v/>
      </c>
      <c r="AX87" s="1" t="str">
        <f t="shared" si="102"/>
        <v/>
      </c>
      <c r="AY87" s="1" t="str">
        <f t="shared" si="103"/>
        <v/>
      </c>
      <c r="AZ87" s="1" t="str">
        <f t="shared" si="104"/>
        <v/>
      </c>
      <c r="BA87" s="1" t="str">
        <f t="shared" si="105"/>
        <v/>
      </c>
      <c r="BB87" s="1" t="str">
        <f t="shared" si="106"/>
        <v/>
      </c>
      <c r="BC87" s="1" t="str">
        <f t="shared" si="107"/>
        <v/>
      </c>
      <c r="BD87" s="1" t="str">
        <f t="shared" si="108"/>
        <v/>
      </c>
      <c r="BE87" s="1" t="str">
        <f t="shared" si="109"/>
        <v/>
      </c>
      <c r="BF87" s="1" t="str">
        <f t="shared" si="110"/>
        <v/>
      </c>
      <c r="BG87" s="1" t="str">
        <f t="shared" si="111"/>
        <v/>
      </c>
      <c r="BH87" s="1" t="str">
        <f t="shared" si="112"/>
        <v/>
      </c>
      <c r="BI87" s="1" t="str">
        <f t="shared" si="113"/>
        <v/>
      </c>
      <c r="BJ87" s="1" t="str">
        <f t="shared" si="114"/>
        <v/>
      </c>
      <c r="BK87" s="1" t="str">
        <f t="shared" si="115"/>
        <v/>
      </c>
      <c r="BL87" s="1" t="str">
        <f t="shared" si="116"/>
        <v/>
      </c>
      <c r="BM87" s="1" t="str">
        <f t="shared" si="117"/>
        <v/>
      </c>
      <c r="BN87" s="1" t="str">
        <f t="shared" si="118"/>
        <v/>
      </c>
      <c r="BO87" s="4" t="str">
        <f t="shared" si="119"/>
        <v/>
      </c>
    </row>
    <row r="88" spans="2:67">
      <c r="B88" s="22">
        <v>24</v>
      </c>
      <c r="C88" s="8">
        <f>IF(B88="","",VLOOKUP(B88,Tabelle2!$A$1:$B$37,2,0))</f>
        <v>2</v>
      </c>
      <c r="D88" s="9">
        <f>IF(B88="","",IF(B88=0,"NB",VLOOKUP(C88,Tabelle2!$D$1:$E$4,2,0)))</f>
        <v>2</v>
      </c>
      <c r="E88" s="1" t="str">
        <f t="shared" si="76"/>
        <v>L</v>
      </c>
      <c r="F88" s="1">
        <f t="shared" si="77"/>
        <v>1</v>
      </c>
      <c r="G88" s="1">
        <f t="shared" si="86"/>
        <v>-1</v>
      </c>
      <c r="H88" s="1">
        <f t="shared" si="78"/>
        <v>-1</v>
      </c>
      <c r="I88" s="1">
        <f t="shared" si="74"/>
        <v>53</v>
      </c>
      <c r="J88" s="1" t="str">
        <f t="shared" si="79"/>
        <v/>
      </c>
      <c r="O88" s="2"/>
      <c r="U88" s="6" t="str">
        <f t="shared" si="80"/>
        <v/>
      </c>
      <c r="V88" s="6">
        <f t="shared" si="81"/>
        <v>2</v>
      </c>
      <c r="W88" s="6" t="str">
        <f t="shared" si="82"/>
        <v/>
      </c>
      <c r="X88" s="6" t="str">
        <f t="shared" si="83"/>
        <v/>
      </c>
      <c r="Y88" s="5"/>
      <c r="Z88" s="1">
        <f t="shared" si="87"/>
        <v>1</v>
      </c>
      <c r="AA88" s="1">
        <f t="shared" si="88"/>
        <v>1</v>
      </c>
      <c r="AB88" s="1">
        <f t="shared" si="89"/>
        <v>1</v>
      </c>
      <c r="AC88" s="1" t="str">
        <f t="shared" si="90"/>
        <v/>
      </c>
      <c r="AD88" s="1" t="str">
        <f t="shared" si="94"/>
        <v/>
      </c>
      <c r="AE88" s="5"/>
      <c r="AF88" s="6">
        <f t="shared" si="84"/>
        <v>2</v>
      </c>
      <c r="AG88" s="6">
        <f t="shared" si="91"/>
        <v>1</v>
      </c>
      <c r="AH88" s="6">
        <f t="shared" si="92"/>
        <v>3</v>
      </c>
      <c r="AI88" s="5"/>
      <c r="AJ88" s="1">
        <f>IF(E88="NB",AJ87,IF(E88="",0,IF(E88="l",AJ87+1,IF(E88="w",IF($P$2=0,0,IF(AND($P$2&gt;0,AJ87&gt;$P$2),AJ87-$P$2,0))))))</f>
        <v>2</v>
      </c>
      <c r="AK88" s="1">
        <f>VLOOKUP(AJ88,$R$2:S107,2,0)</f>
        <v>2</v>
      </c>
      <c r="AM88" s="1">
        <f t="shared" si="93"/>
        <v>55</v>
      </c>
      <c r="AO88" s="1">
        <f t="shared" si="85"/>
        <v>2</v>
      </c>
      <c r="AP88" s="1" t="str">
        <f t="shared" si="75"/>
        <v/>
      </c>
      <c r="AQ88" s="1" t="str">
        <f t="shared" si="95"/>
        <v/>
      </c>
      <c r="AR88" s="1" t="str">
        <f t="shared" si="96"/>
        <v/>
      </c>
      <c r="AS88" s="1" t="str">
        <f t="shared" si="97"/>
        <v/>
      </c>
      <c r="AT88" s="1" t="str">
        <f t="shared" si="98"/>
        <v/>
      </c>
      <c r="AU88" s="1" t="str">
        <f t="shared" si="99"/>
        <v/>
      </c>
      <c r="AV88" s="1" t="str">
        <f t="shared" si="100"/>
        <v/>
      </c>
      <c r="AW88" s="1" t="str">
        <f t="shared" si="101"/>
        <v/>
      </c>
      <c r="AX88" s="1" t="str">
        <f t="shared" si="102"/>
        <v/>
      </c>
      <c r="AY88" s="1" t="str">
        <f t="shared" si="103"/>
        <v/>
      </c>
      <c r="AZ88" s="1" t="str">
        <f t="shared" si="104"/>
        <v/>
      </c>
      <c r="BA88" s="1" t="str">
        <f t="shared" si="105"/>
        <v/>
      </c>
      <c r="BB88" s="1" t="str">
        <f t="shared" si="106"/>
        <v/>
      </c>
      <c r="BC88" s="1" t="str">
        <f t="shared" si="107"/>
        <v/>
      </c>
      <c r="BD88" s="1" t="str">
        <f t="shared" si="108"/>
        <v/>
      </c>
      <c r="BE88" s="1" t="str">
        <f t="shared" si="109"/>
        <v/>
      </c>
      <c r="BF88" s="1" t="str">
        <f t="shared" si="110"/>
        <v/>
      </c>
      <c r="BG88" s="1" t="str">
        <f t="shared" si="111"/>
        <v/>
      </c>
      <c r="BH88" s="1" t="str">
        <f t="shared" si="112"/>
        <v/>
      </c>
      <c r="BI88" s="1" t="str">
        <f t="shared" si="113"/>
        <v/>
      </c>
      <c r="BJ88" s="1" t="str">
        <f t="shared" si="114"/>
        <v/>
      </c>
      <c r="BK88" s="1" t="str">
        <f t="shared" si="115"/>
        <v/>
      </c>
      <c r="BL88" s="1" t="str">
        <f t="shared" si="116"/>
        <v/>
      </c>
      <c r="BM88" s="1" t="str">
        <f t="shared" si="117"/>
        <v/>
      </c>
      <c r="BN88" s="1" t="str">
        <f t="shared" si="118"/>
        <v/>
      </c>
      <c r="BO88" s="4" t="str">
        <f t="shared" si="119"/>
        <v/>
      </c>
    </row>
    <row r="89" spans="2:67">
      <c r="B89" s="23">
        <v>36</v>
      </c>
      <c r="C89" s="8">
        <f>IF(B89="","",VLOOKUP(B89,Tabelle2!$A$1:$B$37,2,0))</f>
        <v>3</v>
      </c>
      <c r="D89" s="9">
        <f>IF(B89="","",IF(B89=0,"NB",VLOOKUP(C89,Tabelle2!$D$1:$E$4,2,0)))</f>
        <v>1</v>
      </c>
      <c r="E89" s="1" t="str">
        <f t="shared" si="76"/>
        <v>L</v>
      </c>
      <c r="F89" s="1">
        <f t="shared" si="77"/>
        <v>2</v>
      </c>
      <c r="G89" s="1">
        <f t="shared" si="86"/>
        <v>-1</v>
      </c>
      <c r="H89" s="1">
        <f t="shared" si="78"/>
        <v>-2</v>
      </c>
      <c r="I89" s="1">
        <f t="shared" si="74"/>
        <v>51</v>
      </c>
      <c r="J89" s="1" t="str">
        <f t="shared" si="79"/>
        <v/>
      </c>
      <c r="O89" s="2"/>
      <c r="U89" s="6" t="str">
        <f t="shared" si="80"/>
        <v/>
      </c>
      <c r="V89" s="6" t="str">
        <f t="shared" si="81"/>
        <v/>
      </c>
      <c r="W89" s="6">
        <f t="shared" si="82"/>
        <v>3</v>
      </c>
      <c r="X89" s="6" t="str">
        <f t="shared" si="83"/>
        <v/>
      </c>
      <c r="Y89" s="5"/>
      <c r="Z89" s="1">
        <f t="shared" si="87"/>
        <v>1</v>
      </c>
      <c r="AA89" s="1">
        <f t="shared" si="88"/>
        <v>1</v>
      </c>
      <c r="AB89" s="1">
        <f t="shared" si="89"/>
        <v>1</v>
      </c>
      <c r="AC89" s="1" t="str">
        <f t="shared" si="90"/>
        <v/>
      </c>
      <c r="AD89" s="1" t="str">
        <f t="shared" si="94"/>
        <v/>
      </c>
      <c r="AE89" s="5"/>
      <c r="AF89" s="6">
        <f t="shared" si="84"/>
        <v>3</v>
      </c>
      <c r="AG89" s="6">
        <f t="shared" si="91"/>
        <v>2</v>
      </c>
      <c r="AH89" s="6">
        <f t="shared" si="92"/>
        <v>1</v>
      </c>
      <c r="AI89" s="5"/>
      <c r="AJ89" s="1">
        <f>IF(E89="NB",AJ88,IF(E89="",0,IF(E89="l",AJ88+1,IF(E89="w",IF($P$2=0,0,IF(AND($P$2&gt;0,AJ88&gt;$P$2),AJ88-$P$2,0))))))</f>
        <v>3</v>
      </c>
      <c r="AK89" s="1">
        <f>VLOOKUP(AJ89,$R$2:S108,2,0)</f>
        <v>3</v>
      </c>
      <c r="AM89" s="1">
        <f t="shared" si="93"/>
        <v>55</v>
      </c>
      <c r="AO89" s="1">
        <f t="shared" si="85"/>
        <v>3</v>
      </c>
      <c r="AP89" s="1" t="str">
        <f t="shared" si="75"/>
        <v/>
      </c>
      <c r="AQ89" s="1" t="str">
        <f t="shared" si="95"/>
        <v/>
      </c>
      <c r="AR89" s="1" t="str">
        <f t="shared" si="96"/>
        <v/>
      </c>
      <c r="AS89" s="1" t="str">
        <f t="shared" si="97"/>
        <v/>
      </c>
      <c r="AT89" s="1" t="str">
        <f t="shared" si="98"/>
        <v/>
      </c>
      <c r="AU89" s="1" t="str">
        <f t="shared" si="99"/>
        <v/>
      </c>
      <c r="AV89" s="1" t="str">
        <f t="shared" si="100"/>
        <v/>
      </c>
      <c r="AW89" s="1" t="str">
        <f t="shared" si="101"/>
        <v/>
      </c>
      <c r="AX89" s="1" t="str">
        <f t="shared" si="102"/>
        <v/>
      </c>
      <c r="AY89" s="1" t="str">
        <f t="shared" si="103"/>
        <v/>
      </c>
      <c r="AZ89" s="1" t="str">
        <f t="shared" si="104"/>
        <v/>
      </c>
      <c r="BA89" s="1" t="str">
        <f t="shared" si="105"/>
        <v/>
      </c>
      <c r="BB89" s="1" t="str">
        <f t="shared" si="106"/>
        <v/>
      </c>
      <c r="BC89" s="1" t="str">
        <f t="shared" si="107"/>
        <v/>
      </c>
      <c r="BD89" s="1" t="str">
        <f t="shared" si="108"/>
        <v/>
      </c>
      <c r="BE89" s="1" t="str">
        <f t="shared" si="109"/>
        <v/>
      </c>
      <c r="BF89" s="1" t="str">
        <f t="shared" si="110"/>
        <v/>
      </c>
      <c r="BG89" s="1" t="str">
        <f t="shared" si="111"/>
        <v/>
      </c>
      <c r="BH89" s="1" t="str">
        <f t="shared" si="112"/>
        <v/>
      </c>
      <c r="BI89" s="1" t="str">
        <f t="shared" si="113"/>
        <v/>
      </c>
      <c r="BJ89" s="1" t="str">
        <f t="shared" si="114"/>
        <v/>
      </c>
      <c r="BK89" s="1" t="str">
        <f t="shared" si="115"/>
        <v/>
      </c>
      <c r="BL89" s="1" t="str">
        <f t="shared" si="116"/>
        <v/>
      </c>
      <c r="BM89" s="1" t="str">
        <f t="shared" si="117"/>
        <v/>
      </c>
      <c r="BN89" s="1" t="str">
        <f t="shared" si="118"/>
        <v/>
      </c>
      <c r="BO89" s="4" t="str">
        <f t="shared" si="119"/>
        <v/>
      </c>
    </row>
    <row r="90" spans="2:67">
      <c r="B90" s="22">
        <v>15</v>
      </c>
      <c r="C90" s="8">
        <f>IF(B90="","",VLOOKUP(B90,Tabelle2!$A$1:$B$37,2,0))</f>
        <v>2</v>
      </c>
      <c r="D90" s="9">
        <f>IF(B90="","",IF(B90=0,"NB",VLOOKUP(C90,Tabelle2!$D$1:$E$4,2,0)))</f>
        <v>2</v>
      </c>
      <c r="E90" s="1" t="str">
        <f t="shared" si="76"/>
        <v>L</v>
      </c>
      <c r="F90" s="1">
        <f t="shared" si="77"/>
        <v>3</v>
      </c>
      <c r="G90" s="1">
        <f t="shared" si="86"/>
        <v>-1</v>
      </c>
      <c r="H90" s="1">
        <f t="shared" si="78"/>
        <v>-3</v>
      </c>
      <c r="I90" s="1">
        <f t="shared" si="74"/>
        <v>48</v>
      </c>
      <c r="J90" s="1" t="str">
        <f t="shared" si="79"/>
        <v/>
      </c>
      <c r="O90" s="2"/>
      <c r="U90" s="6" t="str">
        <f t="shared" si="80"/>
        <v/>
      </c>
      <c r="V90" s="6">
        <f t="shared" si="81"/>
        <v>2</v>
      </c>
      <c r="W90" s="6" t="str">
        <f t="shared" si="82"/>
        <v/>
      </c>
      <c r="X90" s="6" t="str">
        <f t="shared" si="83"/>
        <v/>
      </c>
      <c r="Y90" s="5"/>
      <c r="Z90" s="1">
        <f t="shared" si="87"/>
        <v>1</v>
      </c>
      <c r="AA90" s="1">
        <f t="shared" si="88"/>
        <v>1</v>
      </c>
      <c r="AB90" s="1">
        <f t="shared" si="89"/>
        <v>1</v>
      </c>
      <c r="AC90" s="1" t="str">
        <f t="shared" si="90"/>
        <v/>
      </c>
      <c r="AD90" s="1" t="str">
        <f t="shared" si="94"/>
        <v/>
      </c>
      <c r="AE90" s="5"/>
      <c r="AF90" s="6">
        <f t="shared" si="84"/>
        <v>2</v>
      </c>
      <c r="AG90" s="6">
        <f t="shared" si="91"/>
        <v>3</v>
      </c>
      <c r="AH90" s="6">
        <f t="shared" si="92"/>
        <v>1</v>
      </c>
      <c r="AI90" s="5"/>
      <c r="AJ90" s="1">
        <f>IF(E90="NB",AJ89,IF(E90="",0,IF(E90="l",AJ89+1,IF(E90="w",IF($P$2=0,0,IF(AND($P$2&gt;0,AJ89&gt;$P$2),AJ89-$P$2,0))))))</f>
        <v>4</v>
      </c>
      <c r="AK90" s="1">
        <f>VLOOKUP(AJ90,$R$2:S109,2,0)</f>
        <v>7</v>
      </c>
      <c r="AM90" s="1">
        <f t="shared" si="93"/>
        <v>55</v>
      </c>
      <c r="AO90" s="1">
        <f t="shared" si="85"/>
        <v>4</v>
      </c>
      <c r="AP90" s="1" t="str">
        <f t="shared" si="75"/>
        <v/>
      </c>
      <c r="AQ90" s="1" t="str">
        <f t="shared" si="95"/>
        <v/>
      </c>
      <c r="AR90" s="1" t="str">
        <f t="shared" si="96"/>
        <v/>
      </c>
      <c r="AS90" s="1">
        <f t="shared" si="97"/>
        <v>1</v>
      </c>
      <c r="AT90" s="1" t="str">
        <f t="shared" si="98"/>
        <v/>
      </c>
      <c r="AU90" s="1" t="str">
        <f t="shared" si="99"/>
        <v/>
      </c>
      <c r="AV90" s="1" t="str">
        <f t="shared" si="100"/>
        <v/>
      </c>
      <c r="AW90" s="1" t="str">
        <f t="shared" si="101"/>
        <v/>
      </c>
      <c r="AX90" s="1" t="str">
        <f t="shared" si="102"/>
        <v/>
      </c>
      <c r="AY90" s="1" t="str">
        <f t="shared" si="103"/>
        <v/>
      </c>
      <c r="AZ90" s="1" t="str">
        <f t="shared" si="104"/>
        <v/>
      </c>
      <c r="BA90" s="1" t="str">
        <f t="shared" si="105"/>
        <v/>
      </c>
      <c r="BB90" s="1" t="str">
        <f t="shared" si="106"/>
        <v/>
      </c>
      <c r="BC90" s="1" t="str">
        <f t="shared" si="107"/>
        <v/>
      </c>
      <c r="BD90" s="1" t="str">
        <f t="shared" si="108"/>
        <v/>
      </c>
      <c r="BE90" s="1" t="str">
        <f t="shared" si="109"/>
        <v/>
      </c>
      <c r="BF90" s="1" t="str">
        <f t="shared" si="110"/>
        <v/>
      </c>
      <c r="BG90" s="1" t="str">
        <f t="shared" si="111"/>
        <v/>
      </c>
      <c r="BH90" s="1" t="str">
        <f t="shared" si="112"/>
        <v/>
      </c>
      <c r="BI90" s="1" t="str">
        <f t="shared" si="113"/>
        <v/>
      </c>
      <c r="BJ90" s="1" t="str">
        <f t="shared" si="114"/>
        <v/>
      </c>
      <c r="BK90" s="1" t="str">
        <f t="shared" si="115"/>
        <v/>
      </c>
      <c r="BL90" s="1" t="str">
        <f t="shared" si="116"/>
        <v/>
      </c>
      <c r="BM90" s="1" t="str">
        <f t="shared" si="117"/>
        <v/>
      </c>
      <c r="BN90" s="1" t="str">
        <f t="shared" si="118"/>
        <v/>
      </c>
      <c r="BO90" s="4" t="str">
        <f t="shared" si="119"/>
        <v/>
      </c>
    </row>
    <row r="91" spans="2:67">
      <c r="B91" s="23">
        <v>15</v>
      </c>
      <c r="C91" s="8">
        <f>IF(B91="","",VLOOKUP(B91,Tabelle2!$A$1:$B$37,2,0))</f>
        <v>2</v>
      </c>
      <c r="D91" s="9">
        <f>IF(B91="","",IF(B91=0,"NB",VLOOKUP(C91,Tabelle2!$D$1:$E$4,2,0)))</f>
        <v>2</v>
      </c>
      <c r="E91" s="1" t="str">
        <f t="shared" si="76"/>
        <v>W</v>
      </c>
      <c r="F91" s="1">
        <f t="shared" si="77"/>
        <v>7</v>
      </c>
      <c r="G91" s="1">
        <f t="shared" si="86"/>
        <v>2</v>
      </c>
      <c r="H91" s="1">
        <f t="shared" si="78"/>
        <v>14</v>
      </c>
      <c r="I91" s="1">
        <f t="shared" si="74"/>
        <v>62</v>
      </c>
      <c r="J91" s="1" t="str">
        <f t="shared" si="79"/>
        <v/>
      </c>
      <c r="O91" s="2"/>
      <c r="U91" s="6" t="str">
        <f t="shared" si="80"/>
        <v/>
      </c>
      <c r="V91" s="6">
        <f t="shared" si="81"/>
        <v>2</v>
      </c>
      <c r="W91" s="6" t="str">
        <f t="shared" si="82"/>
        <v/>
      </c>
      <c r="X91" s="6" t="str">
        <f t="shared" si="83"/>
        <v/>
      </c>
      <c r="Y91" s="5"/>
      <c r="Z91" s="1">
        <f t="shared" si="87"/>
        <v>1</v>
      </c>
      <c r="AA91" s="1">
        <f t="shared" si="88"/>
        <v>1</v>
      </c>
      <c r="AB91" s="1">
        <f t="shared" si="89"/>
        <v>1</v>
      </c>
      <c r="AC91" s="1" t="str">
        <f t="shared" si="90"/>
        <v/>
      </c>
      <c r="AD91" s="1" t="str">
        <f t="shared" si="94"/>
        <v/>
      </c>
      <c r="AE91" s="5"/>
      <c r="AF91" s="6">
        <f t="shared" si="84"/>
        <v>2</v>
      </c>
      <c r="AG91" s="6">
        <f t="shared" si="91"/>
        <v>3</v>
      </c>
      <c r="AH91" s="6">
        <f t="shared" si="92"/>
        <v>1</v>
      </c>
      <c r="AI91" s="5"/>
      <c r="AJ91" s="1">
        <f>IF(E91="NB",AJ90,IF(E91="",0,IF(E91="l",AJ90+1,IF(E91="w",IF($P$2=0,0,IF(AND($P$2&gt;0,AJ90&gt;$P$2),AJ90-$P$2,0))))))</f>
        <v>0</v>
      </c>
      <c r="AK91" s="1">
        <f>VLOOKUP(AJ91,$R$2:S110,2,0)</f>
        <v>1</v>
      </c>
      <c r="AM91" s="1">
        <f t="shared" si="93"/>
        <v>62</v>
      </c>
      <c r="AO91" s="1">
        <f t="shared" si="85"/>
        <v>0</v>
      </c>
      <c r="AP91" s="1" t="str">
        <f t="shared" si="75"/>
        <v/>
      </c>
      <c r="AQ91" s="1" t="str">
        <f t="shared" si="95"/>
        <v/>
      </c>
      <c r="AR91" s="1" t="str">
        <f t="shared" si="96"/>
        <v/>
      </c>
      <c r="AS91" s="1" t="str">
        <f t="shared" si="97"/>
        <v/>
      </c>
      <c r="AT91" s="1" t="str">
        <f t="shared" si="98"/>
        <v/>
      </c>
      <c r="AU91" s="1" t="str">
        <f t="shared" si="99"/>
        <v/>
      </c>
      <c r="AV91" s="1" t="str">
        <f t="shared" si="100"/>
        <v/>
      </c>
      <c r="AW91" s="1" t="str">
        <f t="shared" si="101"/>
        <v/>
      </c>
      <c r="AX91" s="1" t="str">
        <f t="shared" si="102"/>
        <v/>
      </c>
      <c r="AY91" s="1" t="str">
        <f t="shared" si="103"/>
        <v/>
      </c>
      <c r="AZ91" s="1" t="str">
        <f t="shared" si="104"/>
        <v/>
      </c>
      <c r="BA91" s="1" t="str">
        <f t="shared" si="105"/>
        <v/>
      </c>
      <c r="BB91" s="1" t="str">
        <f t="shared" si="106"/>
        <v/>
      </c>
      <c r="BC91" s="1" t="str">
        <f t="shared" si="107"/>
        <v/>
      </c>
      <c r="BD91" s="1" t="str">
        <f t="shared" si="108"/>
        <v/>
      </c>
      <c r="BE91" s="1" t="str">
        <f t="shared" si="109"/>
        <v/>
      </c>
      <c r="BF91" s="1" t="str">
        <f t="shared" si="110"/>
        <v/>
      </c>
      <c r="BG91" s="1" t="str">
        <f t="shared" si="111"/>
        <v/>
      </c>
      <c r="BH91" s="1" t="str">
        <f t="shared" si="112"/>
        <v/>
      </c>
      <c r="BI91" s="1" t="str">
        <f t="shared" si="113"/>
        <v/>
      </c>
      <c r="BJ91" s="1" t="str">
        <f t="shared" si="114"/>
        <v/>
      </c>
      <c r="BK91" s="1" t="str">
        <f t="shared" si="115"/>
        <v/>
      </c>
      <c r="BL91" s="1" t="str">
        <f t="shared" si="116"/>
        <v/>
      </c>
      <c r="BM91" s="1" t="str">
        <f t="shared" si="117"/>
        <v/>
      </c>
      <c r="BN91" s="1" t="str">
        <f t="shared" si="118"/>
        <v/>
      </c>
      <c r="BO91" s="4" t="str">
        <f t="shared" si="119"/>
        <v/>
      </c>
    </row>
    <row r="92" spans="2:67">
      <c r="B92" s="22">
        <v>36</v>
      </c>
      <c r="C92" s="8">
        <f>IF(B92="","",VLOOKUP(B92,Tabelle2!$A$1:$B$37,2,0))</f>
        <v>3</v>
      </c>
      <c r="D92" s="9">
        <f>IF(B92="","",IF(B92=0,"NB",VLOOKUP(C92,Tabelle2!$D$1:$E$4,2,0)))</f>
        <v>1</v>
      </c>
      <c r="E92" s="1" t="str">
        <f t="shared" si="76"/>
        <v>L</v>
      </c>
      <c r="F92" s="1">
        <f t="shared" si="77"/>
        <v>1</v>
      </c>
      <c r="G92" s="1">
        <f t="shared" si="86"/>
        <v>-1</v>
      </c>
      <c r="H92" s="1">
        <f t="shared" si="78"/>
        <v>-1</v>
      </c>
      <c r="I92" s="1">
        <f t="shared" si="74"/>
        <v>61</v>
      </c>
      <c r="J92" s="1" t="str">
        <f t="shared" si="79"/>
        <v/>
      </c>
      <c r="O92" s="2"/>
      <c r="U92" s="6" t="str">
        <f t="shared" si="80"/>
        <v/>
      </c>
      <c r="V92" s="6" t="str">
        <f t="shared" si="81"/>
        <v/>
      </c>
      <c r="W92" s="6">
        <f t="shared" si="82"/>
        <v>3</v>
      </c>
      <c r="X92" s="6" t="str">
        <f t="shared" si="83"/>
        <v/>
      </c>
      <c r="Y92" s="5"/>
      <c r="Z92" s="1">
        <f t="shared" si="87"/>
        <v>1</v>
      </c>
      <c r="AA92" s="1">
        <f t="shared" si="88"/>
        <v>1</v>
      </c>
      <c r="AB92" s="1">
        <f t="shared" si="89"/>
        <v>1</v>
      </c>
      <c r="AC92" s="1" t="str">
        <f t="shared" si="90"/>
        <v/>
      </c>
      <c r="AD92" s="1" t="str">
        <f t="shared" si="94"/>
        <v/>
      </c>
      <c r="AE92" s="5"/>
      <c r="AF92" s="6">
        <f t="shared" si="84"/>
        <v>3</v>
      </c>
      <c r="AG92" s="6">
        <f t="shared" si="91"/>
        <v>2</v>
      </c>
      <c r="AH92" s="6">
        <f t="shared" si="92"/>
        <v>1</v>
      </c>
      <c r="AI92" s="5"/>
      <c r="AJ92" s="1">
        <f>IF(E92="NB",AJ91,IF(E92="",0,IF(E92="l",AJ91+1,IF(E92="w",IF($P$2=0,0,IF(AND($P$2&gt;0,AJ91&gt;$P$2),AJ91-$P$2,0))))))</f>
        <v>1</v>
      </c>
      <c r="AK92" s="1">
        <f>VLOOKUP(AJ92,$R$2:S111,2,0)</f>
        <v>1</v>
      </c>
      <c r="AM92" s="1">
        <f t="shared" si="93"/>
        <v>62</v>
      </c>
      <c r="AO92" s="1">
        <f t="shared" si="85"/>
        <v>1</v>
      </c>
      <c r="AP92" s="1" t="str">
        <f t="shared" si="75"/>
        <v/>
      </c>
      <c r="AQ92" s="1" t="str">
        <f t="shared" si="95"/>
        <v/>
      </c>
      <c r="AR92" s="1" t="str">
        <f t="shared" si="96"/>
        <v/>
      </c>
      <c r="AS92" s="1" t="str">
        <f t="shared" si="97"/>
        <v/>
      </c>
      <c r="AT92" s="1" t="str">
        <f t="shared" si="98"/>
        <v/>
      </c>
      <c r="AU92" s="1" t="str">
        <f t="shared" si="99"/>
        <v/>
      </c>
      <c r="AV92" s="1" t="str">
        <f t="shared" si="100"/>
        <v/>
      </c>
      <c r="AW92" s="1" t="str">
        <f t="shared" si="101"/>
        <v/>
      </c>
      <c r="AX92" s="1" t="str">
        <f t="shared" si="102"/>
        <v/>
      </c>
      <c r="AY92" s="1" t="str">
        <f t="shared" si="103"/>
        <v/>
      </c>
      <c r="AZ92" s="1" t="str">
        <f t="shared" si="104"/>
        <v/>
      </c>
      <c r="BA92" s="1" t="str">
        <f t="shared" si="105"/>
        <v/>
      </c>
      <c r="BB92" s="1" t="str">
        <f t="shared" si="106"/>
        <v/>
      </c>
      <c r="BC92" s="1" t="str">
        <f t="shared" si="107"/>
        <v/>
      </c>
      <c r="BD92" s="1" t="str">
        <f t="shared" si="108"/>
        <v/>
      </c>
      <c r="BE92" s="1" t="str">
        <f t="shared" si="109"/>
        <v/>
      </c>
      <c r="BF92" s="1" t="str">
        <f t="shared" si="110"/>
        <v/>
      </c>
      <c r="BG92" s="1" t="str">
        <f t="shared" si="111"/>
        <v/>
      </c>
      <c r="BH92" s="1" t="str">
        <f t="shared" si="112"/>
        <v/>
      </c>
      <c r="BI92" s="1" t="str">
        <f t="shared" si="113"/>
        <v/>
      </c>
      <c r="BJ92" s="1" t="str">
        <f t="shared" si="114"/>
        <v/>
      </c>
      <c r="BK92" s="1" t="str">
        <f t="shared" si="115"/>
        <v/>
      </c>
      <c r="BL92" s="1" t="str">
        <f t="shared" si="116"/>
        <v/>
      </c>
      <c r="BM92" s="1" t="str">
        <f t="shared" si="117"/>
        <v/>
      </c>
      <c r="BN92" s="1" t="str">
        <f t="shared" si="118"/>
        <v/>
      </c>
      <c r="BO92" s="4" t="str">
        <f t="shared" si="119"/>
        <v/>
      </c>
    </row>
    <row r="93" spans="2:67">
      <c r="B93" s="23">
        <v>35</v>
      </c>
      <c r="C93" s="8">
        <f>IF(B93="","",VLOOKUP(B93,Tabelle2!$A$1:$B$37,2,0))</f>
        <v>3</v>
      </c>
      <c r="D93" s="9">
        <f>IF(B93="","",IF(B93=0,"NB",VLOOKUP(C93,Tabelle2!$D$1:$E$4,2,0)))</f>
        <v>1</v>
      </c>
      <c r="E93" s="1" t="str">
        <f t="shared" si="76"/>
        <v>L</v>
      </c>
      <c r="F93" s="1">
        <f t="shared" si="77"/>
        <v>1</v>
      </c>
      <c r="G93" s="1">
        <f t="shared" si="86"/>
        <v>-1</v>
      </c>
      <c r="H93" s="1">
        <f t="shared" si="78"/>
        <v>-1</v>
      </c>
      <c r="I93" s="1">
        <f t="shared" si="74"/>
        <v>60</v>
      </c>
      <c r="J93" s="1" t="str">
        <f t="shared" si="79"/>
        <v/>
      </c>
      <c r="O93" s="2"/>
      <c r="U93" s="6" t="str">
        <f t="shared" si="80"/>
        <v/>
      </c>
      <c r="V93" s="6" t="str">
        <f t="shared" si="81"/>
        <v/>
      </c>
      <c r="W93" s="6">
        <f t="shared" si="82"/>
        <v>3</v>
      </c>
      <c r="X93" s="6" t="str">
        <f t="shared" si="83"/>
        <v/>
      </c>
      <c r="Y93" s="5"/>
      <c r="Z93" s="1">
        <f t="shared" si="87"/>
        <v>1</v>
      </c>
      <c r="AA93" s="1">
        <f t="shared" si="88"/>
        <v>1</v>
      </c>
      <c r="AB93" s="1">
        <f t="shared" si="89"/>
        <v>1</v>
      </c>
      <c r="AC93" s="1" t="str">
        <f t="shared" si="90"/>
        <v/>
      </c>
      <c r="AD93" s="1" t="str">
        <f t="shared" si="94"/>
        <v/>
      </c>
      <c r="AE93" s="5"/>
      <c r="AF93" s="6">
        <f t="shared" si="84"/>
        <v>3</v>
      </c>
      <c r="AG93" s="6">
        <f t="shared" si="91"/>
        <v>2</v>
      </c>
      <c r="AH93" s="6">
        <f t="shared" si="92"/>
        <v>1</v>
      </c>
      <c r="AI93" s="5"/>
      <c r="AJ93" s="1">
        <f>IF(E93="NB",AJ92,IF(E93="",0,IF(E93="l",AJ92+1,IF(E93="w",IF($P$2=0,0,IF(AND($P$2&gt;0,AJ92&gt;$P$2),AJ92-$P$2,0))))))</f>
        <v>2</v>
      </c>
      <c r="AK93" s="1">
        <f>VLOOKUP(AJ93,$R$2:S112,2,0)</f>
        <v>2</v>
      </c>
      <c r="AM93" s="1">
        <f t="shared" si="93"/>
        <v>62</v>
      </c>
      <c r="AO93" s="1">
        <f t="shared" si="85"/>
        <v>2</v>
      </c>
      <c r="AP93" s="1" t="str">
        <f t="shared" si="75"/>
        <v/>
      </c>
      <c r="AQ93" s="1">
        <f t="shared" si="95"/>
        <v>1</v>
      </c>
      <c r="AR93" s="1" t="str">
        <f t="shared" si="96"/>
        <v/>
      </c>
      <c r="AS93" s="1" t="str">
        <f t="shared" si="97"/>
        <v/>
      </c>
      <c r="AT93" s="1" t="str">
        <f t="shared" si="98"/>
        <v/>
      </c>
      <c r="AU93" s="1" t="str">
        <f t="shared" si="99"/>
        <v/>
      </c>
      <c r="AV93" s="1" t="str">
        <f t="shared" si="100"/>
        <v/>
      </c>
      <c r="AW93" s="1" t="str">
        <f t="shared" si="101"/>
        <v/>
      </c>
      <c r="AX93" s="1" t="str">
        <f t="shared" si="102"/>
        <v/>
      </c>
      <c r="AY93" s="1" t="str">
        <f t="shared" si="103"/>
        <v/>
      </c>
      <c r="AZ93" s="1" t="str">
        <f t="shared" si="104"/>
        <v/>
      </c>
      <c r="BA93" s="1" t="str">
        <f t="shared" si="105"/>
        <v/>
      </c>
      <c r="BB93" s="1" t="str">
        <f t="shared" si="106"/>
        <v/>
      </c>
      <c r="BC93" s="1" t="str">
        <f t="shared" si="107"/>
        <v/>
      </c>
      <c r="BD93" s="1" t="str">
        <f t="shared" si="108"/>
        <v/>
      </c>
      <c r="BE93" s="1" t="str">
        <f t="shared" si="109"/>
        <v/>
      </c>
      <c r="BF93" s="1" t="str">
        <f t="shared" si="110"/>
        <v/>
      </c>
      <c r="BG93" s="1" t="str">
        <f t="shared" si="111"/>
        <v/>
      </c>
      <c r="BH93" s="1" t="str">
        <f t="shared" si="112"/>
        <v/>
      </c>
      <c r="BI93" s="1" t="str">
        <f t="shared" si="113"/>
        <v/>
      </c>
      <c r="BJ93" s="1" t="str">
        <f t="shared" si="114"/>
        <v/>
      </c>
      <c r="BK93" s="1" t="str">
        <f t="shared" si="115"/>
        <v/>
      </c>
      <c r="BL93" s="1" t="str">
        <f t="shared" si="116"/>
        <v/>
      </c>
      <c r="BM93" s="1" t="str">
        <f t="shared" si="117"/>
        <v/>
      </c>
      <c r="BN93" s="1" t="str">
        <f t="shared" si="118"/>
        <v/>
      </c>
      <c r="BO93" s="4" t="str">
        <f t="shared" si="119"/>
        <v/>
      </c>
    </row>
    <row r="94" spans="2:67">
      <c r="B94" s="22">
        <v>4</v>
      </c>
      <c r="C94" s="8">
        <f>IF(B94="","",VLOOKUP(B94,Tabelle2!$A$1:$B$37,2,0))</f>
        <v>1</v>
      </c>
      <c r="D94" s="9">
        <f>IF(B94="","",IF(B94=0,"NB",VLOOKUP(C94,Tabelle2!$D$1:$E$4,2,0)))</f>
        <v>3</v>
      </c>
      <c r="E94" s="1" t="str">
        <f t="shared" si="76"/>
        <v>W</v>
      </c>
      <c r="F94" s="1">
        <f t="shared" si="77"/>
        <v>2</v>
      </c>
      <c r="G94" s="1">
        <f t="shared" si="86"/>
        <v>2</v>
      </c>
      <c r="H94" s="1">
        <f t="shared" si="78"/>
        <v>4</v>
      </c>
      <c r="I94" s="1">
        <f t="shared" si="74"/>
        <v>64</v>
      </c>
      <c r="J94" s="1" t="str">
        <f t="shared" si="79"/>
        <v/>
      </c>
      <c r="O94" s="2"/>
      <c r="U94" s="6">
        <f t="shared" si="80"/>
        <v>1</v>
      </c>
      <c r="V94" s="6" t="str">
        <f t="shared" si="81"/>
        <v/>
      </c>
      <c r="W94" s="6" t="str">
        <f t="shared" si="82"/>
        <v/>
      </c>
      <c r="X94" s="6" t="str">
        <f t="shared" si="83"/>
        <v/>
      </c>
      <c r="Y94" s="5"/>
      <c r="Z94" s="1">
        <f t="shared" si="87"/>
        <v>1</v>
      </c>
      <c r="AA94" s="1">
        <f t="shared" si="88"/>
        <v>1</v>
      </c>
      <c r="AB94" s="1">
        <f t="shared" si="89"/>
        <v>1</v>
      </c>
      <c r="AC94" s="1" t="str">
        <f t="shared" si="90"/>
        <v/>
      </c>
      <c r="AD94" s="1" t="str">
        <f t="shared" si="94"/>
        <v/>
      </c>
      <c r="AE94" s="5"/>
      <c r="AF94" s="6">
        <f t="shared" si="84"/>
        <v>1</v>
      </c>
      <c r="AG94" s="6">
        <f t="shared" si="91"/>
        <v>3</v>
      </c>
      <c r="AH94" s="6">
        <f t="shared" si="92"/>
        <v>2</v>
      </c>
      <c r="AI94" s="5"/>
      <c r="AJ94" s="1">
        <f>IF(E94="NB",AJ93,IF(E94="",0,IF(E94="l",AJ93+1,IF(E94="w",IF($P$2=0,0,IF(AND($P$2&gt;0,AJ93&gt;$P$2),AJ93-$P$2,0))))))</f>
        <v>0</v>
      </c>
      <c r="AK94" s="1">
        <f>VLOOKUP(AJ94,$R$2:S113,2,0)</f>
        <v>1</v>
      </c>
      <c r="AM94" s="1">
        <f t="shared" si="93"/>
        <v>64</v>
      </c>
      <c r="AO94" s="1">
        <f t="shared" si="85"/>
        <v>0</v>
      </c>
      <c r="AP94" s="1" t="str">
        <f t="shared" si="75"/>
        <v/>
      </c>
      <c r="AQ94" s="1" t="str">
        <f t="shared" si="95"/>
        <v/>
      </c>
      <c r="AR94" s="1" t="str">
        <f t="shared" si="96"/>
        <v/>
      </c>
      <c r="AS94" s="1" t="str">
        <f t="shared" si="97"/>
        <v/>
      </c>
      <c r="AT94" s="1" t="str">
        <f t="shared" si="98"/>
        <v/>
      </c>
      <c r="AU94" s="1" t="str">
        <f t="shared" si="99"/>
        <v/>
      </c>
      <c r="AV94" s="1" t="str">
        <f t="shared" si="100"/>
        <v/>
      </c>
      <c r="AW94" s="1" t="str">
        <f t="shared" si="101"/>
        <v/>
      </c>
      <c r="AX94" s="1" t="str">
        <f t="shared" si="102"/>
        <v/>
      </c>
      <c r="AY94" s="1" t="str">
        <f t="shared" si="103"/>
        <v/>
      </c>
      <c r="AZ94" s="1" t="str">
        <f t="shared" si="104"/>
        <v/>
      </c>
      <c r="BA94" s="1" t="str">
        <f t="shared" si="105"/>
        <v/>
      </c>
      <c r="BB94" s="1" t="str">
        <f t="shared" si="106"/>
        <v/>
      </c>
      <c r="BC94" s="1" t="str">
        <f t="shared" si="107"/>
        <v/>
      </c>
      <c r="BD94" s="1" t="str">
        <f t="shared" si="108"/>
        <v/>
      </c>
      <c r="BE94" s="1" t="str">
        <f t="shared" si="109"/>
        <v/>
      </c>
      <c r="BF94" s="1" t="str">
        <f t="shared" si="110"/>
        <v/>
      </c>
      <c r="BG94" s="1" t="str">
        <f t="shared" si="111"/>
        <v/>
      </c>
      <c r="BH94" s="1" t="str">
        <f t="shared" si="112"/>
        <v/>
      </c>
      <c r="BI94" s="1" t="str">
        <f t="shared" si="113"/>
        <v/>
      </c>
      <c r="BJ94" s="1" t="str">
        <f t="shared" si="114"/>
        <v/>
      </c>
      <c r="BK94" s="1" t="str">
        <f t="shared" si="115"/>
        <v/>
      </c>
      <c r="BL94" s="1" t="str">
        <f t="shared" si="116"/>
        <v/>
      </c>
      <c r="BM94" s="1" t="str">
        <f t="shared" si="117"/>
        <v/>
      </c>
      <c r="BN94" s="1" t="str">
        <f t="shared" si="118"/>
        <v/>
      </c>
      <c r="BO94" s="4" t="str">
        <f t="shared" si="119"/>
        <v/>
      </c>
    </row>
    <row r="95" spans="2:67">
      <c r="B95" s="23">
        <v>5</v>
      </c>
      <c r="C95" s="8">
        <f>IF(B95="","",VLOOKUP(B95,Tabelle2!$A$1:$B$37,2,0))</f>
        <v>1</v>
      </c>
      <c r="D95" s="9">
        <f>IF(B95="","",IF(B95=0,"NB",VLOOKUP(C95,Tabelle2!$D$1:$E$4,2,0)))</f>
        <v>3</v>
      </c>
      <c r="E95" s="1" t="str">
        <f t="shared" si="76"/>
        <v>L</v>
      </c>
      <c r="F95" s="1">
        <f t="shared" si="77"/>
        <v>1</v>
      </c>
      <c r="G95" s="1">
        <f t="shared" si="86"/>
        <v>-1</v>
      </c>
      <c r="H95" s="1">
        <f t="shared" si="78"/>
        <v>-1</v>
      </c>
      <c r="I95" s="1">
        <f t="shared" si="74"/>
        <v>63</v>
      </c>
      <c r="J95" s="1" t="str">
        <f t="shared" si="79"/>
        <v/>
      </c>
      <c r="O95" s="2"/>
      <c r="U95" s="6">
        <f t="shared" si="80"/>
        <v>1</v>
      </c>
      <c r="V95" s="6" t="str">
        <f t="shared" si="81"/>
        <v/>
      </c>
      <c r="W95" s="6" t="str">
        <f t="shared" si="82"/>
        <v/>
      </c>
      <c r="X95" s="6" t="str">
        <f t="shared" si="83"/>
        <v/>
      </c>
      <c r="Y95" s="5"/>
      <c r="Z95" s="1">
        <f t="shared" si="87"/>
        <v>1</v>
      </c>
      <c r="AA95" s="1">
        <f t="shared" si="88"/>
        <v>1</v>
      </c>
      <c r="AB95" s="1">
        <f t="shared" si="89"/>
        <v>1</v>
      </c>
      <c r="AC95" s="1" t="str">
        <f t="shared" si="90"/>
        <v/>
      </c>
      <c r="AD95" s="1" t="str">
        <f t="shared" si="94"/>
        <v/>
      </c>
      <c r="AE95" s="5"/>
      <c r="AF95" s="6">
        <f t="shared" si="84"/>
        <v>1</v>
      </c>
      <c r="AG95" s="6">
        <f t="shared" si="91"/>
        <v>3</v>
      </c>
      <c r="AH95" s="6">
        <f t="shared" si="92"/>
        <v>2</v>
      </c>
      <c r="AI95" s="5"/>
      <c r="AJ95" s="1">
        <f>IF(E95="NB",AJ94,IF(E95="",0,IF(E95="l",AJ94+1,IF(E95="w",IF($P$2=0,0,IF(AND($P$2&gt;0,AJ94&gt;$P$2),AJ94-$P$2,0))))))</f>
        <v>1</v>
      </c>
      <c r="AK95" s="1">
        <f>VLOOKUP(AJ95,$R$2:S114,2,0)</f>
        <v>1</v>
      </c>
      <c r="AM95" s="1">
        <f t="shared" si="93"/>
        <v>64</v>
      </c>
      <c r="AO95" s="1">
        <f t="shared" si="85"/>
        <v>1</v>
      </c>
      <c r="AP95" s="1" t="str">
        <f t="shared" si="75"/>
        <v/>
      </c>
      <c r="AQ95" s="1" t="str">
        <f t="shared" si="95"/>
        <v/>
      </c>
      <c r="AR95" s="1" t="str">
        <f t="shared" si="96"/>
        <v/>
      </c>
      <c r="AS95" s="1" t="str">
        <f t="shared" si="97"/>
        <v/>
      </c>
      <c r="AT95" s="1" t="str">
        <f t="shared" si="98"/>
        <v/>
      </c>
      <c r="AU95" s="1" t="str">
        <f t="shared" si="99"/>
        <v/>
      </c>
      <c r="AV95" s="1" t="str">
        <f t="shared" si="100"/>
        <v/>
      </c>
      <c r="AW95" s="1" t="str">
        <f t="shared" si="101"/>
        <v/>
      </c>
      <c r="AX95" s="1" t="str">
        <f t="shared" si="102"/>
        <v/>
      </c>
      <c r="AY95" s="1" t="str">
        <f t="shared" si="103"/>
        <v/>
      </c>
      <c r="AZ95" s="1" t="str">
        <f t="shared" si="104"/>
        <v/>
      </c>
      <c r="BA95" s="1" t="str">
        <f t="shared" si="105"/>
        <v/>
      </c>
      <c r="BB95" s="1" t="str">
        <f t="shared" si="106"/>
        <v/>
      </c>
      <c r="BC95" s="1" t="str">
        <f t="shared" si="107"/>
        <v/>
      </c>
      <c r="BD95" s="1" t="str">
        <f t="shared" si="108"/>
        <v/>
      </c>
      <c r="BE95" s="1" t="str">
        <f t="shared" si="109"/>
        <v/>
      </c>
      <c r="BF95" s="1" t="str">
        <f t="shared" si="110"/>
        <v/>
      </c>
      <c r="BG95" s="1" t="str">
        <f t="shared" si="111"/>
        <v/>
      </c>
      <c r="BH95" s="1" t="str">
        <f t="shared" si="112"/>
        <v/>
      </c>
      <c r="BI95" s="1" t="str">
        <f t="shared" si="113"/>
        <v/>
      </c>
      <c r="BJ95" s="1" t="str">
        <f t="shared" si="114"/>
        <v/>
      </c>
      <c r="BK95" s="1" t="str">
        <f t="shared" si="115"/>
        <v/>
      </c>
      <c r="BL95" s="1" t="str">
        <f t="shared" si="116"/>
        <v/>
      </c>
      <c r="BM95" s="1" t="str">
        <f t="shared" si="117"/>
        <v/>
      </c>
      <c r="BN95" s="1" t="str">
        <f t="shared" si="118"/>
        <v/>
      </c>
      <c r="BO95" s="4" t="str">
        <f t="shared" si="119"/>
        <v/>
      </c>
    </row>
    <row r="96" spans="2:67">
      <c r="B96" s="22">
        <v>23</v>
      </c>
      <c r="C96" s="8">
        <f>IF(B96="","",VLOOKUP(B96,Tabelle2!$A$1:$B$37,2,0))</f>
        <v>2</v>
      </c>
      <c r="D96" s="9">
        <f>IF(B96="","",IF(B96=0,"NB",VLOOKUP(C96,Tabelle2!$D$1:$E$4,2,0)))</f>
        <v>2</v>
      </c>
      <c r="E96" s="1" t="str">
        <f t="shared" si="76"/>
        <v>L</v>
      </c>
      <c r="F96" s="1">
        <f t="shared" si="77"/>
        <v>1</v>
      </c>
      <c r="G96" s="1">
        <f t="shared" si="86"/>
        <v>-1</v>
      </c>
      <c r="H96" s="1">
        <f t="shared" si="78"/>
        <v>-1</v>
      </c>
      <c r="I96" s="1">
        <f t="shared" si="74"/>
        <v>62</v>
      </c>
      <c r="J96" s="1" t="str">
        <f t="shared" si="79"/>
        <v/>
      </c>
      <c r="O96" s="2"/>
      <c r="U96" s="6" t="str">
        <f t="shared" si="80"/>
        <v/>
      </c>
      <c r="V96" s="6">
        <f t="shared" si="81"/>
        <v>2</v>
      </c>
      <c r="W96" s="6" t="str">
        <f t="shared" si="82"/>
        <v/>
      </c>
      <c r="X96" s="6" t="str">
        <f t="shared" si="83"/>
        <v/>
      </c>
      <c r="Y96" s="5"/>
      <c r="Z96" s="1">
        <f t="shared" si="87"/>
        <v>1</v>
      </c>
      <c r="AA96" s="1">
        <f t="shared" si="88"/>
        <v>1</v>
      </c>
      <c r="AB96" s="1">
        <f t="shared" si="89"/>
        <v>1</v>
      </c>
      <c r="AC96" s="1" t="str">
        <f t="shared" si="90"/>
        <v/>
      </c>
      <c r="AD96" s="1" t="str">
        <f t="shared" si="94"/>
        <v/>
      </c>
      <c r="AE96" s="5"/>
      <c r="AF96" s="6">
        <f t="shared" si="84"/>
        <v>2</v>
      </c>
      <c r="AG96" s="6">
        <f t="shared" si="91"/>
        <v>1</v>
      </c>
      <c r="AH96" s="6">
        <f t="shared" si="92"/>
        <v>3</v>
      </c>
      <c r="AI96" s="5"/>
      <c r="AJ96" s="1">
        <f>IF(E96="NB",AJ95,IF(E96="",0,IF(E96="l",AJ95+1,IF(E96="w",IF($P$2=0,0,IF(AND($P$2&gt;0,AJ95&gt;$P$2),AJ95-$P$2,0))))))</f>
        <v>2</v>
      </c>
      <c r="AK96" s="1">
        <f>VLOOKUP(AJ96,$R$2:S115,2,0)</f>
        <v>2</v>
      </c>
      <c r="AM96" s="1">
        <f t="shared" si="93"/>
        <v>64</v>
      </c>
      <c r="AO96" s="1">
        <f t="shared" si="85"/>
        <v>2</v>
      </c>
      <c r="AP96" s="1" t="str">
        <f t="shared" si="75"/>
        <v/>
      </c>
      <c r="AQ96" s="1" t="str">
        <f t="shared" si="95"/>
        <v/>
      </c>
      <c r="AR96" s="1" t="str">
        <f t="shared" si="96"/>
        <v/>
      </c>
      <c r="AS96" s="1" t="str">
        <f t="shared" si="97"/>
        <v/>
      </c>
      <c r="AT96" s="1" t="str">
        <f t="shared" si="98"/>
        <v/>
      </c>
      <c r="AU96" s="1" t="str">
        <f t="shared" si="99"/>
        <v/>
      </c>
      <c r="AV96" s="1" t="str">
        <f t="shared" si="100"/>
        <v/>
      </c>
      <c r="AW96" s="1" t="str">
        <f t="shared" si="101"/>
        <v/>
      </c>
      <c r="AX96" s="1" t="str">
        <f t="shared" si="102"/>
        <v/>
      </c>
      <c r="AY96" s="1" t="str">
        <f t="shared" si="103"/>
        <v/>
      </c>
      <c r="AZ96" s="1" t="str">
        <f t="shared" si="104"/>
        <v/>
      </c>
      <c r="BA96" s="1" t="str">
        <f t="shared" si="105"/>
        <v/>
      </c>
      <c r="BB96" s="1" t="str">
        <f t="shared" si="106"/>
        <v/>
      </c>
      <c r="BC96" s="1" t="str">
        <f t="shared" si="107"/>
        <v/>
      </c>
      <c r="BD96" s="1" t="str">
        <f t="shared" si="108"/>
        <v/>
      </c>
      <c r="BE96" s="1" t="str">
        <f t="shared" si="109"/>
        <v/>
      </c>
      <c r="BF96" s="1" t="str">
        <f t="shared" si="110"/>
        <v/>
      </c>
      <c r="BG96" s="1" t="str">
        <f t="shared" si="111"/>
        <v/>
      </c>
      <c r="BH96" s="1" t="str">
        <f t="shared" si="112"/>
        <v/>
      </c>
      <c r="BI96" s="1" t="str">
        <f t="shared" si="113"/>
        <v/>
      </c>
      <c r="BJ96" s="1" t="str">
        <f t="shared" si="114"/>
        <v/>
      </c>
      <c r="BK96" s="1" t="str">
        <f t="shared" si="115"/>
        <v/>
      </c>
      <c r="BL96" s="1" t="str">
        <f t="shared" si="116"/>
        <v/>
      </c>
      <c r="BM96" s="1" t="str">
        <f t="shared" si="117"/>
        <v/>
      </c>
      <c r="BN96" s="1" t="str">
        <f t="shared" si="118"/>
        <v/>
      </c>
      <c r="BO96" s="4" t="str">
        <f t="shared" si="119"/>
        <v/>
      </c>
    </row>
    <row r="97" spans="2:67">
      <c r="B97" s="23">
        <v>32</v>
      </c>
      <c r="C97" s="8">
        <f>IF(B97="","",VLOOKUP(B97,Tabelle2!$A$1:$B$37,2,0))</f>
        <v>3</v>
      </c>
      <c r="D97" s="9">
        <f>IF(B97="","",IF(B97=0,"NB",VLOOKUP(C97,Tabelle2!$D$1:$E$4,2,0)))</f>
        <v>1</v>
      </c>
      <c r="E97" s="1" t="str">
        <f t="shared" si="76"/>
        <v>L</v>
      </c>
      <c r="F97" s="1">
        <f t="shared" si="77"/>
        <v>2</v>
      </c>
      <c r="G97" s="1">
        <f t="shared" si="86"/>
        <v>-1</v>
      </c>
      <c r="H97" s="1">
        <f t="shared" si="78"/>
        <v>-2</v>
      </c>
      <c r="I97" s="1">
        <f t="shared" si="74"/>
        <v>60</v>
      </c>
      <c r="J97" s="1" t="str">
        <f t="shared" si="79"/>
        <v/>
      </c>
      <c r="O97" s="2"/>
      <c r="U97" s="6" t="str">
        <f t="shared" si="80"/>
        <v/>
      </c>
      <c r="V97" s="6" t="str">
        <f t="shared" si="81"/>
        <v/>
      </c>
      <c r="W97" s="6">
        <f t="shared" si="82"/>
        <v>3</v>
      </c>
      <c r="X97" s="6" t="str">
        <f t="shared" si="83"/>
        <v/>
      </c>
      <c r="Y97" s="5"/>
      <c r="Z97" s="1">
        <f t="shared" si="87"/>
        <v>1</v>
      </c>
      <c r="AA97" s="1">
        <f t="shared" si="88"/>
        <v>1</v>
      </c>
      <c r="AB97" s="1">
        <f t="shared" si="89"/>
        <v>1</v>
      </c>
      <c r="AC97" s="1" t="str">
        <f t="shared" si="90"/>
        <v/>
      </c>
      <c r="AD97" s="1" t="str">
        <f t="shared" si="94"/>
        <v/>
      </c>
      <c r="AE97" s="5"/>
      <c r="AF97" s="6">
        <f t="shared" si="84"/>
        <v>3</v>
      </c>
      <c r="AG97" s="6">
        <f t="shared" si="91"/>
        <v>2</v>
      </c>
      <c r="AH97" s="6">
        <f t="shared" si="92"/>
        <v>1</v>
      </c>
      <c r="AI97" s="5"/>
      <c r="AJ97" s="1">
        <f>IF(E97="NB",AJ96,IF(E97="",0,IF(E97="l",AJ96+1,IF(E97="w",IF($P$2=0,0,IF(AND($P$2&gt;0,AJ96&gt;$P$2),AJ96-$P$2,0))))))</f>
        <v>3</v>
      </c>
      <c r="AK97" s="1">
        <f>VLOOKUP(AJ97,$R$2:S116,2,0)</f>
        <v>3</v>
      </c>
      <c r="AM97" s="1">
        <f t="shared" si="93"/>
        <v>64</v>
      </c>
      <c r="AO97" s="1">
        <f t="shared" si="85"/>
        <v>3</v>
      </c>
      <c r="AP97" s="1" t="str">
        <f t="shared" si="75"/>
        <v/>
      </c>
      <c r="AQ97" s="1" t="str">
        <f t="shared" si="95"/>
        <v/>
      </c>
      <c r="AR97" s="1" t="str">
        <f t="shared" si="96"/>
        <v/>
      </c>
      <c r="AS97" s="1" t="str">
        <f t="shared" si="97"/>
        <v/>
      </c>
      <c r="AT97" s="1" t="str">
        <f t="shared" si="98"/>
        <v/>
      </c>
      <c r="AU97" s="1" t="str">
        <f t="shared" si="99"/>
        <v/>
      </c>
      <c r="AV97" s="1" t="str">
        <f t="shared" si="100"/>
        <v/>
      </c>
      <c r="AW97" s="1" t="str">
        <f t="shared" si="101"/>
        <v/>
      </c>
      <c r="AX97" s="1" t="str">
        <f t="shared" si="102"/>
        <v/>
      </c>
      <c r="AY97" s="1" t="str">
        <f t="shared" si="103"/>
        <v/>
      </c>
      <c r="AZ97" s="1" t="str">
        <f t="shared" si="104"/>
        <v/>
      </c>
      <c r="BA97" s="1" t="str">
        <f t="shared" si="105"/>
        <v/>
      </c>
      <c r="BB97" s="1" t="str">
        <f t="shared" si="106"/>
        <v/>
      </c>
      <c r="BC97" s="1" t="str">
        <f t="shared" si="107"/>
        <v/>
      </c>
      <c r="BD97" s="1" t="str">
        <f t="shared" si="108"/>
        <v/>
      </c>
      <c r="BE97" s="1" t="str">
        <f t="shared" si="109"/>
        <v/>
      </c>
      <c r="BF97" s="1" t="str">
        <f t="shared" si="110"/>
        <v/>
      </c>
      <c r="BG97" s="1" t="str">
        <f t="shared" si="111"/>
        <v/>
      </c>
      <c r="BH97" s="1" t="str">
        <f t="shared" si="112"/>
        <v/>
      </c>
      <c r="BI97" s="1" t="str">
        <f t="shared" si="113"/>
        <v/>
      </c>
      <c r="BJ97" s="1" t="str">
        <f t="shared" si="114"/>
        <v/>
      </c>
      <c r="BK97" s="1" t="str">
        <f t="shared" si="115"/>
        <v/>
      </c>
      <c r="BL97" s="1" t="str">
        <f t="shared" si="116"/>
        <v/>
      </c>
      <c r="BM97" s="1" t="str">
        <f t="shared" si="117"/>
        <v/>
      </c>
      <c r="BN97" s="1" t="str">
        <f t="shared" si="118"/>
        <v/>
      </c>
      <c r="BO97" s="4" t="str">
        <f t="shared" si="119"/>
        <v/>
      </c>
    </row>
    <row r="98" spans="2:67">
      <c r="B98" s="22">
        <v>28</v>
      </c>
      <c r="C98" s="8">
        <f>IF(B98="","",VLOOKUP(B98,Tabelle2!$A$1:$B$37,2,0))</f>
        <v>3</v>
      </c>
      <c r="D98" s="9">
        <f>IF(B98="","",IF(B98=0,"NB",VLOOKUP(C98,Tabelle2!$D$1:$E$4,2,0)))</f>
        <v>1</v>
      </c>
      <c r="E98" s="1" t="str">
        <f t="shared" si="76"/>
        <v>L</v>
      </c>
      <c r="F98" s="1">
        <f t="shared" si="77"/>
        <v>3</v>
      </c>
      <c r="G98" s="1">
        <f t="shared" si="86"/>
        <v>-1</v>
      </c>
      <c r="H98" s="1">
        <f t="shared" si="78"/>
        <v>-3</v>
      </c>
      <c r="I98" s="1">
        <f t="shared" si="74"/>
        <v>57</v>
      </c>
      <c r="J98" s="1" t="str">
        <f t="shared" si="79"/>
        <v/>
      </c>
      <c r="O98" s="2"/>
      <c r="U98" s="6" t="str">
        <f t="shared" si="80"/>
        <v/>
      </c>
      <c r="V98" s="6" t="str">
        <f t="shared" si="81"/>
        <v/>
      </c>
      <c r="W98" s="6">
        <f t="shared" si="82"/>
        <v>3</v>
      </c>
      <c r="X98" s="6" t="str">
        <f t="shared" si="83"/>
        <v/>
      </c>
      <c r="Y98" s="5"/>
      <c r="Z98" s="1">
        <f t="shared" si="87"/>
        <v>1</v>
      </c>
      <c r="AA98" s="1">
        <f t="shared" si="88"/>
        <v>1</v>
      </c>
      <c r="AB98" s="1">
        <f t="shared" si="89"/>
        <v>1</v>
      </c>
      <c r="AC98" s="1" t="str">
        <f t="shared" si="90"/>
        <v/>
      </c>
      <c r="AD98" s="1" t="str">
        <f t="shared" si="94"/>
        <v/>
      </c>
      <c r="AE98" s="5"/>
      <c r="AF98" s="6">
        <f t="shared" si="84"/>
        <v>3</v>
      </c>
      <c r="AG98" s="6">
        <f t="shared" si="91"/>
        <v>2</v>
      </c>
      <c r="AH98" s="6">
        <f t="shared" si="92"/>
        <v>1</v>
      </c>
      <c r="AI98" s="5"/>
      <c r="AJ98" s="1">
        <f>IF(E98="NB",AJ97,IF(E98="",0,IF(E98="l",AJ97+1,IF(E98="w",IF($P$2=0,0,IF(AND($P$2&gt;0,AJ97&gt;$P$2),AJ97-$P$2,0))))))</f>
        <v>4</v>
      </c>
      <c r="AK98" s="1">
        <f>VLOOKUP(AJ98,$R$2:S117,2,0)</f>
        <v>7</v>
      </c>
      <c r="AM98" s="1">
        <f t="shared" si="93"/>
        <v>64</v>
      </c>
      <c r="AO98" s="1">
        <f t="shared" si="85"/>
        <v>4</v>
      </c>
      <c r="AP98" s="1" t="str">
        <f t="shared" si="75"/>
        <v/>
      </c>
      <c r="AQ98" s="1" t="str">
        <f t="shared" si="95"/>
        <v/>
      </c>
      <c r="AR98" s="1" t="str">
        <f t="shared" si="96"/>
        <v/>
      </c>
      <c r="AS98" s="1" t="str">
        <f t="shared" si="97"/>
        <v/>
      </c>
      <c r="AT98" s="1" t="str">
        <f t="shared" si="98"/>
        <v/>
      </c>
      <c r="AU98" s="1" t="str">
        <f t="shared" si="99"/>
        <v/>
      </c>
      <c r="AV98" s="1" t="str">
        <f t="shared" si="100"/>
        <v/>
      </c>
      <c r="AW98" s="1" t="str">
        <f t="shared" si="101"/>
        <v/>
      </c>
      <c r="AX98" s="1" t="str">
        <f t="shared" si="102"/>
        <v/>
      </c>
      <c r="AY98" s="1" t="str">
        <f t="shared" si="103"/>
        <v/>
      </c>
      <c r="AZ98" s="1" t="str">
        <f t="shared" si="104"/>
        <v/>
      </c>
      <c r="BA98" s="1" t="str">
        <f t="shared" si="105"/>
        <v/>
      </c>
      <c r="BB98" s="1" t="str">
        <f t="shared" si="106"/>
        <v/>
      </c>
      <c r="BC98" s="1" t="str">
        <f t="shared" si="107"/>
        <v/>
      </c>
      <c r="BD98" s="1" t="str">
        <f t="shared" si="108"/>
        <v/>
      </c>
      <c r="BE98" s="1" t="str">
        <f t="shared" si="109"/>
        <v/>
      </c>
      <c r="BF98" s="1" t="str">
        <f t="shared" si="110"/>
        <v/>
      </c>
      <c r="BG98" s="1" t="str">
        <f t="shared" si="111"/>
        <v/>
      </c>
      <c r="BH98" s="1" t="str">
        <f t="shared" si="112"/>
        <v/>
      </c>
      <c r="BI98" s="1" t="str">
        <f t="shared" si="113"/>
        <v/>
      </c>
      <c r="BJ98" s="1" t="str">
        <f t="shared" si="114"/>
        <v/>
      </c>
      <c r="BK98" s="1" t="str">
        <f t="shared" si="115"/>
        <v/>
      </c>
      <c r="BL98" s="1" t="str">
        <f t="shared" si="116"/>
        <v/>
      </c>
      <c r="BM98" s="1" t="str">
        <f t="shared" si="117"/>
        <v/>
      </c>
      <c r="BN98" s="1" t="str">
        <f t="shared" si="118"/>
        <v/>
      </c>
      <c r="BO98" s="4" t="str">
        <f t="shared" si="119"/>
        <v/>
      </c>
    </row>
    <row r="99" spans="2:67">
      <c r="B99" s="23">
        <v>36</v>
      </c>
      <c r="C99" s="8">
        <f>IF(B99="","",VLOOKUP(B99,Tabelle2!$A$1:$B$37,2,0))</f>
        <v>3</v>
      </c>
      <c r="D99" s="9">
        <f>IF(B99="","",IF(B99=0,"NB",VLOOKUP(C99,Tabelle2!$D$1:$E$4,2,0)))</f>
        <v>1</v>
      </c>
      <c r="E99" s="1" t="str">
        <f t="shared" si="76"/>
        <v>L</v>
      </c>
      <c r="F99" s="1">
        <f t="shared" si="77"/>
        <v>7</v>
      </c>
      <c r="G99" s="1">
        <f t="shared" si="86"/>
        <v>-1</v>
      </c>
      <c r="H99" s="1">
        <f t="shared" si="78"/>
        <v>-7</v>
      </c>
      <c r="I99" s="1">
        <f t="shared" si="74"/>
        <v>50</v>
      </c>
      <c r="J99" s="1" t="str">
        <f t="shared" si="79"/>
        <v/>
      </c>
      <c r="O99" s="2"/>
      <c r="U99" s="6" t="str">
        <f t="shared" si="80"/>
        <v/>
      </c>
      <c r="V99" s="6" t="str">
        <f t="shared" si="81"/>
        <v/>
      </c>
      <c r="W99" s="6">
        <f t="shared" si="82"/>
        <v>3</v>
      </c>
      <c r="X99" s="6" t="str">
        <f t="shared" si="83"/>
        <v/>
      </c>
      <c r="Y99" s="5"/>
      <c r="Z99" s="1">
        <f t="shared" si="87"/>
        <v>1</v>
      </c>
      <c r="AA99" s="1">
        <f t="shared" si="88"/>
        <v>1</v>
      </c>
      <c r="AB99" s="1">
        <f t="shared" si="89"/>
        <v>1</v>
      </c>
      <c r="AC99" s="1" t="str">
        <f t="shared" si="90"/>
        <v/>
      </c>
      <c r="AD99" s="1" t="str">
        <f t="shared" si="94"/>
        <v/>
      </c>
      <c r="AE99" s="5"/>
      <c r="AF99" s="6">
        <f t="shared" si="84"/>
        <v>3</v>
      </c>
      <c r="AG99" s="6">
        <f t="shared" si="91"/>
        <v>2</v>
      </c>
      <c r="AH99" s="6">
        <f t="shared" si="92"/>
        <v>1</v>
      </c>
      <c r="AI99" s="5"/>
      <c r="AJ99" s="1">
        <f>IF(E99="NB",AJ98,IF(E99="",0,IF(E99="l",AJ98+1,IF(E99="w",IF($P$2=0,0,IF(AND($P$2&gt;0,AJ98&gt;$P$2),AJ98-$P$2,0))))))</f>
        <v>5</v>
      </c>
      <c r="AK99" s="1">
        <f>VLOOKUP(AJ99,$R$2:S118,2,0)</f>
        <v>15</v>
      </c>
      <c r="AM99" s="1">
        <f t="shared" si="93"/>
        <v>64</v>
      </c>
      <c r="AO99" s="1">
        <f t="shared" si="85"/>
        <v>5</v>
      </c>
      <c r="AP99" s="1" t="str">
        <f t="shared" si="75"/>
        <v/>
      </c>
      <c r="AQ99" s="1" t="str">
        <f t="shared" si="95"/>
        <v/>
      </c>
      <c r="AR99" s="1" t="str">
        <f t="shared" si="96"/>
        <v/>
      </c>
      <c r="AS99" s="1" t="str">
        <f t="shared" si="97"/>
        <v/>
      </c>
      <c r="AT99" s="1" t="str">
        <f t="shared" si="98"/>
        <v/>
      </c>
      <c r="AU99" s="1" t="str">
        <f t="shared" si="99"/>
        <v/>
      </c>
      <c r="AV99" s="1" t="str">
        <f t="shared" si="100"/>
        <v/>
      </c>
      <c r="AW99" s="1" t="str">
        <f t="shared" si="101"/>
        <v/>
      </c>
      <c r="AX99" s="1" t="str">
        <f t="shared" si="102"/>
        <v/>
      </c>
      <c r="AY99" s="1" t="str">
        <f t="shared" si="103"/>
        <v/>
      </c>
      <c r="AZ99" s="1" t="str">
        <f t="shared" si="104"/>
        <v/>
      </c>
      <c r="BA99" s="1" t="str">
        <f t="shared" si="105"/>
        <v/>
      </c>
      <c r="BB99" s="1" t="str">
        <f t="shared" si="106"/>
        <v/>
      </c>
      <c r="BC99" s="1" t="str">
        <f t="shared" si="107"/>
        <v/>
      </c>
      <c r="BD99" s="1" t="str">
        <f t="shared" si="108"/>
        <v/>
      </c>
      <c r="BE99" s="1" t="str">
        <f t="shared" si="109"/>
        <v/>
      </c>
      <c r="BF99" s="1" t="str">
        <f t="shared" si="110"/>
        <v/>
      </c>
      <c r="BG99" s="1" t="str">
        <f t="shared" si="111"/>
        <v/>
      </c>
      <c r="BH99" s="1" t="str">
        <f t="shared" si="112"/>
        <v/>
      </c>
      <c r="BI99" s="1" t="str">
        <f t="shared" si="113"/>
        <v/>
      </c>
      <c r="BJ99" s="1" t="str">
        <f t="shared" si="114"/>
        <v/>
      </c>
      <c r="BK99" s="1" t="str">
        <f t="shared" si="115"/>
        <v/>
      </c>
      <c r="BL99" s="1" t="str">
        <f t="shared" si="116"/>
        <v/>
      </c>
      <c r="BM99" s="1" t="str">
        <f t="shared" si="117"/>
        <v/>
      </c>
      <c r="BN99" s="1" t="str">
        <f t="shared" si="118"/>
        <v/>
      </c>
      <c r="BO99" s="4" t="str">
        <f t="shared" si="119"/>
        <v/>
      </c>
    </row>
    <row r="100" spans="2:67">
      <c r="B100" s="22">
        <v>19</v>
      </c>
      <c r="C100" s="8">
        <f>IF(B100="","",VLOOKUP(B100,Tabelle2!$A$1:$B$37,2,0))</f>
        <v>2</v>
      </c>
      <c r="D100" s="9">
        <f>IF(B100="","",IF(B100=0,"NB",VLOOKUP(C100,Tabelle2!$D$1:$E$4,2,0)))</f>
        <v>2</v>
      </c>
      <c r="E100" s="1" t="str">
        <f t="shared" si="76"/>
        <v>L</v>
      </c>
      <c r="F100" s="1">
        <f t="shared" si="77"/>
        <v>15</v>
      </c>
      <c r="G100" s="1">
        <f t="shared" si="86"/>
        <v>-1</v>
      </c>
      <c r="H100" s="1">
        <f t="shared" si="78"/>
        <v>-15</v>
      </c>
      <c r="I100" s="1">
        <f t="shared" si="74"/>
        <v>35</v>
      </c>
      <c r="J100" s="1" t="str">
        <f t="shared" si="79"/>
        <v/>
      </c>
      <c r="O100" s="2"/>
      <c r="U100" s="6" t="str">
        <f t="shared" si="80"/>
        <v/>
      </c>
      <c r="V100" s="6">
        <f t="shared" si="81"/>
        <v>2</v>
      </c>
      <c r="W100" s="6" t="str">
        <f t="shared" si="82"/>
        <v/>
      </c>
      <c r="X100" s="6" t="str">
        <f t="shared" si="83"/>
        <v/>
      </c>
      <c r="Y100" s="5"/>
      <c r="Z100" s="1">
        <f t="shared" si="87"/>
        <v>1</v>
      </c>
      <c r="AA100" s="1">
        <f t="shared" si="88"/>
        <v>1</v>
      </c>
      <c r="AB100" s="1">
        <f t="shared" si="89"/>
        <v>1</v>
      </c>
      <c r="AC100" s="1" t="str">
        <f t="shared" si="90"/>
        <v/>
      </c>
      <c r="AD100" s="1" t="str">
        <f t="shared" si="94"/>
        <v/>
      </c>
      <c r="AE100" s="5"/>
      <c r="AF100" s="6">
        <f t="shared" si="84"/>
        <v>2</v>
      </c>
      <c r="AG100" s="6">
        <f t="shared" si="91"/>
        <v>3</v>
      </c>
      <c r="AH100" s="6">
        <f t="shared" si="92"/>
        <v>1</v>
      </c>
      <c r="AI100" s="5"/>
      <c r="AJ100" s="1">
        <f>IF(E100="NB",AJ99,IF(E100="",0,IF(E100="l",AJ99+1,IF(E100="w",IF($P$2=0,0,IF(AND($P$2&gt;0,AJ99&gt;$P$2),AJ99-$P$2,0))))))</f>
        <v>6</v>
      </c>
      <c r="AK100" s="1">
        <f>VLOOKUP(AJ100,$R$2:S119,2,0)</f>
        <v>1</v>
      </c>
      <c r="AM100" s="1">
        <f t="shared" si="93"/>
        <v>64</v>
      </c>
      <c r="AO100" s="1">
        <f t="shared" si="85"/>
        <v>6</v>
      </c>
      <c r="AP100" s="1" t="str">
        <f t="shared" si="75"/>
        <v/>
      </c>
      <c r="AQ100" s="1" t="str">
        <f t="shared" si="95"/>
        <v/>
      </c>
      <c r="AR100" s="1" t="str">
        <f t="shared" si="96"/>
        <v/>
      </c>
      <c r="AS100" s="1" t="str">
        <f t="shared" si="97"/>
        <v/>
      </c>
      <c r="AT100" s="1" t="str">
        <f t="shared" si="98"/>
        <v/>
      </c>
      <c r="AU100" s="1" t="str">
        <f t="shared" si="99"/>
        <v/>
      </c>
      <c r="AV100" s="1" t="str">
        <f t="shared" si="100"/>
        <v/>
      </c>
      <c r="AW100" s="1" t="str">
        <f t="shared" si="101"/>
        <v/>
      </c>
      <c r="AX100" s="1" t="str">
        <f t="shared" si="102"/>
        <v/>
      </c>
      <c r="AY100" s="1" t="str">
        <f t="shared" si="103"/>
        <v/>
      </c>
      <c r="AZ100" s="1" t="str">
        <f t="shared" si="104"/>
        <v/>
      </c>
      <c r="BA100" s="1" t="str">
        <f t="shared" si="105"/>
        <v/>
      </c>
      <c r="BB100" s="1" t="str">
        <f t="shared" si="106"/>
        <v/>
      </c>
      <c r="BC100" s="1" t="str">
        <f t="shared" si="107"/>
        <v/>
      </c>
      <c r="BD100" s="1" t="str">
        <f t="shared" si="108"/>
        <v/>
      </c>
      <c r="BE100" s="1" t="str">
        <f t="shared" si="109"/>
        <v/>
      </c>
      <c r="BF100" s="1" t="str">
        <f t="shared" si="110"/>
        <v/>
      </c>
      <c r="BG100" s="1" t="str">
        <f t="shared" si="111"/>
        <v/>
      </c>
      <c r="BH100" s="1" t="str">
        <f t="shared" si="112"/>
        <v/>
      </c>
      <c r="BI100" s="1" t="str">
        <f t="shared" si="113"/>
        <v/>
      </c>
      <c r="BJ100" s="1" t="str">
        <f t="shared" si="114"/>
        <v/>
      </c>
      <c r="BK100" s="1" t="str">
        <f t="shared" si="115"/>
        <v/>
      </c>
      <c r="BL100" s="1" t="str">
        <f t="shared" si="116"/>
        <v/>
      </c>
      <c r="BM100" s="1" t="str">
        <f t="shared" si="117"/>
        <v/>
      </c>
      <c r="BN100" s="1" t="str">
        <f t="shared" si="118"/>
        <v/>
      </c>
      <c r="BO100" s="4" t="str">
        <f t="shared" si="119"/>
        <v/>
      </c>
    </row>
    <row r="101" spans="2:67">
      <c r="B101" s="23">
        <v>30</v>
      </c>
      <c r="C101" s="8">
        <f>IF(B101="","",VLOOKUP(B101,Tabelle2!$A$1:$B$37,2,0))</f>
        <v>3</v>
      </c>
      <c r="D101" s="9">
        <f>IF(B101="","",IF(B101=0,"NB",VLOOKUP(C101,Tabelle2!$D$1:$E$4,2,0)))</f>
        <v>1</v>
      </c>
      <c r="E101" s="1" t="str">
        <f t="shared" si="76"/>
        <v>L</v>
      </c>
      <c r="F101" s="1">
        <f t="shared" si="77"/>
        <v>1</v>
      </c>
      <c r="G101" s="1">
        <f t="shared" si="86"/>
        <v>-1</v>
      </c>
      <c r="H101" s="1">
        <f t="shared" si="78"/>
        <v>-1</v>
      </c>
      <c r="I101" s="1">
        <f t="shared" si="74"/>
        <v>34</v>
      </c>
      <c r="J101" s="1" t="str">
        <f t="shared" si="79"/>
        <v/>
      </c>
      <c r="O101" s="2"/>
      <c r="U101" s="6" t="str">
        <f t="shared" si="80"/>
        <v/>
      </c>
      <c r="V101" s="6" t="str">
        <f t="shared" si="81"/>
        <v/>
      </c>
      <c r="W101" s="6">
        <f t="shared" si="82"/>
        <v>3</v>
      </c>
      <c r="X101" s="6" t="str">
        <f t="shared" si="83"/>
        <v/>
      </c>
      <c r="Y101" s="5"/>
      <c r="Z101" s="1">
        <f t="shared" si="87"/>
        <v>1</v>
      </c>
      <c r="AA101" s="1">
        <f t="shared" si="88"/>
        <v>1</v>
      </c>
      <c r="AB101" s="1">
        <f t="shared" si="89"/>
        <v>1</v>
      </c>
      <c r="AC101" s="1" t="str">
        <f t="shared" si="90"/>
        <v/>
      </c>
      <c r="AD101" s="1" t="str">
        <f t="shared" si="94"/>
        <v/>
      </c>
      <c r="AE101" s="5"/>
      <c r="AF101" s="6">
        <f t="shared" si="84"/>
        <v>3</v>
      </c>
      <c r="AG101" s="6">
        <f t="shared" si="91"/>
        <v>2</v>
      </c>
      <c r="AH101" s="6">
        <f t="shared" si="92"/>
        <v>1</v>
      </c>
      <c r="AI101" s="5"/>
      <c r="AJ101" s="1">
        <f>IF(E101="NB",AJ100,IF(E101="",0,IF(E101="l",AJ100+1,IF(E101="w",IF($P$2=0,0,IF(AND($P$2&gt;0,AJ100&gt;$P$2),AJ100-$P$2,0))))))</f>
        <v>7</v>
      </c>
      <c r="AK101" s="1">
        <f>VLOOKUP(AJ101,$R$2:S120,2,0)</f>
        <v>1</v>
      </c>
      <c r="AM101" s="1">
        <f t="shared" si="93"/>
        <v>64</v>
      </c>
      <c r="AO101" s="1">
        <f t="shared" si="85"/>
        <v>7</v>
      </c>
      <c r="AP101" s="1" t="str">
        <f t="shared" si="75"/>
        <v/>
      </c>
      <c r="AQ101" s="1" t="str">
        <f t="shared" si="95"/>
        <v/>
      </c>
      <c r="AR101" s="1" t="str">
        <f t="shared" si="96"/>
        <v/>
      </c>
      <c r="AS101" s="1" t="str">
        <f t="shared" si="97"/>
        <v/>
      </c>
      <c r="AT101" s="1" t="str">
        <f t="shared" si="98"/>
        <v/>
      </c>
      <c r="AU101" s="1" t="str">
        <f t="shared" si="99"/>
        <v/>
      </c>
      <c r="AV101" s="1" t="str">
        <f t="shared" si="100"/>
        <v/>
      </c>
      <c r="AW101" s="1" t="str">
        <f t="shared" si="101"/>
        <v/>
      </c>
      <c r="AX101" s="1" t="str">
        <f t="shared" si="102"/>
        <v/>
      </c>
      <c r="AY101" s="1" t="str">
        <f t="shared" si="103"/>
        <v/>
      </c>
      <c r="AZ101" s="1" t="str">
        <f t="shared" si="104"/>
        <v/>
      </c>
      <c r="BA101" s="1" t="str">
        <f t="shared" si="105"/>
        <v/>
      </c>
      <c r="BB101" s="1" t="str">
        <f t="shared" si="106"/>
        <v/>
      </c>
      <c r="BC101" s="1" t="str">
        <f t="shared" si="107"/>
        <v/>
      </c>
      <c r="BD101" s="1" t="str">
        <f t="shared" si="108"/>
        <v/>
      </c>
      <c r="BE101" s="1" t="str">
        <f t="shared" si="109"/>
        <v/>
      </c>
      <c r="BF101" s="1" t="str">
        <f t="shared" si="110"/>
        <v/>
      </c>
      <c r="BG101" s="1" t="str">
        <f t="shared" si="111"/>
        <v/>
      </c>
      <c r="BH101" s="1" t="str">
        <f t="shared" si="112"/>
        <v/>
      </c>
      <c r="BI101" s="1" t="str">
        <f t="shared" si="113"/>
        <v/>
      </c>
      <c r="BJ101" s="1" t="str">
        <f t="shared" si="114"/>
        <v/>
      </c>
      <c r="BK101" s="1" t="str">
        <f t="shared" si="115"/>
        <v/>
      </c>
      <c r="BL101" s="1" t="str">
        <f t="shared" si="116"/>
        <v/>
      </c>
      <c r="BM101" s="1" t="str">
        <f t="shared" si="117"/>
        <v/>
      </c>
      <c r="BN101" s="1" t="str">
        <f t="shared" si="118"/>
        <v/>
      </c>
      <c r="BO101" s="4" t="str">
        <f t="shared" si="119"/>
        <v/>
      </c>
    </row>
    <row r="102" spans="2:67">
      <c r="B102" s="22">
        <v>14</v>
      </c>
      <c r="C102" s="8">
        <f>IF(B102="","",VLOOKUP(B102,Tabelle2!$A$1:$B$37,2,0))</f>
        <v>2</v>
      </c>
      <c r="D102" s="9">
        <f>IF(B102="","",IF(B102=0,"NB",VLOOKUP(C102,Tabelle2!$D$1:$E$4,2,0)))</f>
        <v>2</v>
      </c>
      <c r="E102" s="1" t="str">
        <f t="shared" si="76"/>
        <v>L</v>
      </c>
      <c r="F102" s="1">
        <f t="shared" si="77"/>
        <v>1</v>
      </c>
      <c r="G102" s="1">
        <f t="shared" si="86"/>
        <v>-1</v>
      </c>
      <c r="H102" s="1">
        <f t="shared" si="78"/>
        <v>-1</v>
      </c>
      <c r="I102" s="1">
        <f t="shared" si="74"/>
        <v>33</v>
      </c>
      <c r="J102" s="1" t="str">
        <f t="shared" si="79"/>
        <v/>
      </c>
      <c r="O102" s="2"/>
      <c r="U102" s="6" t="str">
        <f t="shared" si="80"/>
        <v/>
      </c>
      <c r="V102" s="6">
        <f t="shared" si="81"/>
        <v>2</v>
      </c>
      <c r="W102" s="6" t="str">
        <f t="shared" si="82"/>
        <v/>
      </c>
      <c r="X102" s="6" t="str">
        <f t="shared" si="83"/>
        <v/>
      </c>
      <c r="Y102" s="5"/>
      <c r="Z102" s="1">
        <f t="shared" si="87"/>
        <v>1</v>
      </c>
      <c r="AA102" s="1">
        <f t="shared" si="88"/>
        <v>1</v>
      </c>
      <c r="AB102" s="1">
        <f t="shared" si="89"/>
        <v>1</v>
      </c>
      <c r="AC102" s="1" t="str">
        <f t="shared" si="90"/>
        <v/>
      </c>
      <c r="AD102" s="1" t="str">
        <f t="shared" si="94"/>
        <v/>
      </c>
      <c r="AE102" s="5"/>
      <c r="AF102" s="6">
        <f t="shared" si="84"/>
        <v>2</v>
      </c>
      <c r="AG102" s="6">
        <f t="shared" si="91"/>
        <v>3</v>
      </c>
      <c r="AH102" s="6">
        <f t="shared" si="92"/>
        <v>1</v>
      </c>
      <c r="AI102" s="5"/>
      <c r="AJ102" s="1">
        <f>IF(E102="NB",AJ101,IF(E102="",0,IF(E102="l",AJ101+1,IF(E102="w",IF($P$2=0,0,IF(AND($P$2&gt;0,AJ101&gt;$P$2),AJ101-$P$2,0))))))</f>
        <v>8</v>
      </c>
      <c r="AK102" s="1">
        <f>VLOOKUP(AJ102,$R$2:S121,2,0)</f>
        <v>1</v>
      </c>
      <c r="AM102" s="1">
        <f t="shared" si="93"/>
        <v>64</v>
      </c>
      <c r="AO102" s="1">
        <f t="shared" si="85"/>
        <v>8</v>
      </c>
      <c r="AP102" s="1" t="str">
        <f t="shared" si="75"/>
        <v/>
      </c>
      <c r="AQ102" s="1" t="str">
        <f t="shared" si="95"/>
        <v/>
      </c>
      <c r="AR102" s="1" t="str">
        <f t="shared" si="96"/>
        <v/>
      </c>
      <c r="AS102" s="1" t="str">
        <f t="shared" si="97"/>
        <v/>
      </c>
      <c r="AT102" s="1" t="str">
        <f t="shared" si="98"/>
        <v/>
      </c>
      <c r="AU102" s="1" t="str">
        <f t="shared" si="99"/>
        <v/>
      </c>
      <c r="AV102" s="1" t="str">
        <f t="shared" si="100"/>
        <v/>
      </c>
      <c r="AW102" s="1" t="str">
        <f t="shared" si="101"/>
        <v/>
      </c>
      <c r="AX102" s="1" t="str">
        <f t="shared" si="102"/>
        <v/>
      </c>
      <c r="AY102" s="1" t="str">
        <f t="shared" si="103"/>
        <v/>
      </c>
      <c r="AZ102" s="1" t="str">
        <f t="shared" si="104"/>
        <v/>
      </c>
      <c r="BA102" s="1" t="str">
        <f t="shared" si="105"/>
        <v/>
      </c>
      <c r="BB102" s="1" t="str">
        <f t="shared" si="106"/>
        <v/>
      </c>
      <c r="BC102" s="1" t="str">
        <f t="shared" si="107"/>
        <v/>
      </c>
      <c r="BD102" s="1" t="str">
        <f t="shared" si="108"/>
        <v/>
      </c>
      <c r="BE102" s="1" t="str">
        <f t="shared" si="109"/>
        <v/>
      </c>
      <c r="BF102" s="1" t="str">
        <f t="shared" si="110"/>
        <v/>
      </c>
      <c r="BG102" s="1" t="str">
        <f t="shared" si="111"/>
        <v/>
      </c>
      <c r="BH102" s="1" t="str">
        <f t="shared" si="112"/>
        <v/>
      </c>
      <c r="BI102" s="1" t="str">
        <f t="shared" si="113"/>
        <v/>
      </c>
      <c r="BJ102" s="1" t="str">
        <f t="shared" si="114"/>
        <v/>
      </c>
      <c r="BK102" s="1" t="str">
        <f t="shared" si="115"/>
        <v/>
      </c>
      <c r="BL102" s="1" t="str">
        <f t="shared" si="116"/>
        <v/>
      </c>
      <c r="BM102" s="1" t="str">
        <f t="shared" si="117"/>
        <v/>
      </c>
      <c r="BN102" s="1" t="str">
        <f t="shared" si="118"/>
        <v/>
      </c>
      <c r="BO102" s="4" t="str">
        <f t="shared" si="119"/>
        <v/>
      </c>
    </row>
    <row r="103" spans="2:67">
      <c r="B103" s="23">
        <v>1</v>
      </c>
      <c r="C103" s="8">
        <f>IF(B103="","",VLOOKUP(B103,Tabelle2!$A$1:$B$37,2,0))</f>
        <v>1</v>
      </c>
      <c r="D103" s="9">
        <f>IF(B103="","",IF(B103=0,"NB",VLOOKUP(C103,Tabelle2!$D$1:$E$4,2,0)))</f>
        <v>3</v>
      </c>
      <c r="E103" s="1" t="str">
        <f t="shared" si="76"/>
        <v>L</v>
      </c>
      <c r="F103" s="1">
        <f t="shared" si="77"/>
        <v>1</v>
      </c>
      <c r="G103" s="1">
        <f t="shared" si="86"/>
        <v>-1</v>
      </c>
      <c r="H103" s="1">
        <f t="shared" si="78"/>
        <v>-1</v>
      </c>
      <c r="I103" s="1">
        <f t="shared" si="74"/>
        <v>32</v>
      </c>
      <c r="J103" s="1" t="str">
        <f t="shared" si="79"/>
        <v/>
      </c>
      <c r="O103" s="2"/>
      <c r="U103" s="6">
        <f t="shared" si="80"/>
        <v>1</v>
      </c>
      <c r="V103" s="6" t="str">
        <f t="shared" si="81"/>
        <v/>
      </c>
      <c r="W103" s="6" t="str">
        <f t="shared" si="82"/>
        <v/>
      </c>
      <c r="X103" s="6" t="str">
        <f t="shared" si="83"/>
        <v/>
      </c>
      <c r="Y103" s="5"/>
      <c r="Z103" s="1">
        <f t="shared" si="87"/>
        <v>1</v>
      </c>
      <c r="AA103" s="1">
        <f t="shared" si="88"/>
        <v>1</v>
      </c>
      <c r="AB103" s="1">
        <f t="shared" si="89"/>
        <v>1</v>
      </c>
      <c r="AC103" s="1" t="str">
        <f t="shared" si="90"/>
        <v/>
      </c>
      <c r="AD103" s="1" t="str">
        <f t="shared" si="94"/>
        <v/>
      </c>
      <c r="AE103" s="5"/>
      <c r="AF103" s="6">
        <f t="shared" si="84"/>
        <v>1</v>
      </c>
      <c r="AG103" s="6">
        <f t="shared" si="91"/>
        <v>2</v>
      </c>
      <c r="AH103" s="6">
        <f t="shared" si="92"/>
        <v>3</v>
      </c>
      <c r="AI103" s="5"/>
      <c r="AJ103" s="1">
        <f>IF(E103="NB",AJ102,IF(E103="",0,IF(E103="l",AJ102+1,IF(E103="w",IF($P$2=0,0,IF(AND($P$2&gt;0,AJ102&gt;$P$2),AJ102-$P$2,0))))))</f>
        <v>9</v>
      </c>
      <c r="AK103" s="1">
        <f>VLOOKUP(AJ103,$R$2:S122,2,0)</f>
        <v>1</v>
      </c>
      <c r="AM103" s="1">
        <f t="shared" si="93"/>
        <v>64</v>
      </c>
      <c r="AO103" s="1">
        <f t="shared" si="85"/>
        <v>9</v>
      </c>
      <c r="AP103" s="1" t="str">
        <f t="shared" si="75"/>
        <v/>
      </c>
      <c r="AQ103" s="1" t="str">
        <f t="shared" si="95"/>
        <v/>
      </c>
      <c r="AR103" s="1" t="str">
        <f t="shared" si="96"/>
        <v/>
      </c>
      <c r="AS103" s="1" t="str">
        <f t="shared" si="97"/>
        <v/>
      </c>
      <c r="AT103" s="1" t="str">
        <f t="shared" si="98"/>
        <v/>
      </c>
      <c r="AU103" s="1" t="str">
        <f t="shared" si="99"/>
        <v/>
      </c>
      <c r="AV103" s="1" t="str">
        <f t="shared" si="100"/>
        <v/>
      </c>
      <c r="AW103" s="1" t="str">
        <f t="shared" si="101"/>
        <v/>
      </c>
      <c r="AX103" s="1" t="str">
        <f t="shared" si="102"/>
        <v/>
      </c>
      <c r="AY103" s="1" t="str">
        <f t="shared" si="103"/>
        <v/>
      </c>
      <c r="AZ103" s="1" t="str">
        <f t="shared" si="104"/>
        <v/>
      </c>
      <c r="BA103" s="1" t="str">
        <f t="shared" si="105"/>
        <v/>
      </c>
      <c r="BB103" s="1" t="str">
        <f t="shared" si="106"/>
        <v/>
      </c>
      <c r="BC103" s="1" t="str">
        <f t="shared" si="107"/>
        <v/>
      </c>
      <c r="BD103" s="1" t="str">
        <f t="shared" si="108"/>
        <v/>
      </c>
      <c r="BE103" s="1" t="str">
        <f t="shared" si="109"/>
        <v/>
      </c>
      <c r="BF103" s="1" t="str">
        <f t="shared" si="110"/>
        <v/>
      </c>
      <c r="BG103" s="1" t="str">
        <f t="shared" si="111"/>
        <v/>
      </c>
      <c r="BH103" s="1" t="str">
        <f t="shared" si="112"/>
        <v/>
      </c>
      <c r="BI103" s="1" t="str">
        <f t="shared" si="113"/>
        <v/>
      </c>
      <c r="BJ103" s="1" t="str">
        <f t="shared" si="114"/>
        <v/>
      </c>
      <c r="BK103" s="1" t="str">
        <f t="shared" si="115"/>
        <v/>
      </c>
      <c r="BL103" s="1" t="str">
        <f t="shared" si="116"/>
        <v/>
      </c>
      <c r="BM103" s="1" t="str">
        <f t="shared" si="117"/>
        <v/>
      </c>
      <c r="BN103" s="1" t="str">
        <f t="shared" si="118"/>
        <v/>
      </c>
      <c r="BO103" s="4" t="str">
        <f t="shared" si="119"/>
        <v/>
      </c>
    </row>
    <row r="104" spans="2:67">
      <c r="B104" s="22">
        <v>7</v>
      </c>
      <c r="C104" s="8">
        <f>IF(B104="","",VLOOKUP(B104,Tabelle2!$A$1:$B$37,2,0))</f>
        <v>1</v>
      </c>
      <c r="D104" s="9">
        <f>IF(B104="","",IF(B104=0,"NB",VLOOKUP(C104,Tabelle2!$D$1:$E$4,2,0)))</f>
        <v>3</v>
      </c>
      <c r="E104" s="1" t="str">
        <f t="shared" si="76"/>
        <v>L</v>
      </c>
      <c r="F104" s="1">
        <f t="shared" si="77"/>
        <v>1</v>
      </c>
      <c r="G104" s="1">
        <f t="shared" si="86"/>
        <v>-1</v>
      </c>
      <c r="H104" s="1">
        <f t="shared" si="78"/>
        <v>-1</v>
      </c>
      <c r="I104" s="1">
        <f t="shared" si="74"/>
        <v>31</v>
      </c>
      <c r="J104" s="1" t="str">
        <f t="shared" si="79"/>
        <v/>
      </c>
      <c r="O104" s="2"/>
      <c r="U104" s="6">
        <f t="shared" si="80"/>
        <v>1</v>
      </c>
      <c r="V104" s="6" t="str">
        <f t="shared" si="81"/>
        <v/>
      </c>
      <c r="W104" s="6" t="str">
        <f t="shared" si="82"/>
        <v/>
      </c>
      <c r="X104" s="6" t="str">
        <f t="shared" si="83"/>
        <v/>
      </c>
      <c r="Y104" s="5"/>
      <c r="Z104" s="1">
        <f t="shared" si="87"/>
        <v>1</v>
      </c>
      <c r="AA104" s="1">
        <f t="shared" si="88"/>
        <v>1</v>
      </c>
      <c r="AB104" s="1">
        <f t="shared" si="89"/>
        <v>1</v>
      </c>
      <c r="AC104" s="1" t="str">
        <f t="shared" si="90"/>
        <v/>
      </c>
      <c r="AD104" s="1" t="str">
        <f t="shared" si="94"/>
        <v/>
      </c>
      <c r="AE104" s="5"/>
      <c r="AF104" s="6">
        <f t="shared" si="84"/>
        <v>1</v>
      </c>
      <c r="AG104" s="6">
        <f t="shared" si="91"/>
        <v>2</v>
      </c>
      <c r="AH104" s="6">
        <f t="shared" si="92"/>
        <v>3</v>
      </c>
      <c r="AI104" s="5"/>
      <c r="AJ104" s="1">
        <f>IF(E104="NB",AJ103,IF(E104="",0,IF(E104="l",AJ103+1,IF(E104="w",IF($P$2=0,0,IF(AND($P$2&gt;0,AJ103&gt;$P$2),AJ103-$P$2,0))))))</f>
        <v>10</v>
      </c>
      <c r="AK104" s="1">
        <f>VLOOKUP(AJ104,$R$2:S123,2,0)</f>
        <v>1</v>
      </c>
      <c r="AM104" s="1">
        <f t="shared" si="93"/>
        <v>64</v>
      </c>
      <c r="AO104" s="1">
        <f t="shared" si="85"/>
        <v>10</v>
      </c>
      <c r="AP104" s="1" t="str">
        <f t="shared" si="75"/>
        <v/>
      </c>
      <c r="AQ104" s="1" t="str">
        <f t="shared" si="95"/>
        <v/>
      </c>
      <c r="AR104" s="1" t="str">
        <f t="shared" si="96"/>
        <v/>
      </c>
      <c r="AS104" s="1" t="str">
        <f t="shared" si="97"/>
        <v/>
      </c>
      <c r="AT104" s="1" t="str">
        <f t="shared" si="98"/>
        <v/>
      </c>
      <c r="AU104" s="1" t="str">
        <f t="shared" si="99"/>
        <v/>
      </c>
      <c r="AV104" s="1" t="str">
        <f t="shared" si="100"/>
        <v/>
      </c>
      <c r="AW104" s="1" t="str">
        <f t="shared" si="101"/>
        <v/>
      </c>
      <c r="AX104" s="1" t="str">
        <f t="shared" si="102"/>
        <v/>
      </c>
      <c r="AY104" s="1" t="str">
        <f t="shared" si="103"/>
        <v/>
      </c>
      <c r="AZ104" s="1" t="str">
        <f t="shared" si="104"/>
        <v/>
      </c>
      <c r="BA104" s="1" t="str">
        <f t="shared" si="105"/>
        <v/>
      </c>
      <c r="BB104" s="1" t="str">
        <f t="shared" si="106"/>
        <v/>
      </c>
      <c r="BC104" s="1" t="str">
        <f t="shared" si="107"/>
        <v/>
      </c>
      <c r="BD104" s="1" t="str">
        <f t="shared" si="108"/>
        <v/>
      </c>
      <c r="BE104" s="1" t="str">
        <f t="shared" si="109"/>
        <v/>
      </c>
      <c r="BF104" s="1" t="str">
        <f t="shared" si="110"/>
        <v/>
      </c>
      <c r="BG104" s="1" t="str">
        <f t="shared" si="111"/>
        <v/>
      </c>
      <c r="BH104" s="1" t="str">
        <f t="shared" si="112"/>
        <v/>
      </c>
      <c r="BI104" s="1" t="str">
        <f t="shared" si="113"/>
        <v/>
      </c>
      <c r="BJ104" s="1" t="str">
        <f t="shared" si="114"/>
        <v/>
      </c>
      <c r="BK104" s="1" t="str">
        <f t="shared" si="115"/>
        <v/>
      </c>
      <c r="BL104" s="1" t="str">
        <f t="shared" si="116"/>
        <v/>
      </c>
      <c r="BM104" s="1" t="str">
        <f t="shared" si="117"/>
        <v/>
      </c>
      <c r="BN104" s="1" t="str">
        <f t="shared" si="118"/>
        <v/>
      </c>
      <c r="BO104" s="4" t="str">
        <f t="shared" si="119"/>
        <v/>
      </c>
    </row>
    <row r="105" spans="2:67">
      <c r="B105" s="23">
        <v>7</v>
      </c>
      <c r="C105" s="8">
        <f>IF(B105="","",VLOOKUP(B105,Tabelle2!$A$1:$B$37,2,0))</f>
        <v>1</v>
      </c>
      <c r="D105" s="9">
        <f>IF(B105="","",IF(B105=0,"NB",VLOOKUP(C105,Tabelle2!$D$1:$E$4,2,0)))</f>
        <v>3</v>
      </c>
      <c r="E105" s="1" t="str">
        <f t="shared" si="76"/>
        <v>L</v>
      </c>
      <c r="F105" s="1">
        <f t="shared" si="77"/>
        <v>1</v>
      </c>
      <c r="G105" s="1">
        <f t="shared" si="86"/>
        <v>-1</v>
      </c>
      <c r="H105" s="1">
        <f t="shared" si="78"/>
        <v>-1</v>
      </c>
      <c r="I105" s="1">
        <f t="shared" si="74"/>
        <v>30</v>
      </c>
      <c r="J105" s="1" t="str">
        <f t="shared" si="79"/>
        <v/>
      </c>
      <c r="O105" s="2"/>
      <c r="U105" s="6">
        <f t="shared" si="80"/>
        <v>1</v>
      </c>
      <c r="V105" s="6" t="str">
        <f t="shared" si="81"/>
        <v/>
      </c>
      <c r="W105" s="6" t="str">
        <f t="shared" si="82"/>
        <v/>
      </c>
      <c r="X105" s="6" t="str">
        <f t="shared" si="83"/>
        <v/>
      </c>
      <c r="Y105" s="5"/>
      <c r="Z105" s="1">
        <f t="shared" si="87"/>
        <v>1</v>
      </c>
      <c r="AA105" s="1">
        <f t="shared" si="88"/>
        <v>1</v>
      </c>
      <c r="AB105" s="1">
        <f t="shared" si="89"/>
        <v>1</v>
      </c>
      <c r="AC105" s="1" t="str">
        <f t="shared" si="90"/>
        <v/>
      </c>
      <c r="AD105" s="1" t="str">
        <f t="shared" si="94"/>
        <v/>
      </c>
      <c r="AE105" s="5"/>
      <c r="AF105" s="6">
        <f t="shared" si="84"/>
        <v>1</v>
      </c>
      <c r="AG105" s="6">
        <f t="shared" si="91"/>
        <v>2</v>
      </c>
      <c r="AH105" s="6">
        <f t="shared" si="92"/>
        <v>3</v>
      </c>
      <c r="AI105" s="5"/>
      <c r="AJ105" s="1">
        <f>IF(E105="NB",AJ104,IF(E105="",0,IF(E105="l",AJ104+1,IF(E105="w",IF($P$2=0,0,IF(AND($P$2&gt;0,AJ104&gt;$P$2),AJ104-$P$2,0))))))</f>
        <v>11</v>
      </c>
      <c r="AK105" s="1">
        <f>VLOOKUP(AJ105,$R$2:S124,2,0)</f>
        <v>1</v>
      </c>
      <c r="AM105" s="1">
        <f t="shared" si="93"/>
        <v>64</v>
      </c>
      <c r="AO105" s="1">
        <f t="shared" si="85"/>
        <v>11</v>
      </c>
      <c r="AP105" s="1" t="str">
        <f t="shared" si="75"/>
        <v/>
      </c>
      <c r="AQ105" s="1" t="str">
        <f t="shared" si="95"/>
        <v/>
      </c>
      <c r="AR105" s="1" t="str">
        <f t="shared" si="96"/>
        <v/>
      </c>
      <c r="AS105" s="1" t="str">
        <f t="shared" si="97"/>
        <v/>
      </c>
      <c r="AT105" s="1" t="str">
        <f t="shared" si="98"/>
        <v/>
      </c>
      <c r="AU105" s="1" t="str">
        <f t="shared" si="99"/>
        <v/>
      </c>
      <c r="AV105" s="1" t="str">
        <f t="shared" si="100"/>
        <v/>
      </c>
      <c r="AW105" s="1" t="str">
        <f t="shared" si="101"/>
        <v/>
      </c>
      <c r="AX105" s="1" t="str">
        <f t="shared" si="102"/>
        <v/>
      </c>
      <c r="AY105" s="1" t="str">
        <f t="shared" si="103"/>
        <v/>
      </c>
      <c r="AZ105" s="1" t="str">
        <f t="shared" si="104"/>
        <v/>
      </c>
      <c r="BA105" s="1" t="str">
        <f t="shared" si="105"/>
        <v/>
      </c>
      <c r="BB105" s="1" t="str">
        <f t="shared" si="106"/>
        <v/>
      </c>
      <c r="BC105" s="1" t="str">
        <f t="shared" si="107"/>
        <v/>
      </c>
      <c r="BD105" s="1" t="str">
        <f t="shared" si="108"/>
        <v/>
      </c>
      <c r="BE105" s="1" t="str">
        <f t="shared" si="109"/>
        <v/>
      </c>
      <c r="BF105" s="1" t="str">
        <f t="shared" si="110"/>
        <v/>
      </c>
      <c r="BG105" s="1" t="str">
        <f t="shared" si="111"/>
        <v/>
      </c>
      <c r="BH105" s="1" t="str">
        <f t="shared" si="112"/>
        <v/>
      </c>
      <c r="BI105" s="1" t="str">
        <f t="shared" si="113"/>
        <v/>
      </c>
      <c r="BJ105" s="1" t="str">
        <f t="shared" si="114"/>
        <v/>
      </c>
      <c r="BK105" s="1" t="str">
        <f t="shared" si="115"/>
        <v/>
      </c>
      <c r="BL105" s="1" t="str">
        <f t="shared" si="116"/>
        <v/>
      </c>
      <c r="BM105" s="1" t="str">
        <f t="shared" si="117"/>
        <v/>
      </c>
      <c r="BN105" s="1" t="str">
        <f t="shared" si="118"/>
        <v/>
      </c>
      <c r="BO105" s="4" t="str">
        <f t="shared" si="119"/>
        <v/>
      </c>
    </row>
    <row r="106" spans="2:67">
      <c r="B106" s="22">
        <v>22</v>
      </c>
      <c r="C106" s="8">
        <f>IF(B106="","",VLOOKUP(B106,Tabelle2!$A$1:$B$37,2,0))</f>
        <v>2</v>
      </c>
      <c r="D106" s="9">
        <f>IF(B106="","",IF(B106=0,"NB",VLOOKUP(C106,Tabelle2!$D$1:$E$4,2,0)))</f>
        <v>2</v>
      </c>
      <c r="E106" s="1" t="str">
        <f t="shared" si="76"/>
        <v>L</v>
      </c>
      <c r="F106" s="1">
        <f t="shared" si="77"/>
        <v>1</v>
      </c>
      <c r="G106" s="1">
        <f t="shared" si="86"/>
        <v>-1</v>
      </c>
      <c r="H106" s="1">
        <f t="shared" si="78"/>
        <v>-1</v>
      </c>
      <c r="I106" s="1">
        <f t="shared" si="74"/>
        <v>29</v>
      </c>
      <c r="J106" s="1" t="str">
        <f t="shared" si="79"/>
        <v/>
      </c>
      <c r="O106" s="2"/>
      <c r="U106" s="6" t="str">
        <f t="shared" si="80"/>
        <v/>
      </c>
      <c r="V106" s="6">
        <f t="shared" si="81"/>
        <v>2</v>
      </c>
      <c r="W106" s="6" t="str">
        <f t="shared" si="82"/>
        <v/>
      </c>
      <c r="X106" s="6" t="str">
        <f t="shared" si="83"/>
        <v/>
      </c>
      <c r="Y106" s="5"/>
      <c r="Z106" s="1">
        <f t="shared" si="87"/>
        <v>1</v>
      </c>
      <c r="AA106" s="1">
        <f t="shared" si="88"/>
        <v>1</v>
      </c>
      <c r="AB106" s="1">
        <f t="shared" si="89"/>
        <v>1</v>
      </c>
      <c r="AC106" s="1" t="str">
        <f t="shared" si="90"/>
        <v/>
      </c>
      <c r="AD106" s="1" t="str">
        <f t="shared" si="94"/>
        <v/>
      </c>
      <c r="AE106" s="5"/>
      <c r="AF106" s="6">
        <f t="shared" si="84"/>
        <v>2</v>
      </c>
      <c r="AG106" s="6">
        <f t="shared" si="91"/>
        <v>1</v>
      </c>
      <c r="AH106" s="6">
        <f t="shared" si="92"/>
        <v>3</v>
      </c>
      <c r="AI106" s="5"/>
      <c r="AJ106" s="1">
        <f>IF(E106="NB",AJ105,IF(E106="",0,IF(E106="l",AJ105+1,IF(E106="w",IF($P$2=0,0,IF(AND($P$2&gt;0,AJ105&gt;$P$2),AJ105-$P$2,0))))))</f>
        <v>12</v>
      </c>
      <c r="AK106" s="1">
        <f>VLOOKUP(AJ106,$R$2:S125,2,0)</f>
        <v>1</v>
      </c>
      <c r="AM106" s="1">
        <f t="shared" si="93"/>
        <v>64</v>
      </c>
      <c r="AO106" s="1">
        <f t="shared" si="85"/>
        <v>12</v>
      </c>
      <c r="AP106" s="1" t="str">
        <f t="shared" si="75"/>
        <v/>
      </c>
      <c r="AQ106" s="1" t="str">
        <f t="shared" si="95"/>
        <v/>
      </c>
      <c r="AR106" s="1" t="str">
        <f t="shared" si="96"/>
        <v/>
      </c>
      <c r="AS106" s="1" t="str">
        <f t="shared" si="97"/>
        <v/>
      </c>
      <c r="AT106" s="1" t="str">
        <f t="shared" si="98"/>
        <v/>
      </c>
      <c r="AU106" s="1" t="str">
        <f t="shared" si="99"/>
        <v/>
      </c>
      <c r="AV106" s="1" t="str">
        <f t="shared" si="100"/>
        <v/>
      </c>
      <c r="AW106" s="1" t="str">
        <f t="shared" si="101"/>
        <v/>
      </c>
      <c r="AX106" s="1" t="str">
        <f t="shared" si="102"/>
        <v/>
      </c>
      <c r="AY106" s="1" t="str">
        <f t="shared" si="103"/>
        <v/>
      </c>
      <c r="AZ106" s="1" t="str">
        <f t="shared" si="104"/>
        <v/>
      </c>
      <c r="BA106" s="1" t="str">
        <f t="shared" si="105"/>
        <v/>
      </c>
      <c r="BB106" s="1" t="str">
        <f t="shared" si="106"/>
        <v/>
      </c>
      <c r="BC106" s="1" t="str">
        <f t="shared" si="107"/>
        <v/>
      </c>
      <c r="BD106" s="1" t="str">
        <f t="shared" si="108"/>
        <v/>
      </c>
      <c r="BE106" s="1" t="str">
        <f t="shared" si="109"/>
        <v/>
      </c>
      <c r="BF106" s="1" t="str">
        <f t="shared" si="110"/>
        <v/>
      </c>
      <c r="BG106" s="1" t="str">
        <f t="shared" si="111"/>
        <v/>
      </c>
      <c r="BH106" s="1" t="str">
        <f t="shared" si="112"/>
        <v/>
      </c>
      <c r="BI106" s="1" t="str">
        <f t="shared" si="113"/>
        <v/>
      </c>
      <c r="BJ106" s="1" t="str">
        <f t="shared" si="114"/>
        <v/>
      </c>
      <c r="BK106" s="1" t="str">
        <f t="shared" si="115"/>
        <v/>
      </c>
      <c r="BL106" s="1" t="str">
        <f t="shared" si="116"/>
        <v/>
      </c>
      <c r="BM106" s="1" t="str">
        <f t="shared" si="117"/>
        <v/>
      </c>
      <c r="BN106" s="1" t="str">
        <f t="shared" si="118"/>
        <v/>
      </c>
      <c r="BO106" s="4" t="str">
        <f t="shared" si="119"/>
        <v/>
      </c>
    </row>
    <row r="107" spans="2:67">
      <c r="B107" s="23">
        <v>26</v>
      </c>
      <c r="C107" s="8">
        <f>IF(B107="","",VLOOKUP(B107,Tabelle2!$A$1:$B$37,2,0))</f>
        <v>3</v>
      </c>
      <c r="D107" s="9">
        <f>IF(B107="","",IF(B107=0,"NB",VLOOKUP(C107,Tabelle2!$D$1:$E$4,2,0)))</f>
        <v>1</v>
      </c>
      <c r="E107" s="1" t="str">
        <f t="shared" si="76"/>
        <v>L</v>
      </c>
      <c r="F107" s="1">
        <f t="shared" si="77"/>
        <v>1</v>
      </c>
      <c r="G107" s="1">
        <f t="shared" si="86"/>
        <v>-1</v>
      </c>
      <c r="H107" s="1">
        <f t="shared" si="78"/>
        <v>-1</v>
      </c>
      <c r="I107" s="1">
        <f t="shared" si="74"/>
        <v>28</v>
      </c>
      <c r="J107" s="1" t="str">
        <f t="shared" si="79"/>
        <v/>
      </c>
      <c r="O107" s="2"/>
      <c r="U107" s="6" t="str">
        <f t="shared" si="80"/>
        <v/>
      </c>
      <c r="V107" s="6" t="str">
        <f t="shared" si="81"/>
        <v/>
      </c>
      <c r="W107" s="6">
        <f t="shared" si="82"/>
        <v>3</v>
      </c>
      <c r="X107" s="6" t="str">
        <f t="shared" si="83"/>
        <v/>
      </c>
      <c r="Y107" s="5"/>
      <c r="Z107" s="1">
        <f t="shared" si="87"/>
        <v>1</v>
      </c>
      <c r="AA107" s="1">
        <f t="shared" si="88"/>
        <v>1</v>
      </c>
      <c r="AB107" s="1">
        <f t="shared" si="89"/>
        <v>1</v>
      </c>
      <c r="AC107" s="1" t="str">
        <f t="shared" si="90"/>
        <v/>
      </c>
      <c r="AD107" s="1" t="str">
        <f t="shared" si="94"/>
        <v/>
      </c>
      <c r="AE107" s="5"/>
      <c r="AF107" s="6">
        <f t="shared" si="84"/>
        <v>3</v>
      </c>
      <c r="AG107" s="6">
        <f t="shared" si="91"/>
        <v>2</v>
      </c>
      <c r="AH107" s="6">
        <f t="shared" si="92"/>
        <v>1</v>
      </c>
      <c r="AI107" s="5"/>
      <c r="AJ107" s="1">
        <f>IF(E107="NB",AJ106,IF(E107="",0,IF(E107="l",AJ106+1,IF(E107="w",IF($P$2=0,0,IF(AND($P$2&gt;0,AJ106&gt;$P$2),AJ106-$P$2,0))))))</f>
        <v>13</v>
      </c>
      <c r="AK107" s="1">
        <f>VLOOKUP(AJ107,$R$2:S126,2,0)</f>
        <v>1</v>
      </c>
      <c r="AM107" s="1">
        <f t="shared" si="93"/>
        <v>64</v>
      </c>
      <c r="AO107" s="1">
        <f t="shared" si="85"/>
        <v>13</v>
      </c>
      <c r="AP107" s="1" t="str">
        <f t="shared" si="75"/>
        <v/>
      </c>
      <c r="AQ107" s="1" t="str">
        <f t="shared" si="95"/>
        <v/>
      </c>
      <c r="AR107" s="1" t="str">
        <f t="shared" si="96"/>
        <v/>
      </c>
      <c r="AS107" s="1" t="str">
        <f t="shared" si="97"/>
        <v/>
      </c>
      <c r="AT107" s="1" t="str">
        <f t="shared" si="98"/>
        <v/>
      </c>
      <c r="AU107" s="1" t="str">
        <f t="shared" si="99"/>
        <v/>
      </c>
      <c r="AV107" s="1" t="str">
        <f t="shared" si="100"/>
        <v/>
      </c>
      <c r="AW107" s="1" t="str">
        <f t="shared" si="101"/>
        <v/>
      </c>
      <c r="AX107" s="1" t="str">
        <f t="shared" si="102"/>
        <v/>
      </c>
      <c r="AY107" s="1" t="str">
        <f t="shared" si="103"/>
        <v/>
      </c>
      <c r="AZ107" s="1" t="str">
        <f t="shared" si="104"/>
        <v/>
      </c>
      <c r="BA107" s="1" t="str">
        <f t="shared" si="105"/>
        <v/>
      </c>
      <c r="BB107" s="1">
        <f t="shared" si="106"/>
        <v>1</v>
      </c>
      <c r="BC107" s="1" t="str">
        <f t="shared" si="107"/>
        <v/>
      </c>
      <c r="BD107" s="1" t="str">
        <f t="shared" si="108"/>
        <v/>
      </c>
      <c r="BE107" s="1" t="str">
        <f t="shared" si="109"/>
        <v/>
      </c>
      <c r="BF107" s="1" t="str">
        <f t="shared" si="110"/>
        <v/>
      </c>
      <c r="BG107" s="1" t="str">
        <f t="shared" si="111"/>
        <v/>
      </c>
      <c r="BH107" s="1" t="str">
        <f t="shared" si="112"/>
        <v/>
      </c>
      <c r="BI107" s="1" t="str">
        <f t="shared" si="113"/>
        <v/>
      </c>
      <c r="BJ107" s="1" t="str">
        <f t="shared" si="114"/>
        <v/>
      </c>
      <c r="BK107" s="1" t="str">
        <f t="shared" si="115"/>
        <v/>
      </c>
      <c r="BL107" s="1" t="str">
        <f t="shared" si="116"/>
        <v/>
      </c>
      <c r="BM107" s="1" t="str">
        <f t="shared" si="117"/>
        <v/>
      </c>
      <c r="BN107" s="1" t="str">
        <f t="shared" si="118"/>
        <v/>
      </c>
      <c r="BO107" s="4" t="str">
        <f t="shared" si="119"/>
        <v/>
      </c>
    </row>
    <row r="108" spans="2:67">
      <c r="B108" s="22">
        <v>5</v>
      </c>
      <c r="C108" s="8">
        <f>IF(B108="","",VLOOKUP(B108,Tabelle2!$A$1:$B$37,2,0))</f>
        <v>1</v>
      </c>
      <c r="D108" s="9">
        <f>IF(B108="","",IF(B108=0,"NB",VLOOKUP(C108,Tabelle2!$D$1:$E$4,2,0)))</f>
        <v>3</v>
      </c>
      <c r="E108" s="1" t="str">
        <f t="shared" si="76"/>
        <v>W</v>
      </c>
      <c r="F108" s="1">
        <f t="shared" si="77"/>
        <v>1</v>
      </c>
      <c r="G108" s="1">
        <f t="shared" si="86"/>
        <v>2</v>
      </c>
      <c r="H108" s="1">
        <f t="shared" si="78"/>
        <v>2</v>
      </c>
      <c r="I108" s="1">
        <f t="shared" si="74"/>
        <v>30</v>
      </c>
      <c r="J108" s="1" t="str">
        <f t="shared" si="79"/>
        <v/>
      </c>
      <c r="O108" s="2"/>
      <c r="U108" s="6">
        <f t="shared" si="80"/>
        <v>1</v>
      </c>
      <c r="V108" s="6" t="str">
        <f t="shared" si="81"/>
        <v/>
      </c>
      <c r="W108" s="6" t="str">
        <f t="shared" si="82"/>
        <v/>
      </c>
      <c r="X108" s="6" t="str">
        <f t="shared" si="83"/>
        <v/>
      </c>
      <c r="Y108" s="5"/>
      <c r="Z108" s="1">
        <f t="shared" si="87"/>
        <v>1</v>
      </c>
      <c r="AA108" s="1">
        <f t="shared" si="88"/>
        <v>1</v>
      </c>
      <c r="AB108" s="1">
        <f t="shared" si="89"/>
        <v>1</v>
      </c>
      <c r="AC108" s="1" t="str">
        <f t="shared" si="90"/>
        <v/>
      </c>
      <c r="AD108" s="1" t="str">
        <f t="shared" si="94"/>
        <v/>
      </c>
      <c r="AE108" s="5"/>
      <c r="AF108" s="6">
        <f t="shared" si="84"/>
        <v>1</v>
      </c>
      <c r="AG108" s="6">
        <f t="shared" si="91"/>
        <v>3</v>
      </c>
      <c r="AH108" s="6">
        <f t="shared" si="92"/>
        <v>2</v>
      </c>
      <c r="AI108" s="5"/>
      <c r="AJ108" s="1">
        <f>IF(E108="NB",AJ107,IF(E108="",0,IF(E108="l",AJ107+1,IF(E108="w",IF($P$2=0,0,IF(AND($P$2&gt;0,AJ107&gt;$P$2),AJ107-$P$2,0))))))</f>
        <v>0</v>
      </c>
      <c r="AK108" s="1">
        <f>VLOOKUP(AJ108,$R$2:S127,2,0)</f>
        <v>1</v>
      </c>
      <c r="AM108" s="1">
        <f t="shared" si="93"/>
        <v>64</v>
      </c>
      <c r="AO108" s="1">
        <f t="shared" si="85"/>
        <v>0</v>
      </c>
      <c r="AP108" s="1" t="str">
        <f t="shared" si="75"/>
        <v/>
      </c>
      <c r="AQ108" s="1" t="str">
        <f t="shared" si="95"/>
        <v/>
      </c>
      <c r="AR108" s="1" t="str">
        <f t="shared" si="96"/>
        <v/>
      </c>
      <c r="AS108" s="1" t="str">
        <f t="shared" si="97"/>
        <v/>
      </c>
      <c r="AT108" s="1" t="str">
        <f t="shared" si="98"/>
        <v/>
      </c>
      <c r="AU108" s="1" t="str">
        <f t="shared" si="99"/>
        <v/>
      </c>
      <c r="AV108" s="1" t="str">
        <f t="shared" si="100"/>
        <v/>
      </c>
      <c r="AW108" s="1" t="str">
        <f t="shared" si="101"/>
        <v/>
      </c>
      <c r="AX108" s="1" t="str">
        <f t="shared" si="102"/>
        <v/>
      </c>
      <c r="AY108" s="1" t="str">
        <f t="shared" si="103"/>
        <v/>
      </c>
      <c r="AZ108" s="1" t="str">
        <f t="shared" si="104"/>
        <v/>
      </c>
      <c r="BA108" s="1" t="str">
        <f t="shared" si="105"/>
        <v/>
      </c>
      <c r="BB108" s="1" t="str">
        <f t="shared" si="106"/>
        <v/>
      </c>
      <c r="BC108" s="1" t="str">
        <f t="shared" si="107"/>
        <v/>
      </c>
      <c r="BD108" s="1" t="str">
        <f t="shared" si="108"/>
        <v/>
      </c>
      <c r="BE108" s="1" t="str">
        <f t="shared" si="109"/>
        <v/>
      </c>
      <c r="BF108" s="1" t="str">
        <f t="shared" si="110"/>
        <v/>
      </c>
      <c r="BG108" s="1" t="str">
        <f t="shared" si="111"/>
        <v/>
      </c>
      <c r="BH108" s="1" t="str">
        <f t="shared" si="112"/>
        <v/>
      </c>
      <c r="BI108" s="1" t="str">
        <f t="shared" si="113"/>
        <v/>
      </c>
      <c r="BJ108" s="1" t="str">
        <f t="shared" si="114"/>
        <v/>
      </c>
      <c r="BK108" s="1" t="str">
        <f t="shared" si="115"/>
        <v/>
      </c>
      <c r="BL108" s="1" t="str">
        <f t="shared" si="116"/>
        <v/>
      </c>
      <c r="BM108" s="1" t="str">
        <f t="shared" si="117"/>
        <v/>
      </c>
      <c r="BN108" s="1" t="str">
        <f t="shared" si="118"/>
        <v/>
      </c>
      <c r="BO108" s="4" t="str">
        <f t="shared" si="119"/>
        <v/>
      </c>
    </row>
    <row r="109" spans="2:67">
      <c r="B109" s="23">
        <v>5</v>
      </c>
      <c r="C109" s="8">
        <f>IF(B109="","",VLOOKUP(B109,Tabelle2!$A$1:$B$37,2,0))</f>
        <v>1</v>
      </c>
      <c r="D109" s="9">
        <f>IF(B109="","",IF(B109=0,"NB",VLOOKUP(C109,Tabelle2!$D$1:$E$4,2,0)))</f>
        <v>3</v>
      </c>
      <c r="E109" s="1" t="str">
        <f t="shared" si="76"/>
        <v>L</v>
      </c>
      <c r="F109" s="1">
        <f t="shared" si="77"/>
        <v>1</v>
      </c>
      <c r="G109" s="1">
        <f t="shared" si="86"/>
        <v>-1</v>
      </c>
      <c r="H109" s="1">
        <f t="shared" si="78"/>
        <v>-1</v>
      </c>
      <c r="I109" s="1">
        <f t="shared" si="74"/>
        <v>29</v>
      </c>
      <c r="J109" s="1" t="str">
        <f t="shared" si="79"/>
        <v/>
      </c>
      <c r="O109" s="2"/>
      <c r="U109" s="6">
        <f t="shared" si="80"/>
        <v>1</v>
      </c>
      <c r="V109" s="6" t="str">
        <f t="shared" si="81"/>
        <v/>
      </c>
      <c r="W109" s="6" t="str">
        <f t="shared" si="82"/>
        <v/>
      </c>
      <c r="X109" s="6" t="str">
        <f t="shared" si="83"/>
        <v/>
      </c>
      <c r="Y109" s="5"/>
      <c r="Z109" s="1">
        <f t="shared" si="87"/>
        <v>1</v>
      </c>
      <c r="AA109" s="1">
        <f t="shared" si="88"/>
        <v>1</v>
      </c>
      <c r="AB109" s="1">
        <f t="shared" si="89"/>
        <v>1</v>
      </c>
      <c r="AC109" s="1" t="str">
        <f t="shared" si="90"/>
        <v/>
      </c>
      <c r="AD109" s="1" t="str">
        <f t="shared" si="94"/>
        <v/>
      </c>
      <c r="AE109" s="5"/>
      <c r="AF109" s="6">
        <f t="shared" si="84"/>
        <v>1</v>
      </c>
      <c r="AG109" s="6">
        <f t="shared" si="91"/>
        <v>3</v>
      </c>
      <c r="AH109" s="6">
        <f t="shared" si="92"/>
        <v>2</v>
      </c>
      <c r="AI109" s="5"/>
      <c r="AJ109" s="1">
        <f>IF(E109="NB",AJ108,IF(E109="",0,IF(E109="l",AJ108+1,IF(E109="w",IF($P$2=0,0,IF(AND($P$2&gt;0,AJ108&gt;$P$2),AJ108-$P$2,0))))))</f>
        <v>1</v>
      </c>
      <c r="AK109" s="1">
        <f>VLOOKUP(AJ109,$R$2:S128,2,0)</f>
        <v>1</v>
      </c>
      <c r="AM109" s="1">
        <f t="shared" si="93"/>
        <v>64</v>
      </c>
      <c r="AO109" s="1">
        <f t="shared" si="85"/>
        <v>1</v>
      </c>
      <c r="AP109" s="1" t="str">
        <f t="shared" si="75"/>
        <v/>
      </c>
      <c r="AQ109" s="1" t="str">
        <f t="shared" si="95"/>
        <v/>
      </c>
      <c r="AR109" s="1" t="str">
        <f t="shared" si="96"/>
        <v/>
      </c>
      <c r="AS109" s="1" t="str">
        <f t="shared" si="97"/>
        <v/>
      </c>
      <c r="AT109" s="1" t="str">
        <f t="shared" si="98"/>
        <v/>
      </c>
      <c r="AU109" s="1" t="str">
        <f t="shared" si="99"/>
        <v/>
      </c>
      <c r="AV109" s="1" t="str">
        <f t="shared" si="100"/>
        <v/>
      </c>
      <c r="AW109" s="1" t="str">
        <f t="shared" si="101"/>
        <v/>
      </c>
      <c r="AX109" s="1" t="str">
        <f t="shared" si="102"/>
        <v/>
      </c>
      <c r="AY109" s="1" t="str">
        <f t="shared" si="103"/>
        <v/>
      </c>
      <c r="AZ109" s="1" t="str">
        <f t="shared" si="104"/>
        <v/>
      </c>
      <c r="BA109" s="1" t="str">
        <f t="shared" si="105"/>
        <v/>
      </c>
      <c r="BB109" s="1" t="str">
        <f t="shared" si="106"/>
        <v/>
      </c>
      <c r="BC109" s="1" t="str">
        <f t="shared" si="107"/>
        <v/>
      </c>
      <c r="BD109" s="1" t="str">
        <f t="shared" si="108"/>
        <v/>
      </c>
      <c r="BE109" s="1" t="str">
        <f t="shared" si="109"/>
        <v/>
      </c>
      <c r="BF109" s="1" t="str">
        <f t="shared" si="110"/>
        <v/>
      </c>
      <c r="BG109" s="1" t="str">
        <f t="shared" si="111"/>
        <v/>
      </c>
      <c r="BH109" s="1" t="str">
        <f t="shared" si="112"/>
        <v/>
      </c>
      <c r="BI109" s="1" t="str">
        <f t="shared" si="113"/>
        <v/>
      </c>
      <c r="BJ109" s="1" t="str">
        <f t="shared" si="114"/>
        <v/>
      </c>
      <c r="BK109" s="1" t="str">
        <f t="shared" si="115"/>
        <v/>
      </c>
      <c r="BL109" s="1" t="str">
        <f t="shared" si="116"/>
        <v/>
      </c>
      <c r="BM109" s="1" t="str">
        <f t="shared" si="117"/>
        <v/>
      </c>
      <c r="BN109" s="1" t="str">
        <f t="shared" si="118"/>
        <v/>
      </c>
      <c r="BO109" s="4" t="str">
        <f t="shared" si="119"/>
        <v/>
      </c>
    </row>
    <row r="110" spans="2:67">
      <c r="B110" s="22">
        <v>11</v>
      </c>
      <c r="C110" s="8">
        <f>IF(B110="","",VLOOKUP(B110,Tabelle2!$A$1:$B$37,2,0))</f>
        <v>1</v>
      </c>
      <c r="D110" s="9">
        <f>IF(B110="","",IF(B110=0,"NB",VLOOKUP(C110,Tabelle2!$D$1:$E$4,2,0)))</f>
        <v>3</v>
      </c>
      <c r="E110" s="1" t="str">
        <f t="shared" si="76"/>
        <v>L</v>
      </c>
      <c r="F110" s="1">
        <f t="shared" si="77"/>
        <v>1</v>
      </c>
      <c r="G110" s="1">
        <f t="shared" si="86"/>
        <v>-1</v>
      </c>
      <c r="H110" s="1">
        <f t="shared" si="78"/>
        <v>-1</v>
      </c>
      <c r="I110" s="1">
        <f t="shared" si="74"/>
        <v>28</v>
      </c>
      <c r="J110" s="1" t="str">
        <f t="shared" si="79"/>
        <v/>
      </c>
      <c r="O110" s="2"/>
      <c r="U110" s="6">
        <f t="shared" si="80"/>
        <v>1</v>
      </c>
      <c r="V110" s="6" t="str">
        <f t="shared" si="81"/>
        <v/>
      </c>
      <c r="W110" s="6" t="str">
        <f t="shared" si="82"/>
        <v/>
      </c>
      <c r="X110" s="6" t="str">
        <f t="shared" si="83"/>
        <v/>
      </c>
      <c r="Y110" s="5"/>
      <c r="Z110" s="1">
        <f t="shared" si="87"/>
        <v>1</v>
      </c>
      <c r="AA110" s="1">
        <f t="shared" si="88"/>
        <v>1</v>
      </c>
      <c r="AB110" s="1">
        <f t="shared" si="89"/>
        <v>1</v>
      </c>
      <c r="AC110" s="1" t="str">
        <f t="shared" si="90"/>
        <v/>
      </c>
      <c r="AD110" s="1" t="str">
        <f t="shared" si="94"/>
        <v/>
      </c>
      <c r="AE110" s="5"/>
      <c r="AF110" s="6">
        <f t="shared" si="84"/>
        <v>1</v>
      </c>
      <c r="AG110" s="6">
        <f t="shared" si="91"/>
        <v>3</v>
      </c>
      <c r="AH110" s="6">
        <f t="shared" si="92"/>
        <v>2</v>
      </c>
      <c r="AI110" s="5"/>
      <c r="AJ110" s="1">
        <f>IF(E110="NB",AJ109,IF(E110="",0,IF(E110="l",AJ109+1,IF(E110="w",IF($P$2=0,0,IF(AND($P$2&gt;0,AJ109&gt;$P$2),AJ109-$P$2,0))))))</f>
        <v>2</v>
      </c>
      <c r="AK110" s="1">
        <f>VLOOKUP(AJ110,$R$2:S129,2,0)</f>
        <v>2</v>
      </c>
      <c r="AM110" s="1">
        <f t="shared" si="93"/>
        <v>64</v>
      </c>
      <c r="AO110" s="1">
        <f t="shared" si="85"/>
        <v>2</v>
      </c>
      <c r="AP110" s="1" t="str">
        <f t="shared" si="75"/>
        <v/>
      </c>
      <c r="AQ110" s="1" t="str">
        <f t="shared" si="95"/>
        <v/>
      </c>
      <c r="AR110" s="1" t="str">
        <f t="shared" si="96"/>
        <v/>
      </c>
      <c r="AS110" s="1" t="str">
        <f t="shared" si="97"/>
        <v/>
      </c>
      <c r="AT110" s="1" t="str">
        <f t="shared" si="98"/>
        <v/>
      </c>
      <c r="AU110" s="1" t="str">
        <f t="shared" si="99"/>
        <v/>
      </c>
      <c r="AV110" s="1" t="str">
        <f t="shared" si="100"/>
        <v/>
      </c>
      <c r="AW110" s="1" t="str">
        <f t="shared" si="101"/>
        <v/>
      </c>
      <c r="AX110" s="1" t="str">
        <f t="shared" si="102"/>
        <v/>
      </c>
      <c r="AY110" s="1" t="str">
        <f t="shared" si="103"/>
        <v/>
      </c>
      <c r="AZ110" s="1" t="str">
        <f t="shared" si="104"/>
        <v/>
      </c>
      <c r="BA110" s="1" t="str">
        <f t="shared" si="105"/>
        <v/>
      </c>
      <c r="BB110" s="1" t="str">
        <f t="shared" si="106"/>
        <v/>
      </c>
      <c r="BC110" s="1" t="str">
        <f t="shared" si="107"/>
        <v/>
      </c>
      <c r="BD110" s="1" t="str">
        <f t="shared" si="108"/>
        <v/>
      </c>
      <c r="BE110" s="1" t="str">
        <f t="shared" si="109"/>
        <v/>
      </c>
      <c r="BF110" s="1" t="str">
        <f t="shared" si="110"/>
        <v/>
      </c>
      <c r="BG110" s="1" t="str">
        <f t="shared" si="111"/>
        <v/>
      </c>
      <c r="BH110" s="1" t="str">
        <f t="shared" si="112"/>
        <v/>
      </c>
      <c r="BI110" s="1" t="str">
        <f t="shared" si="113"/>
        <v/>
      </c>
      <c r="BJ110" s="1" t="str">
        <f t="shared" si="114"/>
        <v/>
      </c>
      <c r="BK110" s="1" t="str">
        <f t="shared" si="115"/>
        <v/>
      </c>
      <c r="BL110" s="1" t="str">
        <f t="shared" si="116"/>
        <v/>
      </c>
      <c r="BM110" s="1" t="str">
        <f t="shared" si="117"/>
        <v/>
      </c>
      <c r="BN110" s="1" t="str">
        <f t="shared" si="118"/>
        <v/>
      </c>
      <c r="BO110" s="4" t="str">
        <f t="shared" si="119"/>
        <v/>
      </c>
    </row>
    <row r="111" spans="2:67">
      <c r="B111" s="23">
        <v>9</v>
      </c>
      <c r="C111" s="8">
        <f>IF(B111="","",VLOOKUP(B111,Tabelle2!$A$1:$B$37,2,0))</f>
        <v>1</v>
      </c>
      <c r="D111" s="9">
        <f>IF(B111="","",IF(B111=0,"NB",VLOOKUP(C111,Tabelle2!$D$1:$E$4,2,0)))</f>
        <v>3</v>
      </c>
      <c r="E111" s="1" t="str">
        <f t="shared" si="76"/>
        <v>L</v>
      </c>
      <c r="F111" s="1">
        <f t="shared" si="77"/>
        <v>2</v>
      </c>
      <c r="G111" s="1">
        <f t="shared" si="86"/>
        <v>-1</v>
      </c>
      <c r="H111" s="1">
        <f t="shared" si="78"/>
        <v>-2</v>
      </c>
      <c r="I111" s="1">
        <f t="shared" si="74"/>
        <v>26</v>
      </c>
      <c r="J111" s="1" t="str">
        <f t="shared" si="79"/>
        <v/>
      </c>
      <c r="O111" s="2"/>
      <c r="U111" s="6">
        <f t="shared" si="80"/>
        <v>1</v>
      </c>
      <c r="V111" s="6" t="str">
        <f t="shared" si="81"/>
        <v/>
      </c>
      <c r="W111" s="6" t="str">
        <f t="shared" si="82"/>
        <v/>
      </c>
      <c r="X111" s="6" t="str">
        <f t="shared" si="83"/>
        <v/>
      </c>
      <c r="Y111" s="5"/>
      <c r="Z111" s="1">
        <f t="shared" si="87"/>
        <v>1</v>
      </c>
      <c r="AA111" s="1">
        <f t="shared" si="88"/>
        <v>1</v>
      </c>
      <c r="AB111" s="1">
        <f t="shared" si="89"/>
        <v>1</v>
      </c>
      <c r="AC111" s="1" t="str">
        <f t="shared" si="90"/>
        <v/>
      </c>
      <c r="AD111" s="1" t="str">
        <f t="shared" si="94"/>
        <v/>
      </c>
      <c r="AE111" s="5"/>
      <c r="AF111" s="6">
        <f t="shared" si="84"/>
        <v>1</v>
      </c>
      <c r="AG111" s="6">
        <f t="shared" si="91"/>
        <v>3</v>
      </c>
      <c r="AH111" s="6">
        <f t="shared" si="92"/>
        <v>2</v>
      </c>
      <c r="AI111" s="5"/>
      <c r="AJ111" s="1">
        <f>IF(E111="NB",AJ110,IF(E111="",0,IF(E111="l",AJ110+1,IF(E111="w",IF($P$2=0,0,IF(AND($P$2&gt;0,AJ110&gt;$P$2),AJ110-$P$2,0))))))</f>
        <v>3</v>
      </c>
      <c r="AK111" s="1">
        <f>VLOOKUP(AJ111,$R$2:S130,2,0)</f>
        <v>3</v>
      </c>
      <c r="AM111" s="1">
        <f t="shared" si="93"/>
        <v>64</v>
      </c>
      <c r="AO111" s="1">
        <f t="shared" si="85"/>
        <v>3</v>
      </c>
      <c r="AP111" s="1" t="str">
        <f t="shared" si="75"/>
        <v/>
      </c>
      <c r="AQ111" s="1" t="str">
        <f t="shared" si="95"/>
        <v/>
      </c>
      <c r="AR111" s="1" t="str">
        <f t="shared" si="96"/>
        <v/>
      </c>
      <c r="AS111" s="1" t="str">
        <f t="shared" si="97"/>
        <v/>
      </c>
      <c r="AT111" s="1" t="str">
        <f t="shared" si="98"/>
        <v/>
      </c>
      <c r="AU111" s="1" t="str">
        <f t="shared" si="99"/>
        <v/>
      </c>
      <c r="AV111" s="1" t="str">
        <f t="shared" si="100"/>
        <v/>
      </c>
      <c r="AW111" s="1" t="str">
        <f t="shared" si="101"/>
        <v/>
      </c>
      <c r="AX111" s="1" t="str">
        <f t="shared" si="102"/>
        <v/>
      </c>
      <c r="AY111" s="1" t="str">
        <f t="shared" si="103"/>
        <v/>
      </c>
      <c r="AZ111" s="1" t="str">
        <f t="shared" si="104"/>
        <v/>
      </c>
      <c r="BA111" s="1" t="str">
        <f t="shared" si="105"/>
        <v/>
      </c>
      <c r="BB111" s="1" t="str">
        <f t="shared" si="106"/>
        <v/>
      </c>
      <c r="BC111" s="1" t="str">
        <f t="shared" si="107"/>
        <v/>
      </c>
      <c r="BD111" s="1" t="str">
        <f t="shared" si="108"/>
        <v/>
      </c>
      <c r="BE111" s="1" t="str">
        <f t="shared" si="109"/>
        <v/>
      </c>
      <c r="BF111" s="1" t="str">
        <f t="shared" si="110"/>
        <v/>
      </c>
      <c r="BG111" s="1" t="str">
        <f t="shared" si="111"/>
        <v/>
      </c>
      <c r="BH111" s="1" t="str">
        <f t="shared" si="112"/>
        <v/>
      </c>
      <c r="BI111" s="1" t="str">
        <f t="shared" si="113"/>
        <v/>
      </c>
      <c r="BJ111" s="1" t="str">
        <f t="shared" si="114"/>
        <v/>
      </c>
      <c r="BK111" s="1" t="str">
        <f t="shared" si="115"/>
        <v/>
      </c>
      <c r="BL111" s="1" t="str">
        <f t="shared" si="116"/>
        <v/>
      </c>
      <c r="BM111" s="1" t="str">
        <f t="shared" si="117"/>
        <v/>
      </c>
      <c r="BN111" s="1" t="str">
        <f t="shared" si="118"/>
        <v/>
      </c>
      <c r="BO111" s="4" t="str">
        <f t="shared" si="119"/>
        <v/>
      </c>
    </row>
    <row r="112" spans="2:67">
      <c r="B112" s="22">
        <v>2</v>
      </c>
      <c r="C112" s="8">
        <f>IF(B112="","",VLOOKUP(B112,Tabelle2!$A$1:$B$37,2,0))</f>
        <v>1</v>
      </c>
      <c r="D112" s="9">
        <f>IF(B112="","",IF(B112=0,"NB",VLOOKUP(C112,Tabelle2!$D$1:$E$4,2,0)))</f>
        <v>3</v>
      </c>
      <c r="E112" s="1" t="str">
        <f t="shared" si="76"/>
        <v>L</v>
      </c>
      <c r="F112" s="1">
        <f t="shared" si="77"/>
        <v>3</v>
      </c>
      <c r="G112" s="1">
        <f t="shared" si="86"/>
        <v>-1</v>
      </c>
      <c r="H112" s="1">
        <f t="shared" si="78"/>
        <v>-3</v>
      </c>
      <c r="I112" s="1">
        <f t="shared" si="74"/>
        <v>23</v>
      </c>
      <c r="J112" s="1" t="str">
        <f t="shared" si="79"/>
        <v/>
      </c>
      <c r="O112" s="2"/>
      <c r="U112" s="6">
        <f t="shared" si="80"/>
        <v>1</v>
      </c>
      <c r="V112" s="6" t="str">
        <f t="shared" si="81"/>
        <v/>
      </c>
      <c r="W112" s="6" t="str">
        <f t="shared" si="82"/>
        <v/>
      </c>
      <c r="X112" s="6" t="str">
        <f t="shared" si="83"/>
        <v/>
      </c>
      <c r="Y112" s="5"/>
      <c r="Z112" s="1">
        <f t="shared" si="87"/>
        <v>1</v>
      </c>
      <c r="AA112" s="1">
        <f t="shared" si="88"/>
        <v>1</v>
      </c>
      <c r="AB112" s="1">
        <f t="shared" si="89"/>
        <v>1</v>
      </c>
      <c r="AC112" s="1" t="str">
        <f t="shared" si="90"/>
        <v/>
      </c>
      <c r="AD112" s="1" t="str">
        <f t="shared" si="94"/>
        <v/>
      </c>
      <c r="AE112" s="5"/>
      <c r="AF112" s="6">
        <f t="shared" si="84"/>
        <v>1</v>
      </c>
      <c r="AG112" s="6">
        <f t="shared" si="91"/>
        <v>3</v>
      </c>
      <c r="AH112" s="6">
        <f t="shared" si="92"/>
        <v>2</v>
      </c>
      <c r="AI112" s="5"/>
      <c r="AJ112" s="1">
        <f>IF(E112="NB",AJ111,IF(E112="",0,IF(E112="l",AJ111+1,IF(E112="w",IF($P$2=0,0,IF(AND($P$2&gt;0,AJ111&gt;$P$2),AJ111-$P$2,0))))))</f>
        <v>4</v>
      </c>
      <c r="AK112" s="1">
        <f>VLOOKUP(AJ112,$R$2:S131,2,0)</f>
        <v>7</v>
      </c>
      <c r="AM112" s="1">
        <f t="shared" si="93"/>
        <v>64</v>
      </c>
      <c r="AO112" s="1">
        <f t="shared" si="85"/>
        <v>4</v>
      </c>
      <c r="AP112" s="1" t="str">
        <f t="shared" si="75"/>
        <v/>
      </c>
      <c r="AQ112" s="1" t="str">
        <f t="shared" si="95"/>
        <v/>
      </c>
      <c r="AR112" s="1" t="str">
        <f t="shared" si="96"/>
        <v/>
      </c>
      <c r="AS112" s="1">
        <f t="shared" si="97"/>
        <v>1</v>
      </c>
      <c r="AT112" s="1" t="str">
        <f t="shared" si="98"/>
        <v/>
      </c>
      <c r="AU112" s="1" t="str">
        <f t="shared" si="99"/>
        <v/>
      </c>
      <c r="AV112" s="1" t="str">
        <f t="shared" si="100"/>
        <v/>
      </c>
      <c r="AW112" s="1" t="str">
        <f t="shared" si="101"/>
        <v/>
      </c>
      <c r="AX112" s="1" t="str">
        <f t="shared" si="102"/>
        <v/>
      </c>
      <c r="AY112" s="1" t="str">
        <f t="shared" si="103"/>
        <v/>
      </c>
      <c r="AZ112" s="1" t="str">
        <f t="shared" si="104"/>
        <v/>
      </c>
      <c r="BA112" s="1" t="str">
        <f t="shared" si="105"/>
        <v/>
      </c>
      <c r="BB112" s="1" t="str">
        <f t="shared" si="106"/>
        <v/>
      </c>
      <c r="BC112" s="1" t="str">
        <f t="shared" si="107"/>
        <v/>
      </c>
      <c r="BD112" s="1" t="str">
        <f t="shared" si="108"/>
        <v/>
      </c>
      <c r="BE112" s="1" t="str">
        <f t="shared" si="109"/>
        <v/>
      </c>
      <c r="BF112" s="1" t="str">
        <f t="shared" si="110"/>
        <v/>
      </c>
      <c r="BG112" s="1" t="str">
        <f t="shared" si="111"/>
        <v/>
      </c>
      <c r="BH112" s="1" t="str">
        <f t="shared" si="112"/>
        <v/>
      </c>
      <c r="BI112" s="1" t="str">
        <f t="shared" si="113"/>
        <v/>
      </c>
      <c r="BJ112" s="1" t="str">
        <f t="shared" si="114"/>
        <v/>
      </c>
      <c r="BK112" s="1" t="str">
        <f t="shared" si="115"/>
        <v/>
      </c>
      <c r="BL112" s="1" t="str">
        <f t="shared" si="116"/>
        <v/>
      </c>
      <c r="BM112" s="1" t="str">
        <f t="shared" si="117"/>
        <v/>
      </c>
      <c r="BN112" s="1" t="str">
        <f t="shared" si="118"/>
        <v/>
      </c>
      <c r="BO112" s="4" t="str">
        <f t="shared" si="119"/>
        <v/>
      </c>
    </row>
    <row r="113" spans="2:67">
      <c r="B113" s="23">
        <v>34</v>
      </c>
      <c r="C113" s="8">
        <f>IF(B113="","",VLOOKUP(B113,Tabelle2!$A$1:$B$37,2,0))</f>
        <v>3</v>
      </c>
      <c r="D113" s="9">
        <f>IF(B113="","",IF(B113=0,"NB",VLOOKUP(C113,Tabelle2!$D$1:$E$4,2,0)))</f>
        <v>1</v>
      </c>
      <c r="E113" s="1" t="str">
        <f t="shared" si="76"/>
        <v>W</v>
      </c>
      <c r="F113" s="1">
        <f t="shared" si="77"/>
        <v>7</v>
      </c>
      <c r="G113" s="1">
        <f t="shared" si="86"/>
        <v>2</v>
      </c>
      <c r="H113" s="1">
        <f t="shared" si="78"/>
        <v>14</v>
      </c>
      <c r="I113" s="1">
        <f t="shared" si="74"/>
        <v>37</v>
      </c>
      <c r="J113" s="1" t="str">
        <f t="shared" si="79"/>
        <v/>
      </c>
      <c r="O113" s="2"/>
      <c r="U113" s="6" t="str">
        <f t="shared" si="80"/>
        <v/>
      </c>
      <c r="V113" s="6" t="str">
        <f t="shared" si="81"/>
        <v/>
      </c>
      <c r="W113" s="6">
        <f t="shared" si="82"/>
        <v>3</v>
      </c>
      <c r="X113" s="6" t="str">
        <f t="shared" si="83"/>
        <v/>
      </c>
      <c r="Y113" s="5"/>
      <c r="Z113" s="1">
        <f t="shared" si="87"/>
        <v>1</v>
      </c>
      <c r="AA113" s="1">
        <f t="shared" si="88"/>
        <v>1</v>
      </c>
      <c r="AB113" s="1">
        <f t="shared" si="89"/>
        <v>1</v>
      </c>
      <c r="AC113" s="1" t="str">
        <f t="shared" si="90"/>
        <v/>
      </c>
      <c r="AD113" s="1" t="str">
        <f t="shared" si="94"/>
        <v/>
      </c>
      <c r="AE113" s="5"/>
      <c r="AF113" s="6">
        <f t="shared" si="84"/>
        <v>3</v>
      </c>
      <c r="AG113" s="6">
        <f t="shared" si="91"/>
        <v>1</v>
      </c>
      <c r="AH113" s="6">
        <f t="shared" si="92"/>
        <v>2</v>
      </c>
      <c r="AI113" s="5"/>
      <c r="AJ113" s="1">
        <f>IF(E113="NB",AJ112,IF(E113="",0,IF(E113="l",AJ112+1,IF(E113="w",IF($P$2=0,0,IF(AND($P$2&gt;0,AJ112&gt;$P$2),AJ112-$P$2,0))))))</f>
        <v>0</v>
      </c>
      <c r="AK113" s="1">
        <f>VLOOKUP(AJ113,$R$2:S132,2,0)</f>
        <v>1</v>
      </c>
      <c r="AM113" s="1">
        <f t="shared" si="93"/>
        <v>64</v>
      </c>
      <c r="AO113" s="1">
        <f t="shared" si="85"/>
        <v>0</v>
      </c>
      <c r="AP113" s="1" t="str">
        <f t="shared" si="75"/>
        <v/>
      </c>
      <c r="AQ113" s="1" t="str">
        <f t="shared" si="95"/>
        <v/>
      </c>
      <c r="AR113" s="1" t="str">
        <f t="shared" si="96"/>
        <v/>
      </c>
      <c r="AS113" s="1" t="str">
        <f t="shared" si="97"/>
        <v/>
      </c>
      <c r="AT113" s="1" t="str">
        <f t="shared" si="98"/>
        <v/>
      </c>
      <c r="AU113" s="1" t="str">
        <f t="shared" si="99"/>
        <v/>
      </c>
      <c r="AV113" s="1" t="str">
        <f t="shared" si="100"/>
        <v/>
      </c>
      <c r="AW113" s="1" t="str">
        <f t="shared" si="101"/>
        <v/>
      </c>
      <c r="AX113" s="1" t="str">
        <f t="shared" si="102"/>
        <v/>
      </c>
      <c r="AY113" s="1" t="str">
        <f t="shared" si="103"/>
        <v/>
      </c>
      <c r="AZ113" s="1" t="str">
        <f t="shared" si="104"/>
        <v/>
      </c>
      <c r="BA113" s="1" t="str">
        <f t="shared" si="105"/>
        <v/>
      </c>
      <c r="BB113" s="1" t="str">
        <f t="shared" si="106"/>
        <v/>
      </c>
      <c r="BC113" s="1" t="str">
        <f t="shared" si="107"/>
        <v/>
      </c>
      <c r="BD113" s="1" t="str">
        <f t="shared" si="108"/>
        <v/>
      </c>
      <c r="BE113" s="1" t="str">
        <f t="shared" si="109"/>
        <v/>
      </c>
      <c r="BF113" s="1" t="str">
        <f t="shared" si="110"/>
        <v/>
      </c>
      <c r="BG113" s="1" t="str">
        <f t="shared" si="111"/>
        <v/>
      </c>
      <c r="BH113" s="1" t="str">
        <f t="shared" si="112"/>
        <v/>
      </c>
      <c r="BI113" s="1" t="str">
        <f t="shared" si="113"/>
        <v/>
      </c>
      <c r="BJ113" s="1" t="str">
        <f t="shared" si="114"/>
        <v/>
      </c>
      <c r="BK113" s="1" t="str">
        <f t="shared" si="115"/>
        <v/>
      </c>
      <c r="BL113" s="1" t="str">
        <f t="shared" si="116"/>
        <v/>
      </c>
      <c r="BM113" s="1" t="str">
        <f t="shared" si="117"/>
        <v/>
      </c>
      <c r="BN113" s="1" t="str">
        <f t="shared" si="118"/>
        <v/>
      </c>
      <c r="BO113" s="4" t="str">
        <f t="shared" si="119"/>
        <v/>
      </c>
    </row>
    <row r="114" spans="2:67">
      <c r="B114" s="22">
        <v>6</v>
      </c>
      <c r="C114" s="8">
        <f>IF(B114="","",VLOOKUP(B114,Tabelle2!$A$1:$B$37,2,0))</f>
        <v>1</v>
      </c>
      <c r="D114" s="9">
        <f>IF(B114="","",IF(B114=0,"NB",VLOOKUP(C114,Tabelle2!$D$1:$E$4,2,0)))</f>
        <v>3</v>
      </c>
      <c r="E114" s="1" t="str">
        <f t="shared" si="76"/>
        <v>W</v>
      </c>
      <c r="F114" s="1">
        <f t="shared" si="77"/>
        <v>1</v>
      </c>
      <c r="G114" s="1">
        <f t="shared" si="86"/>
        <v>2</v>
      </c>
      <c r="H114" s="1">
        <f t="shared" si="78"/>
        <v>2</v>
      </c>
      <c r="I114" s="1">
        <f t="shared" si="74"/>
        <v>39</v>
      </c>
      <c r="J114" s="1" t="str">
        <f t="shared" si="79"/>
        <v/>
      </c>
      <c r="O114" s="2"/>
      <c r="U114" s="6">
        <f t="shared" si="80"/>
        <v>1</v>
      </c>
      <c r="V114" s="6" t="str">
        <f t="shared" si="81"/>
        <v/>
      </c>
      <c r="W114" s="6" t="str">
        <f t="shared" si="82"/>
        <v/>
      </c>
      <c r="X114" s="6" t="str">
        <f t="shared" si="83"/>
        <v/>
      </c>
      <c r="Y114" s="5"/>
      <c r="Z114" s="1">
        <f t="shared" si="87"/>
        <v>1</v>
      </c>
      <c r="AA114" s="1">
        <f t="shared" si="88"/>
        <v>1</v>
      </c>
      <c r="AB114" s="1">
        <f t="shared" si="89"/>
        <v>1</v>
      </c>
      <c r="AC114" s="1" t="str">
        <f t="shared" si="90"/>
        <v/>
      </c>
      <c r="AD114" s="1" t="str">
        <f t="shared" si="94"/>
        <v/>
      </c>
      <c r="AE114" s="5"/>
      <c r="AF114" s="6">
        <f t="shared" si="84"/>
        <v>1</v>
      </c>
      <c r="AG114" s="6">
        <f t="shared" si="91"/>
        <v>3</v>
      </c>
      <c r="AH114" s="6">
        <f t="shared" si="92"/>
        <v>2</v>
      </c>
      <c r="AI114" s="5"/>
      <c r="AJ114" s="1">
        <f>IF(E114="NB",AJ113,IF(E114="",0,IF(E114="l",AJ113+1,IF(E114="w",IF($P$2=0,0,IF(AND($P$2&gt;0,AJ113&gt;$P$2),AJ113-$P$2,0))))))</f>
        <v>0</v>
      </c>
      <c r="AK114" s="1">
        <f>VLOOKUP(AJ114,$R$2:S133,2,0)</f>
        <v>1</v>
      </c>
      <c r="AM114" s="1">
        <f t="shared" si="93"/>
        <v>64</v>
      </c>
      <c r="AO114" s="1">
        <f t="shared" si="85"/>
        <v>0</v>
      </c>
      <c r="AP114" s="1" t="str">
        <f t="shared" si="75"/>
        <v/>
      </c>
      <c r="AQ114" s="1" t="str">
        <f t="shared" si="95"/>
        <v/>
      </c>
      <c r="AR114" s="1" t="str">
        <f t="shared" si="96"/>
        <v/>
      </c>
      <c r="AS114" s="1" t="str">
        <f t="shared" si="97"/>
        <v/>
      </c>
      <c r="AT114" s="1" t="str">
        <f t="shared" si="98"/>
        <v/>
      </c>
      <c r="AU114" s="1" t="str">
        <f t="shared" si="99"/>
        <v/>
      </c>
      <c r="AV114" s="1" t="str">
        <f t="shared" si="100"/>
        <v/>
      </c>
      <c r="AW114" s="1" t="str">
        <f t="shared" si="101"/>
        <v/>
      </c>
      <c r="AX114" s="1" t="str">
        <f t="shared" si="102"/>
        <v/>
      </c>
      <c r="AY114" s="1" t="str">
        <f t="shared" si="103"/>
        <v/>
      </c>
      <c r="AZ114" s="1" t="str">
        <f t="shared" si="104"/>
        <v/>
      </c>
      <c r="BA114" s="1" t="str">
        <f t="shared" si="105"/>
        <v/>
      </c>
      <c r="BB114" s="1" t="str">
        <f t="shared" si="106"/>
        <v/>
      </c>
      <c r="BC114" s="1" t="str">
        <f t="shared" si="107"/>
        <v/>
      </c>
      <c r="BD114" s="1" t="str">
        <f t="shared" si="108"/>
        <v/>
      </c>
      <c r="BE114" s="1" t="str">
        <f t="shared" si="109"/>
        <v/>
      </c>
      <c r="BF114" s="1" t="str">
        <f t="shared" si="110"/>
        <v/>
      </c>
      <c r="BG114" s="1" t="str">
        <f t="shared" si="111"/>
        <v/>
      </c>
      <c r="BH114" s="1" t="str">
        <f t="shared" si="112"/>
        <v/>
      </c>
      <c r="BI114" s="1" t="str">
        <f t="shared" si="113"/>
        <v/>
      </c>
      <c r="BJ114" s="1" t="str">
        <f t="shared" si="114"/>
        <v/>
      </c>
      <c r="BK114" s="1" t="str">
        <f t="shared" si="115"/>
        <v/>
      </c>
      <c r="BL114" s="1" t="str">
        <f t="shared" si="116"/>
        <v/>
      </c>
      <c r="BM114" s="1" t="str">
        <f t="shared" si="117"/>
        <v/>
      </c>
      <c r="BN114" s="1" t="str">
        <f t="shared" si="118"/>
        <v/>
      </c>
      <c r="BO114" s="4" t="str">
        <f t="shared" si="119"/>
        <v/>
      </c>
    </row>
    <row r="115" spans="2:67">
      <c r="B115" s="23">
        <v>22</v>
      </c>
      <c r="C115" s="8">
        <f>IF(B115="","",VLOOKUP(B115,Tabelle2!$A$1:$B$37,2,0))</f>
        <v>2</v>
      </c>
      <c r="D115" s="9">
        <f>IF(B115="","",IF(B115=0,"NB",VLOOKUP(C115,Tabelle2!$D$1:$E$4,2,0)))</f>
        <v>2</v>
      </c>
      <c r="E115" s="1" t="str">
        <f t="shared" si="76"/>
        <v>L</v>
      </c>
      <c r="F115" s="1">
        <f t="shared" si="77"/>
        <v>1</v>
      </c>
      <c r="G115" s="1">
        <f t="shared" si="86"/>
        <v>-1</v>
      </c>
      <c r="H115" s="1">
        <f t="shared" si="78"/>
        <v>-1</v>
      </c>
      <c r="I115" s="1">
        <f t="shared" si="74"/>
        <v>38</v>
      </c>
      <c r="J115" s="1" t="str">
        <f t="shared" si="79"/>
        <v/>
      </c>
      <c r="O115" s="2"/>
      <c r="U115" s="6" t="str">
        <f t="shared" si="80"/>
        <v/>
      </c>
      <c r="V115" s="6">
        <f t="shared" si="81"/>
        <v>2</v>
      </c>
      <c r="W115" s="6" t="str">
        <f t="shared" si="82"/>
        <v/>
      </c>
      <c r="X115" s="6" t="str">
        <f t="shared" si="83"/>
        <v/>
      </c>
      <c r="Y115" s="5"/>
      <c r="Z115" s="1">
        <f t="shared" si="87"/>
        <v>1</v>
      </c>
      <c r="AA115" s="1">
        <f t="shared" si="88"/>
        <v>1</v>
      </c>
      <c r="AB115" s="1">
        <f t="shared" si="89"/>
        <v>1</v>
      </c>
      <c r="AC115" s="1" t="str">
        <f t="shared" si="90"/>
        <v/>
      </c>
      <c r="AD115" s="1" t="str">
        <f t="shared" si="94"/>
        <v/>
      </c>
      <c r="AE115" s="5"/>
      <c r="AF115" s="6">
        <f t="shared" si="84"/>
        <v>2</v>
      </c>
      <c r="AG115" s="6">
        <f t="shared" si="91"/>
        <v>1</v>
      </c>
      <c r="AH115" s="6">
        <f t="shared" si="92"/>
        <v>3</v>
      </c>
      <c r="AI115" s="5"/>
      <c r="AJ115" s="1">
        <f>IF(E115="NB",AJ114,IF(E115="",0,IF(E115="l",AJ114+1,IF(E115="w",IF($P$2=0,0,IF(AND($P$2&gt;0,AJ114&gt;$P$2),AJ114-$P$2,0))))))</f>
        <v>1</v>
      </c>
      <c r="AK115" s="1">
        <f>VLOOKUP(AJ115,$R$2:S134,2,0)</f>
        <v>1</v>
      </c>
      <c r="AM115" s="1">
        <f t="shared" si="93"/>
        <v>64</v>
      </c>
      <c r="AO115" s="1">
        <f t="shared" si="85"/>
        <v>1</v>
      </c>
      <c r="AP115" s="1" t="str">
        <f t="shared" si="75"/>
        <v/>
      </c>
      <c r="AQ115" s="1" t="str">
        <f t="shared" si="95"/>
        <v/>
      </c>
      <c r="AR115" s="1" t="str">
        <f t="shared" si="96"/>
        <v/>
      </c>
      <c r="AS115" s="1" t="str">
        <f t="shared" si="97"/>
        <v/>
      </c>
      <c r="AT115" s="1" t="str">
        <f t="shared" si="98"/>
        <v/>
      </c>
      <c r="AU115" s="1" t="str">
        <f t="shared" si="99"/>
        <v/>
      </c>
      <c r="AV115" s="1" t="str">
        <f t="shared" si="100"/>
        <v/>
      </c>
      <c r="AW115" s="1" t="str">
        <f t="shared" si="101"/>
        <v/>
      </c>
      <c r="AX115" s="1" t="str">
        <f t="shared" si="102"/>
        <v/>
      </c>
      <c r="AY115" s="1" t="str">
        <f t="shared" si="103"/>
        <v/>
      </c>
      <c r="AZ115" s="1" t="str">
        <f t="shared" si="104"/>
        <v/>
      </c>
      <c r="BA115" s="1" t="str">
        <f t="shared" si="105"/>
        <v/>
      </c>
      <c r="BB115" s="1" t="str">
        <f t="shared" si="106"/>
        <v/>
      </c>
      <c r="BC115" s="1" t="str">
        <f t="shared" si="107"/>
        <v/>
      </c>
      <c r="BD115" s="1" t="str">
        <f t="shared" si="108"/>
        <v/>
      </c>
      <c r="BE115" s="1" t="str">
        <f t="shared" si="109"/>
        <v/>
      </c>
      <c r="BF115" s="1" t="str">
        <f t="shared" si="110"/>
        <v/>
      </c>
      <c r="BG115" s="1" t="str">
        <f t="shared" si="111"/>
        <v/>
      </c>
      <c r="BH115" s="1" t="str">
        <f t="shared" si="112"/>
        <v/>
      </c>
      <c r="BI115" s="1" t="str">
        <f t="shared" si="113"/>
        <v/>
      </c>
      <c r="BJ115" s="1" t="str">
        <f t="shared" si="114"/>
        <v/>
      </c>
      <c r="BK115" s="1" t="str">
        <f t="shared" si="115"/>
        <v/>
      </c>
      <c r="BL115" s="1" t="str">
        <f t="shared" si="116"/>
        <v/>
      </c>
      <c r="BM115" s="1" t="str">
        <f t="shared" si="117"/>
        <v/>
      </c>
      <c r="BN115" s="1" t="str">
        <f t="shared" si="118"/>
        <v/>
      </c>
      <c r="BO115" s="4" t="str">
        <f t="shared" si="119"/>
        <v/>
      </c>
    </row>
    <row r="116" spans="2:67">
      <c r="B116" s="22">
        <v>27</v>
      </c>
      <c r="C116" s="8">
        <f>IF(B116="","",VLOOKUP(B116,Tabelle2!$A$1:$B$37,2,0))</f>
        <v>3</v>
      </c>
      <c r="D116" s="9">
        <f>IF(B116="","",IF(B116=0,"NB",VLOOKUP(C116,Tabelle2!$D$1:$E$4,2,0)))</f>
        <v>1</v>
      </c>
      <c r="E116" s="1" t="str">
        <f t="shared" si="76"/>
        <v>L</v>
      </c>
      <c r="F116" s="1">
        <f t="shared" si="77"/>
        <v>1</v>
      </c>
      <c r="G116" s="1">
        <f t="shared" si="86"/>
        <v>-1</v>
      </c>
      <c r="H116" s="1">
        <f t="shared" si="78"/>
        <v>-1</v>
      </c>
      <c r="I116" s="1">
        <f t="shared" si="74"/>
        <v>37</v>
      </c>
      <c r="J116" s="1" t="str">
        <f t="shared" si="79"/>
        <v/>
      </c>
      <c r="O116" s="2"/>
      <c r="U116" s="6" t="str">
        <f t="shared" si="80"/>
        <v/>
      </c>
      <c r="V116" s="6" t="str">
        <f t="shared" si="81"/>
        <v/>
      </c>
      <c r="W116" s="6">
        <f t="shared" si="82"/>
        <v>3</v>
      </c>
      <c r="X116" s="6" t="str">
        <f t="shared" si="83"/>
        <v/>
      </c>
      <c r="Y116" s="5"/>
      <c r="Z116" s="1">
        <f t="shared" si="87"/>
        <v>1</v>
      </c>
      <c r="AA116" s="1">
        <f t="shared" si="88"/>
        <v>1</v>
      </c>
      <c r="AB116" s="1">
        <f t="shared" si="89"/>
        <v>1</v>
      </c>
      <c r="AC116" s="1" t="str">
        <f t="shared" si="90"/>
        <v/>
      </c>
      <c r="AD116" s="1" t="str">
        <f t="shared" si="94"/>
        <v/>
      </c>
      <c r="AE116" s="5"/>
      <c r="AF116" s="6">
        <f t="shared" si="84"/>
        <v>3</v>
      </c>
      <c r="AG116" s="6">
        <f t="shared" si="91"/>
        <v>2</v>
      </c>
      <c r="AH116" s="6">
        <f t="shared" si="92"/>
        <v>1</v>
      </c>
      <c r="AI116" s="5"/>
      <c r="AJ116" s="1">
        <f>IF(E116="NB",AJ115,IF(E116="",0,IF(E116="l",AJ115+1,IF(E116="w",IF($P$2=0,0,IF(AND($P$2&gt;0,AJ115&gt;$P$2),AJ115-$P$2,0))))))</f>
        <v>2</v>
      </c>
      <c r="AK116" s="1">
        <f>VLOOKUP(AJ116,$R$2:S135,2,0)</f>
        <v>2</v>
      </c>
      <c r="AM116" s="1">
        <f t="shared" si="93"/>
        <v>64</v>
      </c>
      <c r="AO116" s="1">
        <f t="shared" si="85"/>
        <v>2</v>
      </c>
      <c r="AP116" s="1" t="str">
        <f t="shared" si="75"/>
        <v/>
      </c>
      <c r="AQ116" s="1">
        <f t="shared" si="95"/>
        <v>1</v>
      </c>
      <c r="AR116" s="1" t="str">
        <f t="shared" si="96"/>
        <v/>
      </c>
      <c r="AS116" s="1" t="str">
        <f t="shared" si="97"/>
        <v/>
      </c>
      <c r="AT116" s="1" t="str">
        <f t="shared" si="98"/>
        <v/>
      </c>
      <c r="AU116" s="1" t="str">
        <f t="shared" si="99"/>
        <v/>
      </c>
      <c r="AV116" s="1" t="str">
        <f t="shared" si="100"/>
        <v/>
      </c>
      <c r="AW116" s="1" t="str">
        <f t="shared" si="101"/>
        <v/>
      </c>
      <c r="AX116" s="1" t="str">
        <f t="shared" si="102"/>
        <v/>
      </c>
      <c r="AY116" s="1" t="str">
        <f t="shared" si="103"/>
        <v/>
      </c>
      <c r="AZ116" s="1" t="str">
        <f t="shared" si="104"/>
        <v/>
      </c>
      <c r="BA116" s="1" t="str">
        <f t="shared" si="105"/>
        <v/>
      </c>
      <c r="BB116" s="1" t="str">
        <f t="shared" si="106"/>
        <v/>
      </c>
      <c r="BC116" s="1" t="str">
        <f t="shared" si="107"/>
        <v/>
      </c>
      <c r="BD116" s="1" t="str">
        <f t="shared" si="108"/>
        <v/>
      </c>
      <c r="BE116" s="1" t="str">
        <f t="shared" si="109"/>
        <v/>
      </c>
      <c r="BF116" s="1" t="str">
        <f t="shared" si="110"/>
        <v/>
      </c>
      <c r="BG116" s="1" t="str">
        <f t="shared" si="111"/>
        <v/>
      </c>
      <c r="BH116" s="1" t="str">
        <f t="shared" si="112"/>
        <v/>
      </c>
      <c r="BI116" s="1" t="str">
        <f t="shared" si="113"/>
        <v/>
      </c>
      <c r="BJ116" s="1" t="str">
        <f t="shared" si="114"/>
        <v/>
      </c>
      <c r="BK116" s="1" t="str">
        <f t="shared" si="115"/>
        <v/>
      </c>
      <c r="BL116" s="1" t="str">
        <f t="shared" si="116"/>
        <v/>
      </c>
      <c r="BM116" s="1" t="str">
        <f t="shared" si="117"/>
        <v/>
      </c>
      <c r="BN116" s="1" t="str">
        <f t="shared" si="118"/>
        <v/>
      </c>
      <c r="BO116" s="4" t="str">
        <f t="shared" si="119"/>
        <v/>
      </c>
    </row>
    <row r="117" spans="2:67">
      <c r="B117" s="23">
        <v>2</v>
      </c>
      <c r="C117" s="8">
        <f>IF(B117="","",VLOOKUP(B117,Tabelle2!$A$1:$B$37,2,0))</f>
        <v>1</v>
      </c>
      <c r="D117" s="9">
        <f>IF(B117="","",IF(B117=0,"NB",VLOOKUP(C117,Tabelle2!$D$1:$E$4,2,0)))</f>
        <v>3</v>
      </c>
      <c r="E117" s="1" t="str">
        <f t="shared" si="76"/>
        <v>W</v>
      </c>
      <c r="F117" s="1">
        <f t="shared" si="77"/>
        <v>2</v>
      </c>
      <c r="G117" s="1">
        <f t="shared" si="86"/>
        <v>2</v>
      </c>
      <c r="H117" s="1">
        <f t="shared" si="78"/>
        <v>4</v>
      </c>
      <c r="I117" s="1">
        <f t="shared" si="74"/>
        <v>41</v>
      </c>
      <c r="J117" s="1" t="str">
        <f t="shared" si="79"/>
        <v/>
      </c>
      <c r="O117" s="2"/>
      <c r="U117" s="6">
        <f t="shared" si="80"/>
        <v>1</v>
      </c>
      <c r="V117" s="6" t="str">
        <f t="shared" si="81"/>
        <v/>
      </c>
      <c r="W117" s="6" t="str">
        <f t="shared" si="82"/>
        <v/>
      </c>
      <c r="X117" s="6" t="str">
        <f t="shared" si="83"/>
        <v/>
      </c>
      <c r="Y117" s="5"/>
      <c r="Z117" s="1">
        <f t="shared" si="87"/>
        <v>1</v>
      </c>
      <c r="AA117" s="1">
        <f t="shared" si="88"/>
        <v>1</v>
      </c>
      <c r="AB117" s="1">
        <f t="shared" si="89"/>
        <v>1</v>
      </c>
      <c r="AC117" s="1" t="str">
        <f t="shared" si="90"/>
        <v/>
      </c>
      <c r="AD117" s="1" t="str">
        <f t="shared" si="94"/>
        <v/>
      </c>
      <c r="AE117" s="5"/>
      <c r="AF117" s="6">
        <f t="shared" si="84"/>
        <v>1</v>
      </c>
      <c r="AG117" s="6">
        <f t="shared" si="91"/>
        <v>3</v>
      </c>
      <c r="AH117" s="6">
        <f t="shared" si="92"/>
        <v>2</v>
      </c>
      <c r="AI117" s="5"/>
      <c r="AJ117" s="1">
        <f>IF(E117="NB",AJ116,IF(E117="",0,IF(E117="l",AJ116+1,IF(E117="w",IF($P$2=0,0,IF(AND($P$2&gt;0,AJ116&gt;$P$2),AJ116-$P$2,0))))))</f>
        <v>0</v>
      </c>
      <c r="AK117" s="1">
        <f>VLOOKUP(AJ117,$R$2:S136,2,0)</f>
        <v>1</v>
      </c>
      <c r="AM117" s="1">
        <f t="shared" si="93"/>
        <v>64</v>
      </c>
      <c r="AO117" s="1">
        <f t="shared" si="85"/>
        <v>0</v>
      </c>
      <c r="AP117" s="1" t="str">
        <f t="shared" si="75"/>
        <v/>
      </c>
      <c r="AQ117" s="1" t="str">
        <f t="shared" si="95"/>
        <v/>
      </c>
      <c r="AR117" s="1" t="str">
        <f t="shared" si="96"/>
        <v/>
      </c>
      <c r="AS117" s="1" t="str">
        <f t="shared" si="97"/>
        <v/>
      </c>
      <c r="AT117" s="1" t="str">
        <f t="shared" si="98"/>
        <v/>
      </c>
      <c r="AU117" s="1" t="str">
        <f t="shared" si="99"/>
        <v/>
      </c>
      <c r="AV117" s="1" t="str">
        <f t="shared" si="100"/>
        <v/>
      </c>
      <c r="AW117" s="1" t="str">
        <f t="shared" si="101"/>
        <v/>
      </c>
      <c r="AX117" s="1" t="str">
        <f t="shared" si="102"/>
        <v/>
      </c>
      <c r="AY117" s="1" t="str">
        <f t="shared" si="103"/>
        <v/>
      </c>
      <c r="AZ117" s="1" t="str">
        <f t="shared" si="104"/>
        <v/>
      </c>
      <c r="BA117" s="1" t="str">
        <f t="shared" si="105"/>
        <v/>
      </c>
      <c r="BB117" s="1" t="str">
        <f t="shared" si="106"/>
        <v/>
      </c>
      <c r="BC117" s="1" t="str">
        <f t="shared" si="107"/>
        <v/>
      </c>
      <c r="BD117" s="1" t="str">
        <f t="shared" si="108"/>
        <v/>
      </c>
      <c r="BE117" s="1" t="str">
        <f t="shared" si="109"/>
        <v/>
      </c>
      <c r="BF117" s="1" t="str">
        <f t="shared" si="110"/>
        <v/>
      </c>
      <c r="BG117" s="1" t="str">
        <f t="shared" si="111"/>
        <v/>
      </c>
      <c r="BH117" s="1" t="str">
        <f t="shared" si="112"/>
        <v/>
      </c>
      <c r="BI117" s="1" t="str">
        <f t="shared" si="113"/>
        <v/>
      </c>
      <c r="BJ117" s="1" t="str">
        <f t="shared" si="114"/>
        <v/>
      </c>
      <c r="BK117" s="1" t="str">
        <f t="shared" si="115"/>
        <v/>
      </c>
      <c r="BL117" s="1" t="str">
        <f t="shared" si="116"/>
        <v/>
      </c>
      <c r="BM117" s="1" t="str">
        <f t="shared" si="117"/>
        <v/>
      </c>
      <c r="BN117" s="1" t="str">
        <f t="shared" si="118"/>
        <v/>
      </c>
      <c r="BO117" s="4" t="str">
        <f t="shared" si="119"/>
        <v/>
      </c>
    </row>
    <row r="118" spans="2:67">
      <c r="B118" s="22">
        <v>32</v>
      </c>
      <c r="C118" s="8">
        <f>IF(B118="","",VLOOKUP(B118,Tabelle2!$A$1:$B$37,2,0))</f>
        <v>3</v>
      </c>
      <c r="D118" s="9">
        <f>IF(B118="","",IF(B118=0,"NB",VLOOKUP(C118,Tabelle2!$D$1:$E$4,2,0)))</f>
        <v>1</v>
      </c>
      <c r="E118" s="1" t="str">
        <f t="shared" si="76"/>
        <v>W</v>
      </c>
      <c r="F118" s="1">
        <f t="shared" si="77"/>
        <v>1</v>
      </c>
      <c r="G118" s="1">
        <f t="shared" si="86"/>
        <v>2</v>
      </c>
      <c r="H118" s="1">
        <f t="shared" si="78"/>
        <v>2</v>
      </c>
      <c r="I118" s="1">
        <f t="shared" si="74"/>
        <v>43</v>
      </c>
      <c r="J118" s="1" t="str">
        <f t="shared" si="79"/>
        <v/>
      </c>
      <c r="O118" s="2"/>
      <c r="U118" s="6" t="str">
        <f t="shared" si="80"/>
        <v/>
      </c>
      <c r="V118" s="6" t="str">
        <f t="shared" si="81"/>
        <v/>
      </c>
      <c r="W118" s="6">
        <f t="shared" si="82"/>
        <v>3</v>
      </c>
      <c r="X118" s="6" t="str">
        <f t="shared" si="83"/>
        <v/>
      </c>
      <c r="Y118" s="5"/>
      <c r="Z118" s="1">
        <f t="shared" si="87"/>
        <v>1</v>
      </c>
      <c r="AA118" s="1">
        <f t="shared" si="88"/>
        <v>1</v>
      </c>
      <c r="AB118" s="1">
        <f t="shared" si="89"/>
        <v>1</v>
      </c>
      <c r="AC118" s="1" t="str">
        <f t="shared" si="90"/>
        <v/>
      </c>
      <c r="AD118" s="1" t="str">
        <f t="shared" si="94"/>
        <v/>
      </c>
      <c r="AE118" s="5"/>
      <c r="AF118" s="6">
        <f t="shared" si="84"/>
        <v>3</v>
      </c>
      <c r="AG118" s="6">
        <f t="shared" si="91"/>
        <v>1</v>
      </c>
      <c r="AH118" s="6">
        <f t="shared" si="92"/>
        <v>2</v>
      </c>
      <c r="AI118" s="5"/>
      <c r="AJ118" s="1">
        <f>IF(E118="NB",AJ117,IF(E118="",0,IF(E118="l",AJ117+1,IF(E118="w",IF($P$2=0,0,IF(AND($P$2&gt;0,AJ117&gt;$P$2),AJ117-$P$2,0))))))</f>
        <v>0</v>
      </c>
      <c r="AK118" s="1">
        <f>VLOOKUP(AJ118,$R$2:S137,2,0)</f>
        <v>1</v>
      </c>
      <c r="AM118" s="1">
        <f t="shared" si="93"/>
        <v>64</v>
      </c>
      <c r="AO118" s="1">
        <f t="shared" si="85"/>
        <v>0</v>
      </c>
      <c r="AP118" s="1" t="str">
        <f t="shared" si="75"/>
        <v/>
      </c>
      <c r="AQ118" s="1" t="str">
        <f t="shared" si="95"/>
        <v/>
      </c>
      <c r="AR118" s="1" t="str">
        <f t="shared" si="96"/>
        <v/>
      </c>
      <c r="AS118" s="1" t="str">
        <f t="shared" si="97"/>
        <v/>
      </c>
      <c r="AT118" s="1" t="str">
        <f t="shared" si="98"/>
        <v/>
      </c>
      <c r="AU118" s="1" t="str">
        <f t="shared" si="99"/>
        <v/>
      </c>
      <c r="AV118" s="1" t="str">
        <f t="shared" si="100"/>
        <v/>
      </c>
      <c r="AW118" s="1" t="str">
        <f t="shared" si="101"/>
        <v/>
      </c>
      <c r="AX118" s="1" t="str">
        <f t="shared" si="102"/>
        <v/>
      </c>
      <c r="AY118" s="1" t="str">
        <f t="shared" si="103"/>
        <v/>
      </c>
      <c r="AZ118" s="1" t="str">
        <f t="shared" si="104"/>
        <v/>
      </c>
      <c r="BA118" s="1" t="str">
        <f t="shared" si="105"/>
        <v/>
      </c>
      <c r="BB118" s="1" t="str">
        <f t="shared" si="106"/>
        <v/>
      </c>
      <c r="BC118" s="1" t="str">
        <f t="shared" si="107"/>
        <v/>
      </c>
      <c r="BD118" s="1" t="str">
        <f t="shared" si="108"/>
        <v/>
      </c>
      <c r="BE118" s="1" t="str">
        <f t="shared" si="109"/>
        <v/>
      </c>
      <c r="BF118" s="1" t="str">
        <f t="shared" si="110"/>
        <v/>
      </c>
      <c r="BG118" s="1" t="str">
        <f t="shared" si="111"/>
        <v/>
      </c>
      <c r="BH118" s="1" t="str">
        <f t="shared" si="112"/>
        <v/>
      </c>
      <c r="BI118" s="1" t="str">
        <f t="shared" si="113"/>
        <v/>
      </c>
      <c r="BJ118" s="1" t="str">
        <f t="shared" si="114"/>
        <v/>
      </c>
      <c r="BK118" s="1" t="str">
        <f t="shared" si="115"/>
        <v/>
      </c>
      <c r="BL118" s="1" t="str">
        <f t="shared" si="116"/>
        <v/>
      </c>
      <c r="BM118" s="1" t="str">
        <f t="shared" si="117"/>
        <v/>
      </c>
      <c r="BN118" s="1" t="str">
        <f t="shared" si="118"/>
        <v/>
      </c>
      <c r="BO118" s="4" t="str">
        <f t="shared" si="119"/>
        <v/>
      </c>
    </row>
    <row r="119" spans="2:67">
      <c r="B119" s="23">
        <v>7</v>
      </c>
      <c r="C119" s="8">
        <f>IF(B119="","",VLOOKUP(B119,Tabelle2!$A$1:$B$37,2,0))</f>
        <v>1</v>
      </c>
      <c r="D119" s="9">
        <f>IF(B119="","",IF(B119=0,"NB",VLOOKUP(C119,Tabelle2!$D$1:$E$4,2,0)))</f>
        <v>3</v>
      </c>
      <c r="E119" s="1" t="str">
        <f t="shared" si="76"/>
        <v>W</v>
      </c>
      <c r="F119" s="1">
        <f t="shared" si="77"/>
        <v>1</v>
      </c>
      <c r="G119" s="1">
        <f t="shared" si="86"/>
        <v>2</v>
      </c>
      <c r="H119" s="1">
        <f t="shared" si="78"/>
        <v>2</v>
      </c>
      <c r="I119" s="1">
        <f t="shared" si="74"/>
        <v>45</v>
      </c>
      <c r="J119" s="1" t="str">
        <f t="shared" si="79"/>
        <v/>
      </c>
      <c r="O119" s="2"/>
      <c r="U119" s="6">
        <f t="shared" si="80"/>
        <v>1</v>
      </c>
      <c r="V119" s="6" t="str">
        <f t="shared" si="81"/>
        <v/>
      </c>
      <c r="W119" s="6" t="str">
        <f t="shared" si="82"/>
        <v/>
      </c>
      <c r="X119" s="6" t="str">
        <f t="shared" si="83"/>
        <v/>
      </c>
      <c r="Y119" s="5"/>
      <c r="Z119" s="1">
        <f t="shared" si="87"/>
        <v>1</v>
      </c>
      <c r="AA119" s="1">
        <f t="shared" si="88"/>
        <v>1</v>
      </c>
      <c r="AB119" s="1">
        <f t="shared" si="89"/>
        <v>1</v>
      </c>
      <c r="AC119" s="1" t="str">
        <f t="shared" si="90"/>
        <v/>
      </c>
      <c r="AD119" s="1" t="str">
        <f t="shared" si="94"/>
        <v/>
      </c>
      <c r="AE119" s="5"/>
      <c r="AF119" s="6">
        <f t="shared" si="84"/>
        <v>1</v>
      </c>
      <c r="AG119" s="6">
        <f t="shared" si="91"/>
        <v>3</v>
      </c>
      <c r="AH119" s="6">
        <f t="shared" si="92"/>
        <v>2</v>
      </c>
      <c r="AI119" s="5"/>
      <c r="AJ119" s="1">
        <f>IF(E119="NB",AJ118,IF(E119="",0,IF(E119="l",AJ118+1,IF(E119="w",IF($P$2=0,0,IF(AND($P$2&gt;0,AJ118&gt;$P$2),AJ118-$P$2,0))))))</f>
        <v>0</v>
      </c>
      <c r="AK119" s="1">
        <f>VLOOKUP(AJ119,$R$2:S138,2,0)</f>
        <v>1</v>
      </c>
      <c r="AM119" s="1">
        <f t="shared" si="93"/>
        <v>64</v>
      </c>
      <c r="AO119" s="1">
        <f t="shared" si="85"/>
        <v>0</v>
      </c>
      <c r="AP119" s="1" t="str">
        <f t="shared" si="75"/>
        <v/>
      </c>
      <c r="AQ119" s="1" t="str">
        <f t="shared" si="95"/>
        <v/>
      </c>
      <c r="AR119" s="1" t="str">
        <f t="shared" si="96"/>
        <v/>
      </c>
      <c r="AS119" s="1" t="str">
        <f t="shared" si="97"/>
        <v/>
      </c>
      <c r="AT119" s="1" t="str">
        <f t="shared" si="98"/>
        <v/>
      </c>
      <c r="AU119" s="1" t="str">
        <f t="shared" si="99"/>
        <v/>
      </c>
      <c r="AV119" s="1" t="str">
        <f t="shared" si="100"/>
        <v/>
      </c>
      <c r="AW119" s="1" t="str">
        <f t="shared" si="101"/>
        <v/>
      </c>
      <c r="AX119" s="1" t="str">
        <f t="shared" si="102"/>
        <v/>
      </c>
      <c r="AY119" s="1" t="str">
        <f t="shared" si="103"/>
        <v/>
      </c>
      <c r="AZ119" s="1" t="str">
        <f t="shared" si="104"/>
        <v/>
      </c>
      <c r="BA119" s="1" t="str">
        <f t="shared" si="105"/>
        <v/>
      </c>
      <c r="BB119" s="1" t="str">
        <f t="shared" si="106"/>
        <v/>
      </c>
      <c r="BC119" s="1" t="str">
        <f t="shared" si="107"/>
        <v/>
      </c>
      <c r="BD119" s="1" t="str">
        <f t="shared" si="108"/>
        <v/>
      </c>
      <c r="BE119" s="1" t="str">
        <f t="shared" si="109"/>
        <v/>
      </c>
      <c r="BF119" s="1" t="str">
        <f t="shared" si="110"/>
        <v/>
      </c>
      <c r="BG119" s="1" t="str">
        <f t="shared" si="111"/>
        <v/>
      </c>
      <c r="BH119" s="1" t="str">
        <f t="shared" si="112"/>
        <v/>
      </c>
      <c r="BI119" s="1" t="str">
        <f t="shared" si="113"/>
        <v/>
      </c>
      <c r="BJ119" s="1" t="str">
        <f t="shared" si="114"/>
        <v/>
      </c>
      <c r="BK119" s="1" t="str">
        <f t="shared" si="115"/>
        <v/>
      </c>
      <c r="BL119" s="1" t="str">
        <f t="shared" si="116"/>
        <v/>
      </c>
      <c r="BM119" s="1" t="str">
        <f t="shared" si="117"/>
        <v/>
      </c>
      <c r="BN119" s="1" t="str">
        <f t="shared" si="118"/>
        <v/>
      </c>
      <c r="BO119" s="4" t="str">
        <f t="shared" si="119"/>
        <v/>
      </c>
    </row>
    <row r="120" spans="2:67">
      <c r="B120" s="22">
        <v>19</v>
      </c>
      <c r="C120" s="8">
        <f>IF(B120="","",VLOOKUP(B120,Tabelle2!$A$1:$B$37,2,0))</f>
        <v>2</v>
      </c>
      <c r="D120" s="9">
        <f>IF(B120="","",IF(B120=0,"NB",VLOOKUP(C120,Tabelle2!$D$1:$E$4,2,0)))</f>
        <v>2</v>
      </c>
      <c r="E120" s="1" t="str">
        <f t="shared" si="76"/>
        <v>L</v>
      </c>
      <c r="F120" s="1">
        <f t="shared" si="77"/>
        <v>1</v>
      </c>
      <c r="G120" s="1">
        <f t="shared" si="86"/>
        <v>-1</v>
      </c>
      <c r="H120" s="1">
        <f t="shared" si="78"/>
        <v>-1</v>
      </c>
      <c r="I120" s="1">
        <f t="shared" si="74"/>
        <v>44</v>
      </c>
      <c r="J120" s="1" t="str">
        <f t="shared" si="79"/>
        <v/>
      </c>
      <c r="O120" s="2"/>
      <c r="U120" s="6" t="str">
        <f t="shared" si="80"/>
        <v/>
      </c>
      <c r="V120" s="6">
        <f t="shared" si="81"/>
        <v>2</v>
      </c>
      <c r="W120" s="6" t="str">
        <f t="shared" si="82"/>
        <v/>
      </c>
      <c r="X120" s="6" t="str">
        <f t="shared" si="83"/>
        <v/>
      </c>
      <c r="Y120" s="5"/>
      <c r="Z120" s="1">
        <f t="shared" si="87"/>
        <v>1</v>
      </c>
      <c r="AA120" s="1">
        <f t="shared" si="88"/>
        <v>1</v>
      </c>
      <c r="AB120" s="1">
        <f t="shared" si="89"/>
        <v>1</v>
      </c>
      <c r="AC120" s="1" t="str">
        <f t="shared" si="90"/>
        <v/>
      </c>
      <c r="AD120" s="1" t="str">
        <f t="shared" si="94"/>
        <v/>
      </c>
      <c r="AE120" s="5"/>
      <c r="AF120" s="6">
        <f t="shared" si="84"/>
        <v>2</v>
      </c>
      <c r="AG120" s="6">
        <f t="shared" si="91"/>
        <v>1</v>
      </c>
      <c r="AH120" s="6">
        <f t="shared" si="92"/>
        <v>3</v>
      </c>
      <c r="AI120" s="5"/>
      <c r="AJ120" s="1">
        <f>IF(E120="NB",AJ119,IF(E120="",0,IF(E120="l",AJ119+1,IF(E120="w",IF($P$2=0,0,IF(AND($P$2&gt;0,AJ119&gt;$P$2),AJ119-$P$2,0))))))</f>
        <v>1</v>
      </c>
      <c r="AK120" s="1">
        <f>VLOOKUP(AJ120,$R$2:S139,2,0)</f>
        <v>1</v>
      </c>
      <c r="AM120" s="1">
        <f t="shared" si="93"/>
        <v>64</v>
      </c>
      <c r="AO120" s="1">
        <f t="shared" si="85"/>
        <v>1</v>
      </c>
      <c r="AP120" s="1">
        <f t="shared" si="75"/>
        <v>1</v>
      </c>
      <c r="AQ120" s="1" t="str">
        <f t="shared" si="95"/>
        <v/>
      </c>
      <c r="AR120" s="1" t="str">
        <f t="shared" si="96"/>
        <v/>
      </c>
      <c r="AS120" s="1" t="str">
        <f t="shared" si="97"/>
        <v/>
      </c>
      <c r="AT120" s="1" t="str">
        <f t="shared" si="98"/>
        <v/>
      </c>
      <c r="AU120" s="1" t="str">
        <f t="shared" si="99"/>
        <v/>
      </c>
      <c r="AV120" s="1" t="str">
        <f t="shared" si="100"/>
        <v/>
      </c>
      <c r="AW120" s="1" t="str">
        <f t="shared" si="101"/>
        <v/>
      </c>
      <c r="AX120" s="1" t="str">
        <f t="shared" si="102"/>
        <v/>
      </c>
      <c r="AY120" s="1" t="str">
        <f t="shared" si="103"/>
        <v/>
      </c>
      <c r="AZ120" s="1" t="str">
        <f t="shared" si="104"/>
        <v/>
      </c>
      <c r="BA120" s="1" t="str">
        <f t="shared" si="105"/>
        <v/>
      </c>
      <c r="BB120" s="1" t="str">
        <f t="shared" si="106"/>
        <v/>
      </c>
      <c r="BC120" s="1" t="str">
        <f t="shared" si="107"/>
        <v/>
      </c>
      <c r="BD120" s="1" t="str">
        <f t="shared" si="108"/>
        <v/>
      </c>
      <c r="BE120" s="1" t="str">
        <f t="shared" si="109"/>
        <v/>
      </c>
      <c r="BF120" s="1" t="str">
        <f t="shared" si="110"/>
        <v/>
      </c>
      <c r="BG120" s="1" t="str">
        <f t="shared" si="111"/>
        <v/>
      </c>
      <c r="BH120" s="1" t="str">
        <f t="shared" si="112"/>
        <v/>
      </c>
      <c r="BI120" s="1" t="str">
        <f t="shared" si="113"/>
        <v/>
      </c>
      <c r="BJ120" s="1" t="str">
        <f t="shared" si="114"/>
        <v/>
      </c>
      <c r="BK120" s="1" t="str">
        <f t="shared" si="115"/>
        <v/>
      </c>
      <c r="BL120" s="1" t="str">
        <f t="shared" si="116"/>
        <v/>
      </c>
      <c r="BM120" s="1" t="str">
        <f t="shared" si="117"/>
        <v/>
      </c>
      <c r="BN120" s="1" t="str">
        <f t="shared" si="118"/>
        <v/>
      </c>
      <c r="BO120" s="4" t="str">
        <f t="shared" si="119"/>
        <v/>
      </c>
    </row>
    <row r="121" spans="2:67">
      <c r="B121" s="23">
        <v>23</v>
      </c>
      <c r="C121" s="8">
        <f>IF(B121="","",VLOOKUP(B121,Tabelle2!$A$1:$B$37,2,0))</f>
        <v>2</v>
      </c>
      <c r="D121" s="9">
        <f>IF(B121="","",IF(B121=0,"NB",VLOOKUP(C121,Tabelle2!$D$1:$E$4,2,0)))</f>
        <v>2</v>
      </c>
      <c r="E121" s="1" t="str">
        <f t="shared" si="76"/>
        <v>W</v>
      </c>
      <c r="F121" s="1">
        <f t="shared" si="77"/>
        <v>1</v>
      </c>
      <c r="G121" s="1">
        <f t="shared" si="86"/>
        <v>2</v>
      </c>
      <c r="H121" s="1">
        <f t="shared" si="78"/>
        <v>2</v>
      </c>
      <c r="I121" s="1">
        <f t="shared" si="74"/>
        <v>46</v>
      </c>
      <c r="J121" s="1" t="str">
        <f t="shared" si="79"/>
        <v/>
      </c>
      <c r="O121" s="2"/>
      <c r="U121" s="6" t="str">
        <f t="shared" si="80"/>
        <v/>
      </c>
      <c r="V121" s="6">
        <f t="shared" si="81"/>
        <v>2</v>
      </c>
      <c r="W121" s="6" t="str">
        <f t="shared" si="82"/>
        <v/>
      </c>
      <c r="X121" s="6" t="str">
        <f t="shared" si="83"/>
        <v/>
      </c>
      <c r="Y121" s="5"/>
      <c r="Z121" s="1">
        <f t="shared" si="87"/>
        <v>1</v>
      </c>
      <c r="AA121" s="1">
        <f t="shared" si="88"/>
        <v>1</v>
      </c>
      <c r="AB121" s="1">
        <f t="shared" si="89"/>
        <v>1</v>
      </c>
      <c r="AC121" s="1" t="str">
        <f t="shared" si="90"/>
        <v/>
      </c>
      <c r="AD121" s="1" t="str">
        <f t="shared" si="94"/>
        <v/>
      </c>
      <c r="AE121" s="5"/>
      <c r="AF121" s="6">
        <f t="shared" si="84"/>
        <v>2</v>
      </c>
      <c r="AG121" s="6">
        <f t="shared" si="91"/>
        <v>1</v>
      </c>
      <c r="AH121" s="6">
        <f t="shared" si="92"/>
        <v>3</v>
      </c>
      <c r="AI121" s="5"/>
      <c r="AJ121" s="1">
        <f>IF(E121="NB",AJ120,IF(E121="",0,IF(E121="l",AJ120+1,IF(E121="w",IF($P$2=0,0,IF(AND($P$2&gt;0,AJ120&gt;$P$2),AJ120-$P$2,0))))))</f>
        <v>0</v>
      </c>
      <c r="AK121" s="1">
        <f>VLOOKUP(AJ121,$R$2:S140,2,0)</f>
        <v>1</v>
      </c>
      <c r="AM121" s="1">
        <f t="shared" si="93"/>
        <v>64</v>
      </c>
      <c r="AO121" s="1">
        <f t="shared" si="85"/>
        <v>0</v>
      </c>
      <c r="AP121" s="1" t="str">
        <f t="shared" si="75"/>
        <v/>
      </c>
      <c r="AQ121" s="1" t="str">
        <f t="shared" si="95"/>
        <v/>
      </c>
      <c r="AR121" s="1" t="str">
        <f t="shared" si="96"/>
        <v/>
      </c>
      <c r="AS121" s="1" t="str">
        <f t="shared" si="97"/>
        <v/>
      </c>
      <c r="AT121" s="1" t="str">
        <f t="shared" si="98"/>
        <v/>
      </c>
      <c r="AU121" s="1" t="str">
        <f t="shared" si="99"/>
        <v/>
      </c>
      <c r="AV121" s="1" t="str">
        <f t="shared" si="100"/>
        <v/>
      </c>
      <c r="AW121" s="1" t="str">
        <f t="shared" si="101"/>
        <v/>
      </c>
      <c r="AX121" s="1" t="str">
        <f t="shared" si="102"/>
        <v/>
      </c>
      <c r="AY121" s="1" t="str">
        <f t="shared" si="103"/>
        <v/>
      </c>
      <c r="AZ121" s="1" t="str">
        <f t="shared" si="104"/>
        <v/>
      </c>
      <c r="BA121" s="1" t="str">
        <f t="shared" si="105"/>
        <v/>
      </c>
      <c r="BB121" s="1" t="str">
        <f t="shared" si="106"/>
        <v/>
      </c>
      <c r="BC121" s="1" t="str">
        <f t="shared" si="107"/>
        <v/>
      </c>
      <c r="BD121" s="1" t="str">
        <f t="shared" si="108"/>
        <v/>
      </c>
      <c r="BE121" s="1" t="str">
        <f t="shared" si="109"/>
        <v/>
      </c>
      <c r="BF121" s="1" t="str">
        <f t="shared" si="110"/>
        <v/>
      </c>
      <c r="BG121" s="1" t="str">
        <f t="shared" si="111"/>
        <v/>
      </c>
      <c r="BH121" s="1" t="str">
        <f t="shared" si="112"/>
        <v/>
      </c>
      <c r="BI121" s="1" t="str">
        <f t="shared" si="113"/>
        <v/>
      </c>
      <c r="BJ121" s="1" t="str">
        <f t="shared" si="114"/>
        <v/>
      </c>
      <c r="BK121" s="1" t="str">
        <f t="shared" si="115"/>
        <v/>
      </c>
      <c r="BL121" s="1" t="str">
        <f t="shared" si="116"/>
        <v/>
      </c>
      <c r="BM121" s="1" t="str">
        <f t="shared" si="117"/>
        <v/>
      </c>
      <c r="BN121" s="1" t="str">
        <f t="shared" si="118"/>
        <v/>
      </c>
      <c r="BO121" s="4" t="str">
        <f t="shared" si="119"/>
        <v/>
      </c>
    </row>
    <row r="122" spans="2:67">
      <c r="B122" s="22">
        <v>5</v>
      </c>
      <c r="C122" s="8">
        <f>IF(B122="","",VLOOKUP(B122,Tabelle2!$A$1:$B$37,2,0))</f>
        <v>1</v>
      </c>
      <c r="D122" s="9">
        <f>IF(B122="","",IF(B122=0,"NB",VLOOKUP(C122,Tabelle2!$D$1:$E$4,2,0)))</f>
        <v>3</v>
      </c>
      <c r="E122" s="1" t="str">
        <f t="shared" si="76"/>
        <v>L</v>
      </c>
      <c r="F122" s="1">
        <f t="shared" si="77"/>
        <v>1</v>
      </c>
      <c r="G122" s="1">
        <f t="shared" si="86"/>
        <v>-1</v>
      </c>
      <c r="H122" s="1">
        <f t="shared" si="78"/>
        <v>-1</v>
      </c>
      <c r="I122" s="1">
        <f t="shared" si="74"/>
        <v>45</v>
      </c>
      <c r="J122" s="1" t="str">
        <f t="shared" si="79"/>
        <v/>
      </c>
      <c r="O122" s="2"/>
      <c r="U122" s="6">
        <f t="shared" si="80"/>
        <v>1</v>
      </c>
      <c r="V122" s="6" t="str">
        <f t="shared" si="81"/>
        <v/>
      </c>
      <c r="W122" s="6" t="str">
        <f t="shared" si="82"/>
        <v/>
      </c>
      <c r="X122" s="6" t="str">
        <f t="shared" si="83"/>
        <v/>
      </c>
      <c r="Y122" s="5"/>
      <c r="Z122" s="1">
        <f t="shared" si="87"/>
        <v>1</v>
      </c>
      <c r="AA122" s="1">
        <f t="shared" si="88"/>
        <v>1</v>
      </c>
      <c r="AB122" s="1">
        <f t="shared" si="89"/>
        <v>1</v>
      </c>
      <c r="AC122" s="1" t="str">
        <f t="shared" si="90"/>
        <v/>
      </c>
      <c r="AD122" s="1" t="str">
        <f t="shared" si="94"/>
        <v/>
      </c>
      <c r="AE122" s="5"/>
      <c r="AF122" s="6">
        <f t="shared" si="84"/>
        <v>1</v>
      </c>
      <c r="AG122" s="6">
        <f t="shared" si="91"/>
        <v>2</v>
      </c>
      <c r="AH122" s="6">
        <f t="shared" si="92"/>
        <v>3</v>
      </c>
      <c r="AI122" s="5"/>
      <c r="AJ122" s="1">
        <f>IF(E122="NB",AJ121,IF(E122="",0,IF(E122="l",AJ121+1,IF(E122="w",IF($P$2=0,0,IF(AND($P$2&gt;0,AJ121&gt;$P$2),AJ121-$P$2,0))))))</f>
        <v>1</v>
      </c>
      <c r="AK122" s="1">
        <f>VLOOKUP(AJ122,$R$2:S141,2,0)</f>
        <v>1</v>
      </c>
      <c r="AM122" s="1">
        <f t="shared" si="93"/>
        <v>64</v>
      </c>
      <c r="AO122" s="1">
        <f t="shared" si="85"/>
        <v>1</v>
      </c>
      <c r="AP122" s="1" t="str">
        <f t="shared" si="75"/>
        <v/>
      </c>
      <c r="AQ122" s="1" t="str">
        <f t="shared" si="95"/>
        <v/>
      </c>
      <c r="AR122" s="1" t="str">
        <f t="shared" si="96"/>
        <v/>
      </c>
      <c r="AS122" s="1" t="str">
        <f t="shared" si="97"/>
        <v/>
      </c>
      <c r="AT122" s="1" t="str">
        <f t="shared" si="98"/>
        <v/>
      </c>
      <c r="AU122" s="1" t="str">
        <f t="shared" si="99"/>
        <v/>
      </c>
      <c r="AV122" s="1" t="str">
        <f t="shared" si="100"/>
        <v/>
      </c>
      <c r="AW122" s="1" t="str">
        <f t="shared" si="101"/>
        <v/>
      </c>
      <c r="AX122" s="1" t="str">
        <f t="shared" si="102"/>
        <v/>
      </c>
      <c r="AY122" s="1" t="str">
        <f t="shared" si="103"/>
        <v/>
      </c>
      <c r="AZ122" s="1" t="str">
        <f t="shared" si="104"/>
        <v/>
      </c>
      <c r="BA122" s="1" t="str">
        <f t="shared" si="105"/>
        <v/>
      </c>
      <c r="BB122" s="1" t="str">
        <f t="shared" si="106"/>
        <v/>
      </c>
      <c r="BC122" s="1" t="str">
        <f t="shared" si="107"/>
        <v/>
      </c>
      <c r="BD122" s="1" t="str">
        <f t="shared" si="108"/>
        <v/>
      </c>
      <c r="BE122" s="1" t="str">
        <f t="shared" si="109"/>
        <v/>
      </c>
      <c r="BF122" s="1" t="str">
        <f t="shared" si="110"/>
        <v/>
      </c>
      <c r="BG122" s="1" t="str">
        <f t="shared" si="111"/>
        <v/>
      </c>
      <c r="BH122" s="1" t="str">
        <f t="shared" si="112"/>
        <v/>
      </c>
      <c r="BI122" s="1" t="str">
        <f t="shared" si="113"/>
        <v/>
      </c>
      <c r="BJ122" s="1" t="str">
        <f t="shared" si="114"/>
        <v/>
      </c>
      <c r="BK122" s="1" t="str">
        <f t="shared" si="115"/>
        <v/>
      </c>
      <c r="BL122" s="1" t="str">
        <f t="shared" si="116"/>
        <v/>
      </c>
      <c r="BM122" s="1" t="str">
        <f t="shared" si="117"/>
        <v/>
      </c>
      <c r="BN122" s="1" t="str">
        <f t="shared" si="118"/>
        <v/>
      </c>
      <c r="BO122" s="4" t="str">
        <f t="shared" si="119"/>
        <v/>
      </c>
    </row>
    <row r="123" spans="2:67">
      <c r="B123" s="23">
        <v>22</v>
      </c>
      <c r="C123" s="8">
        <f>IF(B123="","",VLOOKUP(B123,Tabelle2!$A$1:$B$37,2,0))</f>
        <v>2</v>
      </c>
      <c r="D123" s="9">
        <f>IF(B123="","",IF(B123=0,"NB",VLOOKUP(C123,Tabelle2!$D$1:$E$4,2,0)))</f>
        <v>2</v>
      </c>
      <c r="E123" s="1" t="str">
        <f t="shared" si="76"/>
        <v>L</v>
      </c>
      <c r="F123" s="1">
        <f t="shared" si="77"/>
        <v>1</v>
      </c>
      <c r="G123" s="1">
        <f t="shared" si="86"/>
        <v>-1</v>
      </c>
      <c r="H123" s="1">
        <f t="shared" si="78"/>
        <v>-1</v>
      </c>
      <c r="I123" s="1">
        <f t="shared" si="74"/>
        <v>44</v>
      </c>
      <c r="J123" s="1" t="str">
        <f t="shared" si="79"/>
        <v/>
      </c>
      <c r="O123" s="2"/>
      <c r="U123" s="6" t="str">
        <f t="shared" si="80"/>
        <v/>
      </c>
      <c r="V123" s="6">
        <f t="shared" si="81"/>
        <v>2</v>
      </c>
      <c r="W123" s="6" t="str">
        <f t="shared" si="82"/>
        <v/>
      </c>
      <c r="X123" s="6" t="str">
        <f t="shared" si="83"/>
        <v/>
      </c>
      <c r="Y123" s="5"/>
      <c r="Z123" s="1">
        <f t="shared" si="87"/>
        <v>1</v>
      </c>
      <c r="AA123" s="1">
        <f t="shared" si="88"/>
        <v>1</v>
      </c>
      <c r="AB123" s="1">
        <f t="shared" si="89"/>
        <v>1</v>
      </c>
      <c r="AC123" s="1" t="str">
        <f t="shared" si="90"/>
        <v/>
      </c>
      <c r="AD123" s="1" t="str">
        <f t="shared" si="94"/>
        <v/>
      </c>
      <c r="AE123" s="5"/>
      <c r="AF123" s="6">
        <f t="shared" si="84"/>
        <v>2</v>
      </c>
      <c r="AG123" s="6">
        <f t="shared" si="91"/>
        <v>1</v>
      </c>
      <c r="AH123" s="6">
        <f t="shared" si="92"/>
        <v>3</v>
      </c>
      <c r="AI123" s="5"/>
      <c r="AJ123" s="1">
        <f>IF(E123="NB",AJ122,IF(E123="",0,IF(E123="l",AJ122+1,IF(E123="w",IF($P$2=0,0,IF(AND($P$2&gt;0,AJ122&gt;$P$2),AJ122-$P$2,0))))))</f>
        <v>2</v>
      </c>
      <c r="AK123" s="1">
        <f>VLOOKUP(AJ123,$R$2:S142,2,0)</f>
        <v>2</v>
      </c>
      <c r="AM123" s="1">
        <f t="shared" si="93"/>
        <v>64</v>
      </c>
      <c r="AO123" s="1">
        <f t="shared" si="85"/>
        <v>2</v>
      </c>
      <c r="AP123" s="1" t="str">
        <f t="shared" si="75"/>
        <v/>
      </c>
      <c r="AQ123" s="1" t="str">
        <f t="shared" si="95"/>
        <v/>
      </c>
      <c r="AR123" s="1" t="str">
        <f t="shared" si="96"/>
        <v/>
      </c>
      <c r="AS123" s="1" t="str">
        <f t="shared" si="97"/>
        <v/>
      </c>
      <c r="AT123" s="1" t="str">
        <f t="shared" si="98"/>
        <v/>
      </c>
      <c r="AU123" s="1" t="str">
        <f t="shared" si="99"/>
        <v/>
      </c>
      <c r="AV123" s="1" t="str">
        <f t="shared" si="100"/>
        <v/>
      </c>
      <c r="AW123" s="1" t="str">
        <f t="shared" si="101"/>
        <v/>
      </c>
      <c r="AX123" s="1" t="str">
        <f t="shared" si="102"/>
        <v/>
      </c>
      <c r="AY123" s="1" t="str">
        <f t="shared" si="103"/>
        <v/>
      </c>
      <c r="AZ123" s="1" t="str">
        <f t="shared" si="104"/>
        <v/>
      </c>
      <c r="BA123" s="1" t="str">
        <f t="shared" si="105"/>
        <v/>
      </c>
      <c r="BB123" s="1" t="str">
        <f t="shared" si="106"/>
        <v/>
      </c>
      <c r="BC123" s="1" t="str">
        <f t="shared" si="107"/>
        <v/>
      </c>
      <c r="BD123" s="1" t="str">
        <f t="shared" si="108"/>
        <v/>
      </c>
      <c r="BE123" s="1" t="str">
        <f t="shared" si="109"/>
        <v/>
      </c>
      <c r="BF123" s="1" t="str">
        <f t="shared" si="110"/>
        <v/>
      </c>
      <c r="BG123" s="1" t="str">
        <f t="shared" si="111"/>
        <v/>
      </c>
      <c r="BH123" s="1" t="str">
        <f t="shared" si="112"/>
        <v/>
      </c>
      <c r="BI123" s="1" t="str">
        <f t="shared" si="113"/>
        <v/>
      </c>
      <c r="BJ123" s="1" t="str">
        <f t="shared" si="114"/>
        <v/>
      </c>
      <c r="BK123" s="1" t="str">
        <f t="shared" si="115"/>
        <v/>
      </c>
      <c r="BL123" s="1" t="str">
        <f t="shared" si="116"/>
        <v/>
      </c>
      <c r="BM123" s="1" t="str">
        <f t="shared" si="117"/>
        <v/>
      </c>
      <c r="BN123" s="1" t="str">
        <f t="shared" si="118"/>
        <v/>
      </c>
      <c r="BO123" s="4" t="str">
        <f t="shared" si="119"/>
        <v/>
      </c>
    </row>
    <row r="124" spans="2:67">
      <c r="B124" s="22">
        <v>32</v>
      </c>
      <c r="C124" s="8">
        <f>IF(B124="","",VLOOKUP(B124,Tabelle2!$A$1:$B$37,2,0))</f>
        <v>3</v>
      </c>
      <c r="D124" s="9">
        <f>IF(B124="","",IF(B124=0,"NB",VLOOKUP(C124,Tabelle2!$D$1:$E$4,2,0)))</f>
        <v>1</v>
      </c>
      <c r="E124" s="1" t="str">
        <f t="shared" si="76"/>
        <v>L</v>
      </c>
      <c r="F124" s="1">
        <f t="shared" si="77"/>
        <v>2</v>
      </c>
      <c r="G124" s="1">
        <f t="shared" si="86"/>
        <v>-1</v>
      </c>
      <c r="H124" s="1">
        <f t="shared" si="78"/>
        <v>-2</v>
      </c>
      <c r="I124" s="1">
        <f t="shared" si="74"/>
        <v>42</v>
      </c>
      <c r="J124" s="1" t="str">
        <f t="shared" si="79"/>
        <v/>
      </c>
      <c r="O124" s="2"/>
      <c r="U124" s="6" t="str">
        <f t="shared" si="80"/>
        <v/>
      </c>
      <c r="V124" s="6" t="str">
        <f t="shared" si="81"/>
        <v/>
      </c>
      <c r="W124" s="6">
        <f t="shared" si="82"/>
        <v>3</v>
      </c>
      <c r="X124" s="6" t="str">
        <f t="shared" si="83"/>
        <v/>
      </c>
      <c r="Y124" s="5"/>
      <c r="Z124" s="1">
        <f t="shared" si="87"/>
        <v>1</v>
      </c>
      <c r="AA124" s="1">
        <f t="shared" si="88"/>
        <v>1</v>
      </c>
      <c r="AB124" s="1">
        <f t="shared" si="89"/>
        <v>1</v>
      </c>
      <c r="AC124" s="1" t="str">
        <f t="shared" si="90"/>
        <v/>
      </c>
      <c r="AD124" s="1" t="str">
        <f t="shared" si="94"/>
        <v/>
      </c>
      <c r="AE124" s="5"/>
      <c r="AF124" s="6">
        <f t="shared" si="84"/>
        <v>3</v>
      </c>
      <c r="AG124" s="6">
        <f t="shared" si="91"/>
        <v>2</v>
      </c>
      <c r="AH124" s="6">
        <f t="shared" si="92"/>
        <v>1</v>
      </c>
      <c r="AI124" s="5"/>
      <c r="AJ124" s="1">
        <f>IF(E124="NB",AJ123,IF(E124="",0,IF(E124="l",AJ123+1,IF(E124="w",IF($P$2=0,0,IF(AND($P$2&gt;0,AJ123&gt;$P$2),AJ123-$P$2,0))))))</f>
        <v>3</v>
      </c>
      <c r="AK124" s="1">
        <f>VLOOKUP(AJ124,$R$2:S143,2,0)</f>
        <v>3</v>
      </c>
      <c r="AM124" s="1">
        <f t="shared" si="93"/>
        <v>64</v>
      </c>
      <c r="AO124" s="1">
        <f t="shared" si="85"/>
        <v>3</v>
      </c>
      <c r="AP124" s="1" t="str">
        <f t="shared" si="75"/>
        <v/>
      </c>
      <c r="AQ124" s="1" t="str">
        <f t="shared" si="95"/>
        <v/>
      </c>
      <c r="AR124" s="1">
        <f t="shared" si="96"/>
        <v>1</v>
      </c>
      <c r="AS124" s="1" t="str">
        <f t="shared" si="97"/>
        <v/>
      </c>
      <c r="AT124" s="1" t="str">
        <f t="shared" si="98"/>
        <v/>
      </c>
      <c r="AU124" s="1" t="str">
        <f t="shared" si="99"/>
        <v/>
      </c>
      <c r="AV124" s="1" t="str">
        <f t="shared" si="100"/>
        <v/>
      </c>
      <c r="AW124" s="1" t="str">
        <f t="shared" si="101"/>
        <v/>
      </c>
      <c r="AX124" s="1" t="str">
        <f t="shared" si="102"/>
        <v/>
      </c>
      <c r="AY124" s="1" t="str">
        <f t="shared" si="103"/>
        <v/>
      </c>
      <c r="AZ124" s="1" t="str">
        <f t="shared" si="104"/>
        <v/>
      </c>
      <c r="BA124" s="1" t="str">
        <f t="shared" si="105"/>
        <v/>
      </c>
      <c r="BB124" s="1" t="str">
        <f t="shared" si="106"/>
        <v/>
      </c>
      <c r="BC124" s="1" t="str">
        <f t="shared" si="107"/>
        <v/>
      </c>
      <c r="BD124" s="1" t="str">
        <f t="shared" si="108"/>
        <v/>
      </c>
      <c r="BE124" s="1" t="str">
        <f t="shared" si="109"/>
        <v/>
      </c>
      <c r="BF124" s="1" t="str">
        <f t="shared" si="110"/>
        <v/>
      </c>
      <c r="BG124" s="1" t="str">
        <f t="shared" si="111"/>
        <v/>
      </c>
      <c r="BH124" s="1" t="str">
        <f t="shared" si="112"/>
        <v/>
      </c>
      <c r="BI124" s="1" t="str">
        <f t="shared" si="113"/>
        <v/>
      </c>
      <c r="BJ124" s="1" t="str">
        <f t="shared" si="114"/>
        <v/>
      </c>
      <c r="BK124" s="1" t="str">
        <f t="shared" si="115"/>
        <v/>
      </c>
      <c r="BL124" s="1" t="str">
        <f t="shared" si="116"/>
        <v/>
      </c>
      <c r="BM124" s="1" t="str">
        <f t="shared" si="117"/>
        <v/>
      </c>
      <c r="BN124" s="1" t="str">
        <f t="shared" si="118"/>
        <v/>
      </c>
      <c r="BO124" s="4" t="str">
        <f t="shared" si="119"/>
        <v/>
      </c>
    </row>
    <row r="125" spans="2:67">
      <c r="B125" s="23">
        <v>7</v>
      </c>
      <c r="C125" s="8">
        <f>IF(B125="","",VLOOKUP(B125,Tabelle2!$A$1:$B$37,2,0))</f>
        <v>1</v>
      </c>
      <c r="D125" s="9">
        <f>IF(B125="","",IF(B125=0,"NB",VLOOKUP(C125,Tabelle2!$D$1:$E$4,2,0)))</f>
        <v>3</v>
      </c>
      <c r="E125" s="1" t="str">
        <f t="shared" si="76"/>
        <v>W</v>
      </c>
      <c r="F125" s="1">
        <f t="shared" si="77"/>
        <v>3</v>
      </c>
      <c r="G125" s="1">
        <f t="shared" si="86"/>
        <v>2</v>
      </c>
      <c r="H125" s="1">
        <f t="shared" si="78"/>
        <v>6</v>
      </c>
      <c r="I125" s="1">
        <f t="shared" si="74"/>
        <v>48</v>
      </c>
      <c r="J125" s="1" t="str">
        <f t="shared" si="79"/>
        <v/>
      </c>
      <c r="O125" s="2"/>
      <c r="U125" s="6">
        <f t="shared" si="80"/>
        <v>1</v>
      </c>
      <c r="V125" s="6" t="str">
        <f t="shared" si="81"/>
        <v/>
      </c>
      <c r="W125" s="6" t="str">
        <f t="shared" si="82"/>
        <v/>
      </c>
      <c r="X125" s="6" t="str">
        <f t="shared" si="83"/>
        <v/>
      </c>
      <c r="Y125" s="5"/>
      <c r="Z125" s="1">
        <f t="shared" si="87"/>
        <v>1</v>
      </c>
      <c r="AA125" s="1">
        <f t="shared" si="88"/>
        <v>1</v>
      </c>
      <c r="AB125" s="1">
        <f t="shared" si="89"/>
        <v>1</v>
      </c>
      <c r="AC125" s="1" t="str">
        <f t="shared" si="90"/>
        <v/>
      </c>
      <c r="AD125" s="1" t="str">
        <f t="shared" si="94"/>
        <v/>
      </c>
      <c r="AE125" s="5"/>
      <c r="AF125" s="6">
        <f t="shared" si="84"/>
        <v>1</v>
      </c>
      <c r="AG125" s="6">
        <f t="shared" si="91"/>
        <v>3</v>
      </c>
      <c r="AH125" s="6">
        <f t="shared" si="92"/>
        <v>2</v>
      </c>
      <c r="AI125" s="5"/>
      <c r="AJ125" s="1">
        <f>IF(E125="NB",AJ124,IF(E125="",0,IF(E125="l",AJ124+1,IF(E125="w",IF($P$2=0,0,IF(AND($P$2&gt;0,AJ124&gt;$P$2),AJ124-$P$2,0))))))</f>
        <v>0</v>
      </c>
      <c r="AK125" s="1">
        <f>VLOOKUP(AJ125,$R$2:S144,2,0)</f>
        <v>1</v>
      </c>
      <c r="AM125" s="1">
        <f t="shared" si="93"/>
        <v>64</v>
      </c>
      <c r="AO125" s="1">
        <f t="shared" si="85"/>
        <v>0</v>
      </c>
      <c r="AP125" s="1" t="str">
        <f t="shared" si="75"/>
        <v/>
      </c>
      <c r="AQ125" s="1" t="str">
        <f t="shared" si="95"/>
        <v/>
      </c>
      <c r="AR125" s="1" t="str">
        <f t="shared" si="96"/>
        <v/>
      </c>
      <c r="AS125" s="1" t="str">
        <f t="shared" si="97"/>
        <v/>
      </c>
      <c r="AT125" s="1" t="str">
        <f t="shared" si="98"/>
        <v/>
      </c>
      <c r="AU125" s="1" t="str">
        <f t="shared" si="99"/>
        <v/>
      </c>
      <c r="AV125" s="1" t="str">
        <f t="shared" si="100"/>
        <v/>
      </c>
      <c r="AW125" s="1" t="str">
        <f t="shared" si="101"/>
        <v/>
      </c>
      <c r="AX125" s="1" t="str">
        <f t="shared" si="102"/>
        <v/>
      </c>
      <c r="AY125" s="1" t="str">
        <f t="shared" si="103"/>
        <v/>
      </c>
      <c r="AZ125" s="1" t="str">
        <f t="shared" si="104"/>
        <v/>
      </c>
      <c r="BA125" s="1" t="str">
        <f t="shared" si="105"/>
        <v/>
      </c>
      <c r="BB125" s="1" t="str">
        <f t="shared" si="106"/>
        <v/>
      </c>
      <c r="BC125" s="1" t="str">
        <f t="shared" si="107"/>
        <v/>
      </c>
      <c r="BD125" s="1" t="str">
        <f t="shared" si="108"/>
        <v/>
      </c>
      <c r="BE125" s="1" t="str">
        <f t="shared" si="109"/>
        <v/>
      </c>
      <c r="BF125" s="1" t="str">
        <f t="shared" si="110"/>
        <v/>
      </c>
      <c r="BG125" s="1" t="str">
        <f t="shared" si="111"/>
        <v/>
      </c>
      <c r="BH125" s="1" t="str">
        <f t="shared" si="112"/>
        <v/>
      </c>
      <c r="BI125" s="1" t="str">
        <f t="shared" si="113"/>
        <v/>
      </c>
      <c r="BJ125" s="1" t="str">
        <f t="shared" si="114"/>
        <v/>
      </c>
      <c r="BK125" s="1" t="str">
        <f t="shared" si="115"/>
        <v/>
      </c>
      <c r="BL125" s="1" t="str">
        <f t="shared" si="116"/>
        <v/>
      </c>
      <c r="BM125" s="1" t="str">
        <f t="shared" si="117"/>
        <v/>
      </c>
      <c r="BN125" s="1" t="str">
        <f t="shared" si="118"/>
        <v/>
      </c>
      <c r="BO125" s="4" t="str">
        <f t="shared" si="119"/>
        <v/>
      </c>
    </row>
    <row r="126" spans="2:67">
      <c r="B126" s="22">
        <v>3</v>
      </c>
      <c r="C126" s="8">
        <f>IF(B126="","",VLOOKUP(B126,Tabelle2!$A$1:$B$37,2,0))</f>
        <v>1</v>
      </c>
      <c r="D126" s="9">
        <f>IF(B126="","",IF(B126=0,"NB",VLOOKUP(C126,Tabelle2!$D$1:$E$4,2,0)))</f>
        <v>3</v>
      </c>
      <c r="E126" s="1" t="str">
        <f t="shared" si="76"/>
        <v>L</v>
      </c>
      <c r="F126" s="1">
        <f t="shared" si="77"/>
        <v>1</v>
      </c>
      <c r="G126" s="1">
        <f t="shared" si="86"/>
        <v>-1</v>
      </c>
      <c r="H126" s="1">
        <f t="shared" si="78"/>
        <v>-1</v>
      </c>
      <c r="I126" s="1">
        <f t="shared" si="74"/>
        <v>47</v>
      </c>
      <c r="J126" s="1" t="str">
        <f t="shared" si="79"/>
        <v/>
      </c>
      <c r="O126" s="2"/>
      <c r="U126" s="6">
        <f t="shared" si="80"/>
        <v>1</v>
      </c>
      <c r="V126" s="6" t="str">
        <f t="shared" si="81"/>
        <v/>
      </c>
      <c r="W126" s="6" t="str">
        <f t="shared" si="82"/>
        <v/>
      </c>
      <c r="X126" s="6" t="str">
        <f t="shared" si="83"/>
        <v/>
      </c>
      <c r="Y126" s="5"/>
      <c r="Z126" s="1">
        <f t="shared" si="87"/>
        <v>1</v>
      </c>
      <c r="AA126" s="1">
        <f t="shared" si="88"/>
        <v>1</v>
      </c>
      <c r="AB126" s="1">
        <f t="shared" si="89"/>
        <v>1</v>
      </c>
      <c r="AC126" s="1" t="str">
        <f t="shared" si="90"/>
        <v/>
      </c>
      <c r="AD126" s="1" t="str">
        <f t="shared" si="94"/>
        <v/>
      </c>
      <c r="AE126" s="5"/>
      <c r="AF126" s="6">
        <f t="shared" si="84"/>
        <v>1</v>
      </c>
      <c r="AG126" s="6">
        <f t="shared" si="91"/>
        <v>3</v>
      </c>
      <c r="AH126" s="6">
        <f t="shared" si="92"/>
        <v>2</v>
      </c>
      <c r="AI126" s="5"/>
      <c r="AJ126" s="1">
        <f>IF(E126="NB",AJ125,IF(E126="",0,IF(E126="l",AJ125+1,IF(E126="w",IF($P$2=0,0,IF(AND($P$2&gt;0,AJ125&gt;$P$2),AJ125-$P$2,0))))))</f>
        <v>1</v>
      </c>
      <c r="AK126" s="1">
        <f>VLOOKUP(AJ126,$R$2:S145,2,0)</f>
        <v>1</v>
      </c>
      <c r="AM126" s="1">
        <f t="shared" si="93"/>
        <v>64</v>
      </c>
      <c r="AO126" s="1">
        <f t="shared" si="85"/>
        <v>1</v>
      </c>
      <c r="AP126" s="1" t="str">
        <f t="shared" si="75"/>
        <v/>
      </c>
      <c r="AQ126" s="1" t="str">
        <f t="shared" si="95"/>
        <v/>
      </c>
      <c r="AR126" s="1" t="str">
        <f t="shared" si="96"/>
        <v/>
      </c>
      <c r="AS126" s="1" t="str">
        <f t="shared" si="97"/>
        <v/>
      </c>
      <c r="AT126" s="1" t="str">
        <f t="shared" si="98"/>
        <v/>
      </c>
      <c r="AU126" s="1" t="str">
        <f t="shared" si="99"/>
        <v/>
      </c>
      <c r="AV126" s="1" t="str">
        <f t="shared" si="100"/>
        <v/>
      </c>
      <c r="AW126" s="1" t="str">
        <f t="shared" si="101"/>
        <v/>
      </c>
      <c r="AX126" s="1" t="str">
        <f t="shared" si="102"/>
        <v/>
      </c>
      <c r="AY126" s="1" t="str">
        <f t="shared" si="103"/>
        <v/>
      </c>
      <c r="AZ126" s="1" t="str">
        <f t="shared" si="104"/>
        <v/>
      </c>
      <c r="BA126" s="1" t="str">
        <f t="shared" si="105"/>
        <v/>
      </c>
      <c r="BB126" s="1" t="str">
        <f t="shared" si="106"/>
        <v/>
      </c>
      <c r="BC126" s="1" t="str">
        <f t="shared" si="107"/>
        <v/>
      </c>
      <c r="BD126" s="1" t="str">
        <f t="shared" si="108"/>
        <v/>
      </c>
      <c r="BE126" s="1" t="str">
        <f t="shared" si="109"/>
        <v/>
      </c>
      <c r="BF126" s="1" t="str">
        <f t="shared" si="110"/>
        <v/>
      </c>
      <c r="BG126" s="1" t="str">
        <f t="shared" si="111"/>
        <v/>
      </c>
      <c r="BH126" s="1" t="str">
        <f t="shared" si="112"/>
        <v/>
      </c>
      <c r="BI126" s="1" t="str">
        <f t="shared" si="113"/>
        <v/>
      </c>
      <c r="BJ126" s="1" t="str">
        <f t="shared" si="114"/>
        <v/>
      </c>
      <c r="BK126" s="1" t="str">
        <f t="shared" si="115"/>
        <v/>
      </c>
      <c r="BL126" s="1" t="str">
        <f t="shared" si="116"/>
        <v/>
      </c>
      <c r="BM126" s="1" t="str">
        <f t="shared" si="117"/>
        <v/>
      </c>
      <c r="BN126" s="1" t="str">
        <f t="shared" si="118"/>
        <v/>
      </c>
      <c r="BO126" s="4" t="str">
        <f t="shared" si="119"/>
        <v/>
      </c>
    </row>
    <row r="127" spans="2:67">
      <c r="B127" s="23">
        <v>24</v>
      </c>
      <c r="C127" s="8">
        <f>IF(B127="","",VLOOKUP(B127,Tabelle2!$A$1:$B$37,2,0))</f>
        <v>2</v>
      </c>
      <c r="D127" s="9">
        <f>IF(B127="","",IF(B127=0,"NB",VLOOKUP(C127,Tabelle2!$D$1:$E$4,2,0)))</f>
        <v>2</v>
      </c>
      <c r="E127" s="1" t="str">
        <f t="shared" si="76"/>
        <v>L</v>
      </c>
      <c r="F127" s="1">
        <f t="shared" si="77"/>
        <v>1</v>
      </c>
      <c r="G127" s="1">
        <f t="shared" si="86"/>
        <v>-1</v>
      </c>
      <c r="H127" s="1">
        <f t="shared" si="78"/>
        <v>-1</v>
      </c>
      <c r="I127" s="1">
        <f t="shared" si="74"/>
        <v>46</v>
      </c>
      <c r="J127" s="1" t="str">
        <f t="shared" si="79"/>
        <v/>
      </c>
      <c r="O127" s="2"/>
      <c r="U127" s="6" t="str">
        <f t="shared" si="80"/>
        <v/>
      </c>
      <c r="V127" s="6">
        <f t="shared" si="81"/>
        <v>2</v>
      </c>
      <c r="W127" s="6" t="str">
        <f t="shared" si="82"/>
        <v/>
      </c>
      <c r="X127" s="6" t="str">
        <f t="shared" si="83"/>
        <v/>
      </c>
      <c r="Y127" s="5"/>
      <c r="Z127" s="1">
        <f t="shared" si="87"/>
        <v>1</v>
      </c>
      <c r="AA127" s="1">
        <f t="shared" si="88"/>
        <v>1</v>
      </c>
      <c r="AB127" s="1">
        <f t="shared" si="89"/>
        <v>1</v>
      </c>
      <c r="AC127" s="1" t="str">
        <f t="shared" si="90"/>
        <v/>
      </c>
      <c r="AD127" s="1" t="str">
        <f t="shared" si="94"/>
        <v/>
      </c>
      <c r="AE127" s="5"/>
      <c r="AF127" s="6">
        <f t="shared" si="84"/>
        <v>2</v>
      </c>
      <c r="AG127" s="6">
        <f t="shared" si="91"/>
        <v>1</v>
      </c>
      <c r="AH127" s="6">
        <f t="shared" si="92"/>
        <v>3</v>
      </c>
      <c r="AI127" s="5"/>
      <c r="AJ127" s="1">
        <f>IF(E127="NB",AJ126,IF(E127="",0,IF(E127="l",AJ126+1,IF(E127="w",IF($P$2=0,0,IF(AND($P$2&gt;0,AJ126&gt;$P$2),AJ126-$P$2,0))))))</f>
        <v>2</v>
      </c>
      <c r="AK127" s="1">
        <f>VLOOKUP(AJ127,$R$2:S146,2,0)</f>
        <v>2</v>
      </c>
      <c r="AM127" s="1">
        <f t="shared" si="93"/>
        <v>64</v>
      </c>
      <c r="AO127" s="1">
        <f t="shared" si="85"/>
        <v>2</v>
      </c>
      <c r="AP127" s="1" t="str">
        <f t="shared" si="75"/>
        <v/>
      </c>
      <c r="AQ127" s="1">
        <f t="shared" si="95"/>
        <v>1</v>
      </c>
      <c r="AR127" s="1" t="str">
        <f t="shared" si="96"/>
        <v/>
      </c>
      <c r="AS127" s="1" t="str">
        <f t="shared" si="97"/>
        <v/>
      </c>
      <c r="AT127" s="1" t="str">
        <f t="shared" si="98"/>
        <v/>
      </c>
      <c r="AU127" s="1" t="str">
        <f t="shared" si="99"/>
        <v/>
      </c>
      <c r="AV127" s="1" t="str">
        <f t="shared" si="100"/>
        <v/>
      </c>
      <c r="AW127" s="1" t="str">
        <f t="shared" si="101"/>
        <v/>
      </c>
      <c r="AX127" s="1" t="str">
        <f t="shared" si="102"/>
        <v/>
      </c>
      <c r="AY127" s="1" t="str">
        <f t="shared" si="103"/>
        <v/>
      </c>
      <c r="AZ127" s="1" t="str">
        <f t="shared" si="104"/>
        <v/>
      </c>
      <c r="BA127" s="1" t="str">
        <f t="shared" si="105"/>
        <v/>
      </c>
      <c r="BB127" s="1" t="str">
        <f t="shared" si="106"/>
        <v/>
      </c>
      <c r="BC127" s="1" t="str">
        <f t="shared" si="107"/>
        <v/>
      </c>
      <c r="BD127" s="1" t="str">
        <f t="shared" si="108"/>
        <v/>
      </c>
      <c r="BE127" s="1" t="str">
        <f t="shared" si="109"/>
        <v/>
      </c>
      <c r="BF127" s="1" t="str">
        <f t="shared" si="110"/>
        <v/>
      </c>
      <c r="BG127" s="1" t="str">
        <f t="shared" si="111"/>
        <v/>
      </c>
      <c r="BH127" s="1" t="str">
        <f t="shared" si="112"/>
        <v/>
      </c>
      <c r="BI127" s="1" t="str">
        <f t="shared" si="113"/>
        <v/>
      </c>
      <c r="BJ127" s="1" t="str">
        <f t="shared" si="114"/>
        <v/>
      </c>
      <c r="BK127" s="1" t="str">
        <f t="shared" si="115"/>
        <v/>
      </c>
      <c r="BL127" s="1" t="str">
        <f t="shared" si="116"/>
        <v/>
      </c>
      <c r="BM127" s="1" t="str">
        <f t="shared" si="117"/>
        <v/>
      </c>
      <c r="BN127" s="1" t="str">
        <f t="shared" si="118"/>
        <v/>
      </c>
      <c r="BO127" s="4" t="str">
        <f t="shared" si="119"/>
        <v/>
      </c>
    </row>
    <row r="128" spans="2:67">
      <c r="B128" s="22">
        <v>14</v>
      </c>
      <c r="C128" s="8">
        <f>IF(B128="","",VLOOKUP(B128,Tabelle2!$A$1:$B$37,2,0))</f>
        <v>2</v>
      </c>
      <c r="D128" s="9">
        <f>IF(B128="","",IF(B128=0,"NB",VLOOKUP(C128,Tabelle2!$D$1:$E$4,2,0)))</f>
        <v>2</v>
      </c>
      <c r="E128" s="1" t="str">
        <f t="shared" si="76"/>
        <v>W</v>
      </c>
      <c r="F128" s="1">
        <f t="shared" si="77"/>
        <v>2</v>
      </c>
      <c r="G128" s="1">
        <f t="shared" si="86"/>
        <v>2</v>
      </c>
      <c r="H128" s="1">
        <f t="shared" si="78"/>
        <v>4</v>
      </c>
      <c r="I128" s="1">
        <f t="shared" si="74"/>
        <v>50</v>
      </c>
      <c r="J128" s="1" t="str">
        <f t="shared" si="79"/>
        <v/>
      </c>
      <c r="O128" s="2"/>
      <c r="U128" s="6" t="str">
        <f t="shared" si="80"/>
        <v/>
      </c>
      <c r="V128" s="6">
        <f t="shared" si="81"/>
        <v>2</v>
      </c>
      <c r="W128" s="6" t="str">
        <f t="shared" si="82"/>
        <v/>
      </c>
      <c r="X128" s="6" t="str">
        <f t="shared" si="83"/>
        <v/>
      </c>
      <c r="Y128" s="5"/>
      <c r="Z128" s="1">
        <f t="shared" si="87"/>
        <v>1</v>
      </c>
      <c r="AA128" s="1">
        <f t="shared" si="88"/>
        <v>1</v>
      </c>
      <c r="AB128" s="1">
        <f t="shared" si="89"/>
        <v>1</v>
      </c>
      <c r="AC128" s="1" t="str">
        <f t="shared" si="90"/>
        <v/>
      </c>
      <c r="AD128" s="1" t="str">
        <f t="shared" si="94"/>
        <v/>
      </c>
      <c r="AE128" s="5"/>
      <c r="AF128" s="6">
        <f t="shared" si="84"/>
        <v>2</v>
      </c>
      <c r="AG128" s="6">
        <f t="shared" si="91"/>
        <v>1</v>
      </c>
      <c r="AH128" s="6">
        <f t="shared" si="92"/>
        <v>3</v>
      </c>
      <c r="AI128" s="5"/>
      <c r="AJ128" s="1">
        <f>IF(E128="NB",AJ127,IF(E128="",0,IF(E128="l",AJ127+1,IF(E128="w",IF($P$2=0,0,IF(AND($P$2&gt;0,AJ127&gt;$P$2),AJ127-$P$2,0))))))</f>
        <v>0</v>
      </c>
      <c r="AK128" s="1">
        <f>VLOOKUP(AJ128,$R$2:S147,2,0)</f>
        <v>1</v>
      </c>
      <c r="AM128" s="1">
        <f t="shared" si="93"/>
        <v>64</v>
      </c>
      <c r="AO128" s="1">
        <f t="shared" si="85"/>
        <v>0</v>
      </c>
      <c r="AP128" s="1" t="str">
        <f t="shared" si="75"/>
        <v/>
      </c>
      <c r="AQ128" s="1" t="str">
        <f t="shared" si="95"/>
        <v/>
      </c>
      <c r="AR128" s="1" t="str">
        <f t="shared" si="96"/>
        <v/>
      </c>
      <c r="AS128" s="1" t="str">
        <f t="shared" si="97"/>
        <v/>
      </c>
      <c r="AT128" s="1" t="str">
        <f t="shared" si="98"/>
        <v/>
      </c>
      <c r="AU128" s="1" t="str">
        <f t="shared" si="99"/>
        <v/>
      </c>
      <c r="AV128" s="1" t="str">
        <f t="shared" si="100"/>
        <v/>
      </c>
      <c r="AW128" s="1" t="str">
        <f t="shared" si="101"/>
        <v/>
      </c>
      <c r="AX128" s="1" t="str">
        <f t="shared" si="102"/>
        <v/>
      </c>
      <c r="AY128" s="1" t="str">
        <f t="shared" si="103"/>
        <v/>
      </c>
      <c r="AZ128" s="1" t="str">
        <f t="shared" si="104"/>
        <v/>
      </c>
      <c r="BA128" s="1" t="str">
        <f t="shared" si="105"/>
        <v/>
      </c>
      <c r="BB128" s="1" t="str">
        <f t="shared" si="106"/>
        <v/>
      </c>
      <c r="BC128" s="1" t="str">
        <f t="shared" si="107"/>
        <v/>
      </c>
      <c r="BD128" s="1" t="str">
        <f t="shared" si="108"/>
        <v/>
      </c>
      <c r="BE128" s="1" t="str">
        <f t="shared" si="109"/>
        <v/>
      </c>
      <c r="BF128" s="1" t="str">
        <f t="shared" si="110"/>
        <v/>
      </c>
      <c r="BG128" s="1" t="str">
        <f t="shared" si="111"/>
        <v/>
      </c>
      <c r="BH128" s="1" t="str">
        <f t="shared" si="112"/>
        <v/>
      </c>
      <c r="BI128" s="1" t="str">
        <f t="shared" si="113"/>
        <v/>
      </c>
      <c r="BJ128" s="1" t="str">
        <f t="shared" si="114"/>
        <v/>
      </c>
      <c r="BK128" s="1" t="str">
        <f t="shared" si="115"/>
        <v/>
      </c>
      <c r="BL128" s="1" t="str">
        <f t="shared" si="116"/>
        <v/>
      </c>
      <c r="BM128" s="1" t="str">
        <f t="shared" si="117"/>
        <v/>
      </c>
      <c r="BN128" s="1" t="str">
        <f t="shared" si="118"/>
        <v/>
      </c>
      <c r="BO128" s="4" t="str">
        <f t="shared" si="119"/>
        <v/>
      </c>
    </row>
    <row r="129" spans="2:67">
      <c r="B129" s="23">
        <v>26</v>
      </c>
      <c r="C129" s="8">
        <f>IF(B129="","",VLOOKUP(B129,Tabelle2!$A$1:$B$37,2,0))</f>
        <v>3</v>
      </c>
      <c r="D129" s="9">
        <f>IF(B129="","",IF(B129=0,"NB",VLOOKUP(C129,Tabelle2!$D$1:$E$4,2,0)))</f>
        <v>1</v>
      </c>
      <c r="E129" s="1" t="str">
        <f t="shared" si="76"/>
        <v>L</v>
      </c>
      <c r="F129" s="1">
        <f t="shared" si="77"/>
        <v>1</v>
      </c>
      <c r="G129" s="1">
        <f t="shared" si="86"/>
        <v>-1</v>
      </c>
      <c r="H129" s="1">
        <f t="shared" si="78"/>
        <v>-1</v>
      </c>
      <c r="I129" s="1">
        <f t="shared" si="74"/>
        <v>49</v>
      </c>
      <c r="J129" s="1" t="str">
        <f t="shared" si="79"/>
        <v/>
      </c>
      <c r="O129" s="2"/>
      <c r="U129" s="6" t="str">
        <f t="shared" si="80"/>
        <v/>
      </c>
      <c r="V129" s="6" t="str">
        <f t="shared" si="81"/>
        <v/>
      </c>
      <c r="W129" s="6">
        <f t="shared" si="82"/>
        <v>3</v>
      </c>
      <c r="X129" s="6" t="str">
        <f t="shared" si="83"/>
        <v/>
      </c>
      <c r="Y129" s="5"/>
      <c r="Z129" s="1">
        <f t="shared" si="87"/>
        <v>1</v>
      </c>
      <c r="AA129" s="1">
        <f t="shared" si="88"/>
        <v>1</v>
      </c>
      <c r="AB129" s="1">
        <f t="shared" si="89"/>
        <v>1</v>
      </c>
      <c r="AC129" s="1" t="str">
        <f t="shared" si="90"/>
        <v/>
      </c>
      <c r="AD129" s="1" t="str">
        <f t="shared" si="94"/>
        <v/>
      </c>
      <c r="AE129" s="5"/>
      <c r="AF129" s="6">
        <f t="shared" si="84"/>
        <v>3</v>
      </c>
      <c r="AG129" s="6">
        <f t="shared" si="91"/>
        <v>2</v>
      </c>
      <c r="AH129" s="6">
        <f t="shared" si="92"/>
        <v>1</v>
      </c>
      <c r="AI129" s="5"/>
      <c r="AJ129" s="1">
        <f>IF(E129="NB",AJ128,IF(E129="",0,IF(E129="l",AJ128+1,IF(E129="w",IF($P$2=0,0,IF(AND($P$2&gt;0,AJ128&gt;$P$2),AJ128-$P$2,0))))))</f>
        <v>1</v>
      </c>
      <c r="AK129" s="1">
        <f>VLOOKUP(AJ129,$R$2:S148,2,0)</f>
        <v>1</v>
      </c>
      <c r="AM129" s="1">
        <f t="shared" si="93"/>
        <v>64</v>
      </c>
      <c r="AO129" s="1">
        <f t="shared" si="85"/>
        <v>1</v>
      </c>
      <c r="AP129" s="1" t="str">
        <f t="shared" si="75"/>
        <v/>
      </c>
      <c r="AQ129" s="1" t="str">
        <f t="shared" si="95"/>
        <v/>
      </c>
      <c r="AR129" s="1" t="str">
        <f t="shared" si="96"/>
        <v/>
      </c>
      <c r="AS129" s="1" t="str">
        <f t="shared" si="97"/>
        <v/>
      </c>
      <c r="AT129" s="1" t="str">
        <f t="shared" si="98"/>
        <v/>
      </c>
      <c r="AU129" s="1" t="str">
        <f t="shared" si="99"/>
        <v/>
      </c>
      <c r="AV129" s="1" t="str">
        <f t="shared" si="100"/>
        <v/>
      </c>
      <c r="AW129" s="1" t="str">
        <f t="shared" si="101"/>
        <v/>
      </c>
      <c r="AX129" s="1" t="str">
        <f t="shared" si="102"/>
        <v/>
      </c>
      <c r="AY129" s="1" t="str">
        <f t="shared" si="103"/>
        <v/>
      </c>
      <c r="AZ129" s="1" t="str">
        <f t="shared" si="104"/>
        <v/>
      </c>
      <c r="BA129" s="1" t="str">
        <f t="shared" si="105"/>
        <v/>
      </c>
      <c r="BB129" s="1" t="str">
        <f t="shared" si="106"/>
        <v/>
      </c>
      <c r="BC129" s="1" t="str">
        <f t="shared" si="107"/>
        <v/>
      </c>
      <c r="BD129" s="1" t="str">
        <f t="shared" si="108"/>
        <v/>
      </c>
      <c r="BE129" s="1" t="str">
        <f t="shared" si="109"/>
        <v/>
      </c>
      <c r="BF129" s="1" t="str">
        <f t="shared" si="110"/>
        <v/>
      </c>
      <c r="BG129" s="1" t="str">
        <f t="shared" si="111"/>
        <v/>
      </c>
      <c r="BH129" s="1" t="str">
        <f t="shared" si="112"/>
        <v/>
      </c>
      <c r="BI129" s="1" t="str">
        <f t="shared" si="113"/>
        <v/>
      </c>
      <c r="BJ129" s="1" t="str">
        <f t="shared" si="114"/>
        <v/>
      </c>
      <c r="BK129" s="1" t="str">
        <f t="shared" si="115"/>
        <v/>
      </c>
      <c r="BL129" s="1" t="str">
        <f t="shared" si="116"/>
        <v/>
      </c>
      <c r="BM129" s="1" t="str">
        <f t="shared" si="117"/>
        <v/>
      </c>
      <c r="BN129" s="1" t="str">
        <f t="shared" si="118"/>
        <v/>
      </c>
      <c r="BO129" s="4" t="str">
        <f t="shared" si="119"/>
        <v/>
      </c>
    </row>
    <row r="130" spans="2:67">
      <c r="B130" s="22">
        <v>20</v>
      </c>
      <c r="C130" s="8">
        <f>IF(B130="","",VLOOKUP(B130,Tabelle2!$A$1:$B$37,2,0))</f>
        <v>2</v>
      </c>
      <c r="D130" s="9">
        <f>IF(B130="","",IF(B130=0,"NB",VLOOKUP(C130,Tabelle2!$D$1:$E$4,2,0)))</f>
        <v>2</v>
      </c>
      <c r="E130" s="1" t="str">
        <f t="shared" si="76"/>
        <v>L</v>
      </c>
      <c r="F130" s="1">
        <f t="shared" si="77"/>
        <v>1</v>
      </c>
      <c r="G130" s="1">
        <f t="shared" si="86"/>
        <v>-1</v>
      </c>
      <c r="H130" s="1">
        <f t="shared" si="78"/>
        <v>-1</v>
      </c>
      <c r="I130" s="1">
        <f t="shared" ref="I130:I193" si="120">IF(E130="",0,I129+H130)</f>
        <v>48</v>
      </c>
      <c r="J130" s="1" t="str">
        <f t="shared" si="79"/>
        <v/>
      </c>
      <c r="O130" s="2"/>
      <c r="U130" s="6" t="str">
        <f t="shared" si="80"/>
        <v/>
      </c>
      <c r="V130" s="6">
        <f t="shared" si="81"/>
        <v>2</v>
      </c>
      <c r="W130" s="6" t="str">
        <f t="shared" si="82"/>
        <v/>
      </c>
      <c r="X130" s="6" t="str">
        <f t="shared" si="83"/>
        <v/>
      </c>
      <c r="Y130" s="5"/>
      <c r="Z130" s="1">
        <f t="shared" si="87"/>
        <v>1</v>
      </c>
      <c r="AA130" s="1">
        <f t="shared" si="88"/>
        <v>1</v>
      </c>
      <c r="AB130" s="1">
        <f t="shared" si="89"/>
        <v>1</v>
      </c>
      <c r="AC130" s="1" t="str">
        <f t="shared" si="90"/>
        <v/>
      </c>
      <c r="AD130" s="1" t="str">
        <f t="shared" si="94"/>
        <v/>
      </c>
      <c r="AE130" s="5"/>
      <c r="AF130" s="6">
        <f t="shared" si="84"/>
        <v>2</v>
      </c>
      <c r="AG130" s="6">
        <f t="shared" si="91"/>
        <v>3</v>
      </c>
      <c r="AH130" s="6">
        <f t="shared" si="92"/>
        <v>1</v>
      </c>
      <c r="AI130" s="5"/>
      <c r="AJ130" s="1">
        <f>IF(E130="NB",AJ129,IF(E130="",0,IF(E130="l",AJ129+1,IF(E130="w",IF($P$2=0,0,IF(AND($P$2&gt;0,AJ129&gt;$P$2),AJ129-$P$2,0))))))</f>
        <v>2</v>
      </c>
      <c r="AK130" s="1">
        <f>VLOOKUP(AJ130,$R$2:S149,2,0)</f>
        <v>2</v>
      </c>
      <c r="AM130" s="1">
        <f t="shared" si="93"/>
        <v>64</v>
      </c>
      <c r="AO130" s="1">
        <f t="shared" si="85"/>
        <v>2</v>
      </c>
      <c r="AP130" s="1" t="str">
        <f t="shared" ref="AP130:AP193" si="121">IF(AND(AO130=1,AO131=0),1,"")</f>
        <v/>
      </c>
      <c r="AQ130" s="1">
        <f t="shared" si="95"/>
        <v>1</v>
      </c>
      <c r="AR130" s="1" t="str">
        <f t="shared" si="96"/>
        <v/>
      </c>
      <c r="AS130" s="1" t="str">
        <f t="shared" si="97"/>
        <v/>
      </c>
      <c r="AT130" s="1" t="str">
        <f t="shared" si="98"/>
        <v/>
      </c>
      <c r="AU130" s="1" t="str">
        <f t="shared" si="99"/>
        <v/>
      </c>
      <c r="AV130" s="1" t="str">
        <f t="shared" si="100"/>
        <v/>
      </c>
      <c r="AW130" s="1" t="str">
        <f t="shared" si="101"/>
        <v/>
      </c>
      <c r="AX130" s="1" t="str">
        <f t="shared" si="102"/>
        <v/>
      </c>
      <c r="AY130" s="1" t="str">
        <f t="shared" si="103"/>
        <v/>
      </c>
      <c r="AZ130" s="1" t="str">
        <f t="shared" si="104"/>
        <v/>
      </c>
      <c r="BA130" s="1" t="str">
        <f t="shared" si="105"/>
        <v/>
      </c>
      <c r="BB130" s="1" t="str">
        <f t="shared" si="106"/>
        <v/>
      </c>
      <c r="BC130" s="1" t="str">
        <f t="shared" si="107"/>
        <v/>
      </c>
      <c r="BD130" s="1" t="str">
        <f t="shared" si="108"/>
        <v/>
      </c>
      <c r="BE130" s="1" t="str">
        <f t="shared" si="109"/>
        <v/>
      </c>
      <c r="BF130" s="1" t="str">
        <f t="shared" si="110"/>
        <v/>
      </c>
      <c r="BG130" s="1" t="str">
        <f t="shared" si="111"/>
        <v/>
      </c>
      <c r="BH130" s="1" t="str">
        <f t="shared" si="112"/>
        <v/>
      </c>
      <c r="BI130" s="1" t="str">
        <f t="shared" si="113"/>
        <v/>
      </c>
      <c r="BJ130" s="1" t="str">
        <f t="shared" si="114"/>
        <v/>
      </c>
      <c r="BK130" s="1" t="str">
        <f t="shared" si="115"/>
        <v/>
      </c>
      <c r="BL130" s="1" t="str">
        <f t="shared" si="116"/>
        <v/>
      </c>
      <c r="BM130" s="1" t="str">
        <f t="shared" si="117"/>
        <v/>
      </c>
      <c r="BN130" s="1" t="str">
        <f t="shared" si="118"/>
        <v/>
      </c>
      <c r="BO130" s="4" t="str">
        <f t="shared" si="119"/>
        <v/>
      </c>
    </row>
    <row r="131" spans="2:67">
      <c r="B131" s="23">
        <v>16</v>
      </c>
      <c r="C131" s="8">
        <f>IF(B131="","",VLOOKUP(B131,Tabelle2!$A$1:$B$37,2,0))</f>
        <v>2</v>
      </c>
      <c r="D131" s="9">
        <f>IF(B131="","",IF(B131=0,"NB",VLOOKUP(C131,Tabelle2!$D$1:$E$4,2,0)))</f>
        <v>2</v>
      </c>
      <c r="E131" s="1" t="str">
        <f t="shared" ref="E131:E177" si="122">IF(B131="","",IF(D130="NB","NB",IF(D130=C131,"W","L")))</f>
        <v>W</v>
      </c>
      <c r="F131" s="1">
        <f t="shared" ref="F131:F177" si="123">IF(E131="","",AK130)</f>
        <v>2</v>
      </c>
      <c r="G131" s="1">
        <f t="shared" si="86"/>
        <v>2</v>
      </c>
      <c r="H131" s="1">
        <f t="shared" ref="H131:H177" si="124">IF(E131="","",IF(E131="NB",0,G131*F131))</f>
        <v>4</v>
      </c>
      <c r="I131" s="1">
        <f t="shared" si="120"/>
        <v>52</v>
      </c>
      <c r="J131" s="1" t="str">
        <f t="shared" ref="J131:J194" si="125">IF(B131="","",IF(B131=0,"X",""))</f>
        <v/>
      </c>
      <c r="O131" s="2"/>
      <c r="U131" s="6" t="str">
        <f t="shared" ref="U131:U194" si="126">IF(C131=1,1,"")</f>
        <v/>
      </c>
      <c r="V131" s="6">
        <f t="shared" ref="V131:V194" si="127">IF(C131=2,2,"")</f>
        <v>2</v>
      </c>
      <c r="W131" s="6" t="str">
        <f t="shared" ref="W131:W194" si="128">IF(C131=3,3,"")</f>
        <v/>
      </c>
      <c r="X131" s="6" t="str">
        <f t="shared" ref="X131:X194" si="129">IF(C131=4,4,"")</f>
        <v/>
      </c>
      <c r="Y131" s="5"/>
      <c r="Z131" s="1">
        <f t="shared" si="87"/>
        <v>1</v>
      </c>
      <c r="AA131" s="1">
        <f t="shared" si="88"/>
        <v>1</v>
      </c>
      <c r="AB131" s="1">
        <f t="shared" si="89"/>
        <v>1</v>
      </c>
      <c r="AC131" s="1" t="str">
        <f t="shared" si="90"/>
        <v/>
      </c>
      <c r="AD131" s="1" t="str">
        <f t="shared" si="94"/>
        <v/>
      </c>
      <c r="AE131" s="5"/>
      <c r="AF131" s="6">
        <f t="shared" ref="AF131:AF194" si="130">SUM(U131:X131)</f>
        <v>2</v>
      </c>
      <c r="AG131" s="6">
        <f t="shared" si="91"/>
        <v>3</v>
      </c>
      <c r="AH131" s="6">
        <f t="shared" si="92"/>
        <v>1</v>
      </c>
      <c r="AI131" s="5"/>
      <c r="AJ131" s="1">
        <f>IF(E131="NB",AJ130,IF(E131="",0,IF(E131="l",AJ130+1,IF(E131="w",IF($P$2=0,0,IF(AND($P$2&gt;0,AJ130&gt;$P$2),AJ130-$P$2,0))))))</f>
        <v>0</v>
      </c>
      <c r="AK131" s="1">
        <f>VLOOKUP(AJ131,$R$2:S150,2,0)</f>
        <v>1</v>
      </c>
      <c r="AM131" s="1">
        <f t="shared" si="93"/>
        <v>64</v>
      </c>
      <c r="AO131" s="1">
        <f t="shared" ref="AO131:AO194" si="131">IF(E131="l",AO130+1,IF(E131="w",0,0))</f>
        <v>0</v>
      </c>
      <c r="AP131" s="1" t="str">
        <f t="shared" si="121"/>
        <v/>
      </c>
      <c r="AQ131" s="1" t="str">
        <f t="shared" si="95"/>
        <v/>
      </c>
      <c r="AR131" s="1" t="str">
        <f t="shared" si="96"/>
        <v/>
      </c>
      <c r="AS131" s="1" t="str">
        <f t="shared" si="97"/>
        <v/>
      </c>
      <c r="AT131" s="1" t="str">
        <f t="shared" si="98"/>
        <v/>
      </c>
      <c r="AU131" s="1" t="str">
        <f t="shared" si="99"/>
        <v/>
      </c>
      <c r="AV131" s="1" t="str">
        <f t="shared" si="100"/>
        <v/>
      </c>
      <c r="AW131" s="1" t="str">
        <f t="shared" si="101"/>
        <v/>
      </c>
      <c r="AX131" s="1" t="str">
        <f t="shared" si="102"/>
        <v/>
      </c>
      <c r="AY131" s="1" t="str">
        <f t="shared" si="103"/>
        <v/>
      </c>
      <c r="AZ131" s="1" t="str">
        <f t="shared" si="104"/>
        <v/>
      </c>
      <c r="BA131" s="1" t="str">
        <f t="shared" si="105"/>
        <v/>
      </c>
      <c r="BB131" s="1" t="str">
        <f t="shared" si="106"/>
        <v/>
      </c>
      <c r="BC131" s="1" t="str">
        <f t="shared" si="107"/>
        <v/>
      </c>
      <c r="BD131" s="1" t="str">
        <f t="shared" si="108"/>
        <v/>
      </c>
      <c r="BE131" s="1" t="str">
        <f t="shared" si="109"/>
        <v/>
      </c>
      <c r="BF131" s="1" t="str">
        <f t="shared" si="110"/>
        <v/>
      </c>
      <c r="BG131" s="1" t="str">
        <f t="shared" si="111"/>
        <v/>
      </c>
      <c r="BH131" s="1" t="str">
        <f t="shared" si="112"/>
        <v/>
      </c>
      <c r="BI131" s="1" t="str">
        <f t="shared" si="113"/>
        <v/>
      </c>
      <c r="BJ131" s="1" t="str">
        <f t="shared" si="114"/>
        <v/>
      </c>
      <c r="BK131" s="1" t="str">
        <f t="shared" si="115"/>
        <v/>
      </c>
      <c r="BL131" s="1" t="str">
        <f t="shared" si="116"/>
        <v/>
      </c>
      <c r="BM131" s="1" t="str">
        <f t="shared" si="117"/>
        <v/>
      </c>
      <c r="BN131" s="1" t="str">
        <f t="shared" si="118"/>
        <v/>
      </c>
      <c r="BO131" s="4" t="str">
        <f t="shared" si="119"/>
        <v/>
      </c>
    </row>
    <row r="132" spans="2:67">
      <c r="B132" s="22">
        <v>5</v>
      </c>
      <c r="C132" s="8">
        <f>IF(B132="","",VLOOKUP(B132,Tabelle2!$A$1:$B$37,2,0))</f>
        <v>1</v>
      </c>
      <c r="D132" s="9">
        <f>IF(B132="","",IF(B132=0,"NB",VLOOKUP(C132,Tabelle2!$D$1:$E$4,2,0)))</f>
        <v>3</v>
      </c>
      <c r="E132" s="1" t="str">
        <f t="shared" si="122"/>
        <v>L</v>
      </c>
      <c r="F132" s="1">
        <f t="shared" si="123"/>
        <v>1</v>
      </c>
      <c r="G132" s="1">
        <f t="shared" ref="G132:G195" si="132">IF(E132="NB",0,IF(E132="w",2,IF(E132="l",-1,"")))</f>
        <v>-1</v>
      </c>
      <c r="H132" s="1">
        <f t="shared" si="124"/>
        <v>-1</v>
      </c>
      <c r="I132" s="1">
        <f t="shared" si="120"/>
        <v>51</v>
      </c>
      <c r="J132" s="1" t="str">
        <f t="shared" si="125"/>
        <v/>
      </c>
      <c r="O132" s="2"/>
      <c r="U132" s="6">
        <f t="shared" si="126"/>
        <v>1</v>
      </c>
      <c r="V132" s="6" t="str">
        <f t="shared" si="127"/>
        <v/>
      </c>
      <c r="W132" s="6" t="str">
        <f t="shared" si="128"/>
        <v/>
      </c>
      <c r="X132" s="6" t="str">
        <f t="shared" si="129"/>
        <v/>
      </c>
      <c r="Y132" s="5"/>
      <c r="Z132" s="1">
        <f t="shared" ref="Z132:Z195" si="133">IF(Z131=1,1,IF(U132=1,1,""))</f>
        <v>1</v>
      </c>
      <c r="AA132" s="1">
        <f t="shared" ref="AA132:AA195" si="134">IF(AA131=1,1,IF(V132=2,1,""))</f>
        <v>1</v>
      </c>
      <c r="AB132" s="1">
        <f t="shared" ref="AB132:AB195" si="135">IF(AB131=1,1,IF(W132=3,1,""))</f>
        <v>1</v>
      </c>
      <c r="AC132" s="1" t="str">
        <f t="shared" ref="AC132:AC195" si="136">IF(AC131=1,1,IF(X132=4,1,""))</f>
        <v/>
      </c>
      <c r="AD132" s="1" t="str">
        <f t="shared" si="94"/>
        <v/>
      </c>
      <c r="AE132" s="5"/>
      <c r="AF132" s="6">
        <f t="shared" si="130"/>
        <v>1</v>
      </c>
      <c r="AG132" s="6">
        <f t="shared" ref="AG132:AG195" si="137">IF(AF131&lt;&gt;AF132,AF131,IF(AF131=AF132,AG131,IF(AF131=AF130,AG131,AF131)))</f>
        <v>2</v>
      </c>
      <c r="AH132" s="6">
        <f t="shared" si="92"/>
        <v>3</v>
      </c>
      <c r="AI132" s="5"/>
      <c r="AJ132" s="1">
        <f>IF(E132="NB",AJ131,IF(E132="",0,IF(E132="l",AJ131+1,IF(E132="w",IF($P$2=0,0,IF(AND($P$2&gt;0,AJ131&gt;$P$2),AJ131-$P$2,0))))))</f>
        <v>1</v>
      </c>
      <c r="AK132" s="1">
        <f>VLOOKUP(AJ132,$R$2:S151,2,0)</f>
        <v>1</v>
      </c>
      <c r="AM132" s="1">
        <f t="shared" si="93"/>
        <v>64</v>
      </c>
      <c r="AO132" s="1">
        <f t="shared" si="131"/>
        <v>1</v>
      </c>
      <c r="AP132" s="1">
        <f t="shared" si="121"/>
        <v>1</v>
      </c>
      <c r="AQ132" s="1" t="str">
        <f t="shared" si="95"/>
        <v/>
      </c>
      <c r="AR132" s="1" t="str">
        <f t="shared" si="96"/>
        <v/>
      </c>
      <c r="AS132" s="1" t="str">
        <f t="shared" si="97"/>
        <v/>
      </c>
      <c r="AT132" s="1" t="str">
        <f t="shared" si="98"/>
        <v/>
      </c>
      <c r="AU132" s="1" t="str">
        <f t="shared" si="99"/>
        <v/>
      </c>
      <c r="AV132" s="1" t="str">
        <f t="shared" si="100"/>
        <v/>
      </c>
      <c r="AW132" s="1" t="str">
        <f t="shared" si="101"/>
        <v/>
      </c>
      <c r="AX132" s="1" t="str">
        <f t="shared" si="102"/>
        <v/>
      </c>
      <c r="AY132" s="1" t="str">
        <f t="shared" si="103"/>
        <v/>
      </c>
      <c r="AZ132" s="1" t="str">
        <f t="shared" si="104"/>
        <v/>
      </c>
      <c r="BA132" s="1" t="str">
        <f t="shared" si="105"/>
        <v/>
      </c>
      <c r="BB132" s="1" t="str">
        <f t="shared" si="106"/>
        <v/>
      </c>
      <c r="BC132" s="1" t="str">
        <f t="shared" si="107"/>
        <v/>
      </c>
      <c r="BD132" s="1" t="str">
        <f t="shared" si="108"/>
        <v/>
      </c>
      <c r="BE132" s="1" t="str">
        <f t="shared" si="109"/>
        <v/>
      </c>
      <c r="BF132" s="1" t="str">
        <f t="shared" si="110"/>
        <v/>
      </c>
      <c r="BG132" s="1" t="str">
        <f t="shared" si="111"/>
        <v/>
      </c>
      <c r="BH132" s="1" t="str">
        <f t="shared" si="112"/>
        <v/>
      </c>
      <c r="BI132" s="1" t="str">
        <f t="shared" si="113"/>
        <v/>
      </c>
      <c r="BJ132" s="1" t="str">
        <f t="shared" si="114"/>
        <v/>
      </c>
      <c r="BK132" s="1" t="str">
        <f t="shared" si="115"/>
        <v/>
      </c>
      <c r="BL132" s="1" t="str">
        <f t="shared" si="116"/>
        <v/>
      </c>
      <c r="BM132" s="1" t="str">
        <f t="shared" si="117"/>
        <v/>
      </c>
      <c r="BN132" s="1" t="str">
        <f t="shared" si="118"/>
        <v/>
      </c>
      <c r="BO132" s="4" t="str">
        <f t="shared" si="119"/>
        <v/>
      </c>
    </row>
    <row r="133" spans="2:67">
      <c r="B133" s="23">
        <v>28</v>
      </c>
      <c r="C133" s="8">
        <f>IF(B133="","",VLOOKUP(B133,Tabelle2!$A$1:$B$37,2,0))</f>
        <v>3</v>
      </c>
      <c r="D133" s="9">
        <f>IF(B133="","",IF(B133=0,"NB",VLOOKUP(C133,Tabelle2!$D$1:$E$4,2,0)))</f>
        <v>1</v>
      </c>
      <c r="E133" s="1" t="str">
        <f t="shared" si="122"/>
        <v>W</v>
      </c>
      <c r="F133" s="1">
        <f t="shared" si="123"/>
        <v>1</v>
      </c>
      <c r="G133" s="1">
        <f t="shared" si="132"/>
        <v>2</v>
      </c>
      <c r="H133" s="1">
        <f t="shared" si="124"/>
        <v>2</v>
      </c>
      <c r="I133" s="1">
        <f t="shared" si="120"/>
        <v>53</v>
      </c>
      <c r="J133" s="1" t="str">
        <f t="shared" si="125"/>
        <v/>
      </c>
      <c r="O133" s="2"/>
      <c r="U133" s="6" t="str">
        <f t="shared" si="126"/>
        <v/>
      </c>
      <c r="V133" s="6" t="str">
        <f t="shared" si="127"/>
        <v/>
      </c>
      <c r="W133" s="6">
        <f t="shared" si="128"/>
        <v>3</v>
      </c>
      <c r="X133" s="6" t="str">
        <f t="shared" si="129"/>
        <v/>
      </c>
      <c r="Y133" s="5"/>
      <c r="Z133" s="1">
        <f t="shared" si="133"/>
        <v>1</v>
      </c>
      <c r="AA133" s="1">
        <f t="shared" si="134"/>
        <v>1</v>
      </c>
      <c r="AB133" s="1">
        <f t="shared" si="135"/>
        <v>1</v>
      </c>
      <c r="AC133" s="1" t="str">
        <f t="shared" si="136"/>
        <v/>
      </c>
      <c r="AD133" s="1" t="str">
        <f t="shared" si="94"/>
        <v/>
      </c>
      <c r="AE133" s="5"/>
      <c r="AF133" s="6">
        <f t="shared" si="130"/>
        <v>3</v>
      </c>
      <c r="AG133" s="6">
        <f t="shared" si="137"/>
        <v>1</v>
      </c>
      <c r="AH133" s="6">
        <f t="shared" si="92"/>
        <v>2</v>
      </c>
      <c r="AI133" s="5"/>
      <c r="AJ133" s="1">
        <f t="shared" ref="AJ133:AJ196" si="138">IF(E133="NB",AJ132,IF(E133="",0,IF(E133="l",AJ132+1,IF(E133="w",IF($P$2=0,0,IF(AND($P$2&gt;0,AJ132&gt;$P$2),AJ132-$P$2,0))))))</f>
        <v>0</v>
      </c>
      <c r="AK133" s="1">
        <f>VLOOKUP(AJ133,$R$2:S152,2,0)</f>
        <v>1</v>
      </c>
      <c r="AM133" s="1">
        <f t="shared" si="93"/>
        <v>64</v>
      </c>
      <c r="AO133" s="1">
        <f t="shared" si="131"/>
        <v>0</v>
      </c>
      <c r="AP133" s="1" t="str">
        <f t="shared" si="121"/>
        <v/>
      </c>
      <c r="AQ133" s="1" t="str">
        <f t="shared" si="95"/>
        <v/>
      </c>
      <c r="AR133" s="1" t="str">
        <f t="shared" si="96"/>
        <v/>
      </c>
      <c r="AS133" s="1" t="str">
        <f t="shared" si="97"/>
        <v/>
      </c>
      <c r="AT133" s="1" t="str">
        <f t="shared" si="98"/>
        <v/>
      </c>
      <c r="AU133" s="1" t="str">
        <f t="shared" si="99"/>
        <v/>
      </c>
      <c r="AV133" s="1" t="str">
        <f t="shared" si="100"/>
        <v/>
      </c>
      <c r="AW133" s="1" t="str">
        <f t="shared" si="101"/>
        <v/>
      </c>
      <c r="AX133" s="1" t="str">
        <f t="shared" si="102"/>
        <v/>
      </c>
      <c r="AY133" s="1" t="str">
        <f t="shared" si="103"/>
        <v/>
      </c>
      <c r="AZ133" s="1" t="str">
        <f t="shared" si="104"/>
        <v/>
      </c>
      <c r="BA133" s="1" t="str">
        <f t="shared" si="105"/>
        <v/>
      </c>
      <c r="BB133" s="1" t="str">
        <f t="shared" si="106"/>
        <v/>
      </c>
      <c r="BC133" s="1" t="str">
        <f t="shared" si="107"/>
        <v/>
      </c>
      <c r="BD133" s="1" t="str">
        <f t="shared" si="108"/>
        <v/>
      </c>
      <c r="BE133" s="1" t="str">
        <f t="shared" si="109"/>
        <v/>
      </c>
      <c r="BF133" s="1" t="str">
        <f t="shared" si="110"/>
        <v/>
      </c>
      <c r="BG133" s="1" t="str">
        <f t="shared" si="111"/>
        <v/>
      </c>
      <c r="BH133" s="1" t="str">
        <f t="shared" si="112"/>
        <v/>
      </c>
      <c r="BI133" s="1" t="str">
        <f t="shared" si="113"/>
        <v/>
      </c>
      <c r="BJ133" s="1" t="str">
        <f t="shared" si="114"/>
        <v/>
      </c>
      <c r="BK133" s="1" t="str">
        <f t="shared" si="115"/>
        <v/>
      </c>
      <c r="BL133" s="1" t="str">
        <f t="shared" si="116"/>
        <v/>
      </c>
      <c r="BM133" s="1" t="str">
        <f t="shared" si="117"/>
        <v/>
      </c>
      <c r="BN133" s="1" t="str">
        <f t="shared" si="118"/>
        <v/>
      </c>
      <c r="BO133" s="4" t="str">
        <f t="shared" si="119"/>
        <v/>
      </c>
    </row>
    <row r="134" spans="2:67">
      <c r="B134" s="22">
        <v>7</v>
      </c>
      <c r="C134" s="8">
        <f>IF(B134="","",VLOOKUP(B134,Tabelle2!$A$1:$B$37,2,0))</f>
        <v>1</v>
      </c>
      <c r="D134" s="9">
        <f>IF(B134="","",IF(B134=0,"NB",VLOOKUP(C134,Tabelle2!$D$1:$E$4,2,0)))</f>
        <v>3</v>
      </c>
      <c r="E134" s="1" t="str">
        <f t="shared" si="122"/>
        <v>W</v>
      </c>
      <c r="F134" s="1">
        <f t="shared" si="123"/>
        <v>1</v>
      </c>
      <c r="G134" s="1">
        <f t="shared" si="132"/>
        <v>2</v>
      </c>
      <c r="H134" s="1">
        <f t="shared" si="124"/>
        <v>2</v>
      </c>
      <c r="I134" s="1">
        <f t="shared" si="120"/>
        <v>55</v>
      </c>
      <c r="J134" s="1" t="str">
        <f t="shared" si="125"/>
        <v/>
      </c>
      <c r="O134" s="2"/>
      <c r="U134" s="6">
        <f t="shared" si="126"/>
        <v>1</v>
      </c>
      <c r="V134" s="6" t="str">
        <f t="shared" si="127"/>
        <v/>
      </c>
      <c r="W134" s="6" t="str">
        <f t="shared" si="128"/>
        <v/>
      </c>
      <c r="X134" s="6" t="str">
        <f t="shared" si="129"/>
        <v/>
      </c>
      <c r="Y134" s="5"/>
      <c r="Z134" s="1">
        <f t="shared" si="133"/>
        <v>1</v>
      </c>
      <c r="AA134" s="1">
        <f t="shared" si="134"/>
        <v>1</v>
      </c>
      <c r="AB134" s="1">
        <f t="shared" si="135"/>
        <v>1</v>
      </c>
      <c r="AC134" s="1" t="str">
        <f t="shared" si="136"/>
        <v/>
      </c>
      <c r="AD134" s="1" t="str">
        <f t="shared" si="94"/>
        <v/>
      </c>
      <c r="AE134" s="5"/>
      <c r="AF134" s="6">
        <f t="shared" si="130"/>
        <v>1</v>
      </c>
      <c r="AG134" s="6">
        <f t="shared" si="137"/>
        <v>3</v>
      </c>
      <c r="AH134" s="6">
        <f t="shared" ref="AH134:AH197" si="139">IF(AF134=AG133,AH133,IF(AF134&lt;&gt;AF133,AG133,IF(AF133=AF132,AH133,IF(AF134=AF132,AH133,IF(AF133=AF134,AH133,SUM(U132:X132))))))</f>
        <v>2</v>
      </c>
      <c r="AI134" s="5"/>
      <c r="AJ134" s="1">
        <f t="shared" si="138"/>
        <v>0</v>
      </c>
      <c r="AK134" s="1">
        <f>VLOOKUP(AJ134,$R$2:S153,2,0)</f>
        <v>1</v>
      </c>
      <c r="AM134" s="1">
        <f t="shared" si="93"/>
        <v>64</v>
      </c>
      <c r="AO134" s="1">
        <f t="shared" si="131"/>
        <v>0</v>
      </c>
      <c r="AP134" s="1" t="str">
        <f t="shared" si="121"/>
        <v/>
      </c>
      <c r="AQ134" s="1" t="str">
        <f t="shared" si="95"/>
        <v/>
      </c>
      <c r="AR134" s="1" t="str">
        <f t="shared" si="96"/>
        <v/>
      </c>
      <c r="AS134" s="1" t="str">
        <f t="shared" si="97"/>
        <v/>
      </c>
      <c r="AT134" s="1" t="str">
        <f t="shared" si="98"/>
        <v/>
      </c>
      <c r="AU134" s="1" t="str">
        <f t="shared" si="99"/>
        <v/>
      </c>
      <c r="AV134" s="1" t="str">
        <f t="shared" si="100"/>
        <v/>
      </c>
      <c r="AW134" s="1" t="str">
        <f t="shared" si="101"/>
        <v/>
      </c>
      <c r="AX134" s="1" t="str">
        <f t="shared" si="102"/>
        <v/>
      </c>
      <c r="AY134" s="1" t="str">
        <f t="shared" si="103"/>
        <v/>
      </c>
      <c r="AZ134" s="1" t="str">
        <f t="shared" si="104"/>
        <v/>
      </c>
      <c r="BA134" s="1" t="str">
        <f t="shared" si="105"/>
        <v/>
      </c>
      <c r="BB134" s="1" t="str">
        <f t="shared" si="106"/>
        <v/>
      </c>
      <c r="BC134" s="1" t="str">
        <f t="shared" si="107"/>
        <v/>
      </c>
      <c r="BD134" s="1" t="str">
        <f t="shared" si="108"/>
        <v/>
      </c>
      <c r="BE134" s="1" t="str">
        <f t="shared" si="109"/>
        <v/>
      </c>
      <c r="BF134" s="1" t="str">
        <f t="shared" si="110"/>
        <v/>
      </c>
      <c r="BG134" s="1" t="str">
        <f t="shared" si="111"/>
        <v/>
      </c>
      <c r="BH134" s="1" t="str">
        <f t="shared" si="112"/>
        <v/>
      </c>
      <c r="BI134" s="1" t="str">
        <f t="shared" si="113"/>
        <v/>
      </c>
      <c r="BJ134" s="1" t="str">
        <f t="shared" si="114"/>
        <v/>
      </c>
      <c r="BK134" s="1" t="str">
        <f t="shared" si="115"/>
        <v/>
      </c>
      <c r="BL134" s="1" t="str">
        <f t="shared" si="116"/>
        <v/>
      </c>
      <c r="BM134" s="1" t="str">
        <f t="shared" si="117"/>
        <v/>
      </c>
      <c r="BN134" s="1" t="str">
        <f t="shared" si="118"/>
        <v/>
      </c>
      <c r="BO134" s="4" t="str">
        <f t="shared" si="119"/>
        <v/>
      </c>
    </row>
    <row r="135" spans="2:67">
      <c r="B135" s="23">
        <v>28</v>
      </c>
      <c r="C135" s="8">
        <f>IF(B135="","",VLOOKUP(B135,Tabelle2!$A$1:$B$37,2,0))</f>
        <v>3</v>
      </c>
      <c r="D135" s="9">
        <f>IF(B135="","",IF(B135=0,"NB",VLOOKUP(C135,Tabelle2!$D$1:$E$4,2,0)))</f>
        <v>1</v>
      </c>
      <c r="E135" s="1" t="str">
        <f t="shared" si="122"/>
        <v>W</v>
      </c>
      <c r="F135" s="1">
        <f t="shared" si="123"/>
        <v>1</v>
      </c>
      <c r="G135" s="1">
        <f t="shared" si="132"/>
        <v>2</v>
      </c>
      <c r="H135" s="1">
        <f t="shared" si="124"/>
        <v>2</v>
      </c>
      <c r="I135" s="1">
        <f t="shared" si="120"/>
        <v>57</v>
      </c>
      <c r="J135" s="1" t="str">
        <f t="shared" si="125"/>
        <v/>
      </c>
      <c r="O135" s="2"/>
      <c r="U135" s="6" t="str">
        <f t="shared" si="126"/>
        <v/>
      </c>
      <c r="V135" s="6" t="str">
        <f t="shared" si="127"/>
        <v/>
      </c>
      <c r="W135" s="6">
        <f t="shared" si="128"/>
        <v>3</v>
      </c>
      <c r="X135" s="6" t="str">
        <f t="shared" si="129"/>
        <v/>
      </c>
      <c r="Y135" s="5"/>
      <c r="Z135" s="1">
        <f t="shared" si="133"/>
        <v>1</v>
      </c>
      <c r="AA135" s="1">
        <f t="shared" si="134"/>
        <v>1</v>
      </c>
      <c r="AB135" s="1">
        <f t="shared" si="135"/>
        <v>1</v>
      </c>
      <c r="AC135" s="1" t="str">
        <f t="shared" si="136"/>
        <v/>
      </c>
      <c r="AD135" s="1" t="str">
        <f t="shared" si="94"/>
        <v/>
      </c>
      <c r="AE135" s="5"/>
      <c r="AF135" s="6">
        <f t="shared" si="130"/>
        <v>3</v>
      </c>
      <c r="AG135" s="6">
        <f t="shared" si="137"/>
        <v>1</v>
      </c>
      <c r="AH135" s="6">
        <f t="shared" si="139"/>
        <v>2</v>
      </c>
      <c r="AI135" s="5"/>
      <c r="AJ135" s="1">
        <f t="shared" si="138"/>
        <v>0</v>
      </c>
      <c r="AK135" s="1">
        <f>VLOOKUP(AJ135,$R$2:S154,2,0)</f>
        <v>1</v>
      </c>
      <c r="AM135" s="1">
        <f t="shared" si="93"/>
        <v>64</v>
      </c>
      <c r="AO135" s="1">
        <f t="shared" si="131"/>
        <v>0</v>
      </c>
      <c r="AP135" s="1" t="str">
        <f t="shared" si="121"/>
        <v/>
      </c>
      <c r="AQ135" s="1" t="str">
        <f t="shared" si="95"/>
        <v/>
      </c>
      <c r="AR135" s="1" t="str">
        <f t="shared" si="96"/>
        <v/>
      </c>
      <c r="AS135" s="1" t="str">
        <f t="shared" si="97"/>
        <v/>
      </c>
      <c r="AT135" s="1" t="str">
        <f t="shared" si="98"/>
        <v/>
      </c>
      <c r="AU135" s="1" t="str">
        <f t="shared" si="99"/>
        <v/>
      </c>
      <c r="AV135" s="1" t="str">
        <f t="shared" si="100"/>
        <v/>
      </c>
      <c r="AW135" s="1" t="str">
        <f t="shared" si="101"/>
        <v/>
      </c>
      <c r="AX135" s="1" t="str">
        <f t="shared" si="102"/>
        <v/>
      </c>
      <c r="AY135" s="1" t="str">
        <f t="shared" si="103"/>
        <v/>
      </c>
      <c r="AZ135" s="1" t="str">
        <f t="shared" si="104"/>
        <v/>
      </c>
      <c r="BA135" s="1" t="str">
        <f t="shared" si="105"/>
        <v/>
      </c>
      <c r="BB135" s="1" t="str">
        <f t="shared" si="106"/>
        <v/>
      </c>
      <c r="BC135" s="1" t="str">
        <f t="shared" si="107"/>
        <v/>
      </c>
      <c r="BD135" s="1" t="str">
        <f t="shared" si="108"/>
        <v/>
      </c>
      <c r="BE135" s="1" t="str">
        <f t="shared" si="109"/>
        <v/>
      </c>
      <c r="BF135" s="1" t="str">
        <f t="shared" si="110"/>
        <v/>
      </c>
      <c r="BG135" s="1" t="str">
        <f t="shared" si="111"/>
        <v/>
      </c>
      <c r="BH135" s="1" t="str">
        <f t="shared" si="112"/>
        <v/>
      </c>
      <c r="BI135" s="1" t="str">
        <f t="shared" si="113"/>
        <v/>
      </c>
      <c r="BJ135" s="1" t="str">
        <f t="shared" si="114"/>
        <v/>
      </c>
      <c r="BK135" s="1" t="str">
        <f t="shared" si="115"/>
        <v/>
      </c>
      <c r="BL135" s="1" t="str">
        <f t="shared" si="116"/>
        <v/>
      </c>
      <c r="BM135" s="1" t="str">
        <f t="shared" si="117"/>
        <v/>
      </c>
      <c r="BN135" s="1" t="str">
        <f t="shared" si="118"/>
        <v/>
      </c>
      <c r="BO135" s="4" t="str">
        <f t="shared" si="119"/>
        <v/>
      </c>
    </row>
    <row r="136" spans="2:67">
      <c r="B136" s="22">
        <v>9</v>
      </c>
      <c r="C136" s="8">
        <f>IF(B136="","",VLOOKUP(B136,Tabelle2!$A$1:$B$37,2,0))</f>
        <v>1</v>
      </c>
      <c r="D136" s="9">
        <f>IF(B136="","",IF(B136=0,"NB",VLOOKUP(C136,Tabelle2!$D$1:$E$4,2,0)))</f>
        <v>3</v>
      </c>
      <c r="E136" s="1" t="str">
        <f t="shared" si="122"/>
        <v>W</v>
      </c>
      <c r="F136" s="1">
        <f t="shared" si="123"/>
        <v>1</v>
      </c>
      <c r="G136" s="1">
        <f t="shared" si="132"/>
        <v>2</v>
      </c>
      <c r="H136" s="1">
        <f t="shared" si="124"/>
        <v>2</v>
      </c>
      <c r="I136" s="1">
        <f t="shared" si="120"/>
        <v>59</v>
      </c>
      <c r="J136" s="1" t="str">
        <f t="shared" si="125"/>
        <v/>
      </c>
      <c r="O136" s="2"/>
      <c r="U136" s="6">
        <f t="shared" si="126"/>
        <v>1</v>
      </c>
      <c r="V136" s="6" t="str">
        <f t="shared" si="127"/>
        <v/>
      </c>
      <c r="W136" s="6" t="str">
        <f t="shared" si="128"/>
        <v/>
      </c>
      <c r="X136" s="6" t="str">
        <f t="shared" si="129"/>
        <v/>
      </c>
      <c r="Y136" s="5"/>
      <c r="Z136" s="1">
        <f t="shared" si="133"/>
        <v>1</v>
      </c>
      <c r="AA136" s="1">
        <f t="shared" si="134"/>
        <v>1</v>
      </c>
      <c r="AB136" s="1">
        <f t="shared" si="135"/>
        <v>1</v>
      </c>
      <c r="AC136" s="1" t="str">
        <f t="shared" si="136"/>
        <v/>
      </c>
      <c r="AD136" s="1" t="str">
        <f t="shared" si="94"/>
        <v/>
      </c>
      <c r="AE136" s="5"/>
      <c r="AF136" s="6">
        <f t="shared" si="130"/>
        <v>1</v>
      </c>
      <c r="AG136" s="6">
        <f t="shared" si="137"/>
        <v>3</v>
      </c>
      <c r="AH136" s="6">
        <f t="shared" si="139"/>
        <v>2</v>
      </c>
      <c r="AI136" s="5"/>
      <c r="AJ136" s="1">
        <f t="shared" si="138"/>
        <v>0</v>
      </c>
      <c r="AK136" s="1">
        <f>VLOOKUP(AJ136,$R$2:S155,2,0)</f>
        <v>1</v>
      </c>
      <c r="AM136" s="1">
        <f t="shared" si="93"/>
        <v>64</v>
      </c>
      <c r="AO136" s="1">
        <f t="shared" si="131"/>
        <v>0</v>
      </c>
      <c r="AP136" s="1" t="str">
        <f t="shared" si="121"/>
        <v/>
      </c>
      <c r="AQ136" s="1" t="str">
        <f t="shared" si="95"/>
        <v/>
      </c>
      <c r="AR136" s="1" t="str">
        <f t="shared" si="96"/>
        <v/>
      </c>
      <c r="AS136" s="1" t="str">
        <f t="shared" si="97"/>
        <v/>
      </c>
      <c r="AT136" s="1" t="str">
        <f t="shared" si="98"/>
        <v/>
      </c>
      <c r="AU136" s="1" t="str">
        <f t="shared" si="99"/>
        <v/>
      </c>
      <c r="AV136" s="1" t="str">
        <f t="shared" si="100"/>
        <v/>
      </c>
      <c r="AW136" s="1" t="str">
        <f t="shared" si="101"/>
        <v/>
      </c>
      <c r="AX136" s="1" t="str">
        <f t="shared" si="102"/>
        <v/>
      </c>
      <c r="AY136" s="1" t="str">
        <f t="shared" si="103"/>
        <v/>
      </c>
      <c r="AZ136" s="1" t="str">
        <f t="shared" si="104"/>
        <v/>
      </c>
      <c r="BA136" s="1" t="str">
        <f t="shared" si="105"/>
        <v/>
      </c>
      <c r="BB136" s="1" t="str">
        <f t="shared" si="106"/>
        <v/>
      </c>
      <c r="BC136" s="1" t="str">
        <f t="shared" si="107"/>
        <v/>
      </c>
      <c r="BD136" s="1" t="str">
        <f t="shared" si="108"/>
        <v/>
      </c>
      <c r="BE136" s="1" t="str">
        <f t="shared" si="109"/>
        <v/>
      </c>
      <c r="BF136" s="1" t="str">
        <f t="shared" si="110"/>
        <v/>
      </c>
      <c r="BG136" s="1" t="str">
        <f t="shared" si="111"/>
        <v/>
      </c>
      <c r="BH136" s="1" t="str">
        <f t="shared" si="112"/>
        <v/>
      </c>
      <c r="BI136" s="1" t="str">
        <f t="shared" si="113"/>
        <v/>
      </c>
      <c r="BJ136" s="1" t="str">
        <f t="shared" si="114"/>
        <v/>
      </c>
      <c r="BK136" s="1" t="str">
        <f t="shared" si="115"/>
        <v/>
      </c>
      <c r="BL136" s="1" t="str">
        <f t="shared" si="116"/>
        <v/>
      </c>
      <c r="BM136" s="1" t="str">
        <f t="shared" si="117"/>
        <v/>
      </c>
      <c r="BN136" s="1" t="str">
        <f t="shared" si="118"/>
        <v/>
      </c>
      <c r="BO136" s="4" t="str">
        <f t="shared" si="119"/>
        <v/>
      </c>
    </row>
    <row r="137" spans="2:67">
      <c r="B137" s="23">
        <v>9</v>
      </c>
      <c r="C137" s="8">
        <f>IF(B137="","",VLOOKUP(B137,Tabelle2!$A$1:$B$37,2,0))</f>
        <v>1</v>
      </c>
      <c r="D137" s="9">
        <f>IF(B137="","",IF(B137=0,"NB",VLOOKUP(C137,Tabelle2!$D$1:$E$4,2,0)))</f>
        <v>3</v>
      </c>
      <c r="E137" s="1" t="str">
        <f t="shared" si="122"/>
        <v>L</v>
      </c>
      <c r="F137" s="1">
        <f t="shared" si="123"/>
        <v>1</v>
      </c>
      <c r="G137" s="1">
        <f t="shared" si="132"/>
        <v>-1</v>
      </c>
      <c r="H137" s="1">
        <f t="shared" si="124"/>
        <v>-1</v>
      </c>
      <c r="I137" s="1">
        <f t="shared" si="120"/>
        <v>58</v>
      </c>
      <c r="J137" s="1" t="str">
        <f t="shared" si="125"/>
        <v/>
      </c>
      <c r="O137" s="2"/>
      <c r="U137" s="6">
        <f t="shared" si="126"/>
        <v>1</v>
      </c>
      <c r="V137" s="6" t="str">
        <f t="shared" si="127"/>
        <v/>
      </c>
      <c r="W137" s="6" t="str">
        <f t="shared" si="128"/>
        <v/>
      </c>
      <c r="X137" s="6" t="str">
        <f t="shared" si="129"/>
        <v/>
      </c>
      <c r="Y137" s="5"/>
      <c r="Z137" s="1">
        <f t="shared" si="133"/>
        <v>1</v>
      </c>
      <c r="AA137" s="1">
        <f t="shared" si="134"/>
        <v>1</v>
      </c>
      <c r="AB137" s="1">
        <f t="shared" si="135"/>
        <v>1</v>
      </c>
      <c r="AC137" s="1" t="str">
        <f t="shared" si="136"/>
        <v/>
      </c>
      <c r="AD137" s="1" t="str">
        <f t="shared" si="94"/>
        <v/>
      </c>
      <c r="AE137" s="5"/>
      <c r="AF137" s="6">
        <f t="shared" si="130"/>
        <v>1</v>
      </c>
      <c r="AG137" s="6">
        <f t="shared" si="137"/>
        <v>3</v>
      </c>
      <c r="AH137" s="6">
        <f t="shared" si="139"/>
        <v>2</v>
      </c>
      <c r="AI137" s="5"/>
      <c r="AJ137" s="1">
        <f t="shared" si="138"/>
        <v>1</v>
      </c>
      <c r="AK137" s="1">
        <f>VLOOKUP(AJ137,$R$2:S156,2,0)</f>
        <v>1</v>
      </c>
      <c r="AM137" s="1">
        <f t="shared" ref="AM137:AM200" si="140">IF(I137&lt;=AM136,AM136,I137)</f>
        <v>64</v>
      </c>
      <c r="AO137" s="1">
        <f t="shared" si="131"/>
        <v>1</v>
      </c>
      <c r="AP137" s="1" t="str">
        <f t="shared" si="121"/>
        <v/>
      </c>
      <c r="AQ137" s="1" t="str">
        <f t="shared" si="95"/>
        <v/>
      </c>
      <c r="AR137" s="1" t="str">
        <f t="shared" si="96"/>
        <v/>
      </c>
      <c r="AS137" s="1" t="str">
        <f t="shared" si="97"/>
        <v/>
      </c>
      <c r="AT137" s="1" t="str">
        <f t="shared" si="98"/>
        <v/>
      </c>
      <c r="AU137" s="1" t="str">
        <f t="shared" si="99"/>
        <v/>
      </c>
      <c r="AV137" s="1" t="str">
        <f t="shared" si="100"/>
        <v/>
      </c>
      <c r="AW137" s="1" t="str">
        <f t="shared" si="101"/>
        <v/>
      </c>
      <c r="AX137" s="1" t="str">
        <f t="shared" si="102"/>
        <v/>
      </c>
      <c r="AY137" s="1" t="str">
        <f t="shared" si="103"/>
        <v/>
      </c>
      <c r="AZ137" s="1" t="str">
        <f t="shared" si="104"/>
        <v/>
      </c>
      <c r="BA137" s="1" t="str">
        <f t="shared" si="105"/>
        <v/>
      </c>
      <c r="BB137" s="1" t="str">
        <f t="shared" si="106"/>
        <v/>
      </c>
      <c r="BC137" s="1" t="str">
        <f t="shared" si="107"/>
        <v/>
      </c>
      <c r="BD137" s="1" t="str">
        <f t="shared" si="108"/>
        <v/>
      </c>
      <c r="BE137" s="1" t="str">
        <f t="shared" si="109"/>
        <v/>
      </c>
      <c r="BF137" s="1" t="str">
        <f t="shared" si="110"/>
        <v/>
      </c>
      <c r="BG137" s="1" t="str">
        <f t="shared" si="111"/>
        <v/>
      </c>
      <c r="BH137" s="1" t="str">
        <f t="shared" si="112"/>
        <v/>
      </c>
      <c r="BI137" s="1" t="str">
        <f t="shared" si="113"/>
        <v/>
      </c>
      <c r="BJ137" s="1" t="str">
        <f t="shared" si="114"/>
        <v/>
      </c>
      <c r="BK137" s="1" t="str">
        <f t="shared" si="115"/>
        <v/>
      </c>
      <c r="BL137" s="1" t="str">
        <f t="shared" si="116"/>
        <v/>
      </c>
      <c r="BM137" s="1" t="str">
        <f t="shared" si="117"/>
        <v/>
      </c>
      <c r="BN137" s="1" t="str">
        <f t="shared" si="118"/>
        <v/>
      </c>
      <c r="BO137" s="4" t="str">
        <f t="shared" si="119"/>
        <v/>
      </c>
    </row>
    <row r="138" spans="2:67">
      <c r="B138" s="22">
        <v>7</v>
      </c>
      <c r="C138" s="8">
        <f>IF(B138="","",VLOOKUP(B138,Tabelle2!$A$1:$B$37,2,0))</f>
        <v>1</v>
      </c>
      <c r="D138" s="9">
        <f>IF(B138="","",IF(B138=0,"NB",VLOOKUP(C138,Tabelle2!$D$1:$E$4,2,0)))</f>
        <v>3</v>
      </c>
      <c r="E138" s="1" t="str">
        <f t="shared" si="122"/>
        <v>L</v>
      </c>
      <c r="F138" s="1">
        <f t="shared" si="123"/>
        <v>1</v>
      </c>
      <c r="G138" s="1">
        <f t="shared" si="132"/>
        <v>-1</v>
      </c>
      <c r="H138" s="1">
        <f t="shared" si="124"/>
        <v>-1</v>
      </c>
      <c r="I138" s="1">
        <f t="shared" si="120"/>
        <v>57</v>
      </c>
      <c r="J138" s="1" t="str">
        <f t="shared" si="125"/>
        <v/>
      </c>
      <c r="O138" s="2"/>
      <c r="U138" s="6">
        <f t="shared" si="126"/>
        <v>1</v>
      </c>
      <c r="V138" s="6" t="str">
        <f t="shared" si="127"/>
        <v/>
      </c>
      <c r="W138" s="6" t="str">
        <f t="shared" si="128"/>
        <v/>
      </c>
      <c r="X138" s="6" t="str">
        <f t="shared" si="129"/>
        <v/>
      </c>
      <c r="Y138" s="5"/>
      <c r="Z138" s="1">
        <f t="shared" si="133"/>
        <v>1</v>
      </c>
      <c r="AA138" s="1">
        <f t="shared" si="134"/>
        <v>1</v>
      </c>
      <c r="AB138" s="1">
        <f t="shared" si="135"/>
        <v>1</v>
      </c>
      <c r="AC138" s="1" t="str">
        <f t="shared" si="136"/>
        <v/>
      </c>
      <c r="AD138" s="1" t="str">
        <f t="shared" si="94"/>
        <v/>
      </c>
      <c r="AE138" s="5"/>
      <c r="AF138" s="6">
        <f t="shared" si="130"/>
        <v>1</v>
      </c>
      <c r="AG138" s="6">
        <f t="shared" si="137"/>
        <v>3</v>
      </c>
      <c r="AH138" s="6">
        <f t="shared" si="139"/>
        <v>2</v>
      </c>
      <c r="AI138" s="5"/>
      <c r="AJ138" s="1">
        <f t="shared" si="138"/>
        <v>2</v>
      </c>
      <c r="AK138" s="1">
        <f>VLOOKUP(AJ138,$R$2:S157,2,0)</f>
        <v>2</v>
      </c>
      <c r="AM138" s="1">
        <f t="shared" si="140"/>
        <v>64</v>
      </c>
      <c r="AO138" s="1">
        <f t="shared" si="131"/>
        <v>2</v>
      </c>
      <c r="AP138" s="1" t="str">
        <f t="shared" si="121"/>
        <v/>
      </c>
      <c r="AQ138" s="1" t="str">
        <f t="shared" si="95"/>
        <v/>
      </c>
      <c r="AR138" s="1" t="str">
        <f t="shared" si="96"/>
        <v/>
      </c>
      <c r="AS138" s="1" t="str">
        <f t="shared" si="97"/>
        <v/>
      </c>
      <c r="AT138" s="1" t="str">
        <f t="shared" si="98"/>
        <v/>
      </c>
      <c r="AU138" s="1" t="str">
        <f t="shared" si="99"/>
        <v/>
      </c>
      <c r="AV138" s="1" t="str">
        <f t="shared" si="100"/>
        <v/>
      </c>
      <c r="AW138" s="1" t="str">
        <f t="shared" si="101"/>
        <v/>
      </c>
      <c r="AX138" s="1" t="str">
        <f t="shared" si="102"/>
        <v/>
      </c>
      <c r="AY138" s="1" t="str">
        <f t="shared" si="103"/>
        <v/>
      </c>
      <c r="AZ138" s="1" t="str">
        <f t="shared" si="104"/>
        <v/>
      </c>
      <c r="BA138" s="1" t="str">
        <f t="shared" si="105"/>
        <v/>
      </c>
      <c r="BB138" s="1" t="str">
        <f t="shared" si="106"/>
        <v/>
      </c>
      <c r="BC138" s="1" t="str">
        <f t="shared" si="107"/>
        <v/>
      </c>
      <c r="BD138" s="1" t="str">
        <f t="shared" si="108"/>
        <v/>
      </c>
      <c r="BE138" s="1" t="str">
        <f t="shared" si="109"/>
        <v/>
      </c>
      <c r="BF138" s="1" t="str">
        <f t="shared" si="110"/>
        <v/>
      </c>
      <c r="BG138" s="1" t="str">
        <f t="shared" si="111"/>
        <v/>
      </c>
      <c r="BH138" s="1" t="str">
        <f t="shared" si="112"/>
        <v/>
      </c>
      <c r="BI138" s="1" t="str">
        <f t="shared" si="113"/>
        <v/>
      </c>
      <c r="BJ138" s="1" t="str">
        <f t="shared" si="114"/>
        <v/>
      </c>
      <c r="BK138" s="1" t="str">
        <f t="shared" si="115"/>
        <v/>
      </c>
      <c r="BL138" s="1" t="str">
        <f t="shared" si="116"/>
        <v/>
      </c>
      <c r="BM138" s="1" t="str">
        <f t="shared" si="117"/>
        <v/>
      </c>
      <c r="BN138" s="1" t="str">
        <f t="shared" si="118"/>
        <v/>
      </c>
      <c r="BO138" s="4" t="str">
        <f t="shared" si="119"/>
        <v/>
      </c>
    </row>
    <row r="139" spans="2:67">
      <c r="B139" s="23">
        <v>17</v>
      </c>
      <c r="C139" s="8">
        <f>IF(B139="","",VLOOKUP(B139,Tabelle2!$A$1:$B$37,2,0))</f>
        <v>2</v>
      </c>
      <c r="D139" s="9">
        <f>IF(B139="","",IF(B139=0,"NB",VLOOKUP(C139,Tabelle2!$D$1:$E$4,2,0)))</f>
        <v>2</v>
      </c>
      <c r="E139" s="1" t="str">
        <f t="shared" si="122"/>
        <v>L</v>
      </c>
      <c r="F139" s="1">
        <f t="shared" si="123"/>
        <v>2</v>
      </c>
      <c r="G139" s="1">
        <f t="shared" si="132"/>
        <v>-1</v>
      </c>
      <c r="H139" s="1">
        <f t="shared" si="124"/>
        <v>-2</v>
      </c>
      <c r="I139" s="1">
        <f t="shared" si="120"/>
        <v>55</v>
      </c>
      <c r="J139" s="1" t="str">
        <f t="shared" si="125"/>
        <v/>
      </c>
      <c r="O139" s="2"/>
      <c r="U139" s="6" t="str">
        <f t="shared" si="126"/>
        <v/>
      </c>
      <c r="V139" s="6">
        <f t="shared" si="127"/>
        <v>2</v>
      </c>
      <c r="W139" s="6" t="str">
        <f t="shared" si="128"/>
        <v/>
      </c>
      <c r="X139" s="6" t="str">
        <f t="shared" si="129"/>
        <v/>
      </c>
      <c r="Y139" s="5"/>
      <c r="Z139" s="1">
        <f t="shared" si="133"/>
        <v>1</v>
      </c>
      <c r="AA139" s="1">
        <f t="shared" si="134"/>
        <v>1</v>
      </c>
      <c r="AB139" s="1">
        <f t="shared" si="135"/>
        <v>1</v>
      </c>
      <c r="AC139" s="1" t="str">
        <f t="shared" si="136"/>
        <v/>
      </c>
      <c r="AD139" s="1" t="str">
        <f t="shared" si="94"/>
        <v/>
      </c>
      <c r="AE139" s="5"/>
      <c r="AF139" s="6">
        <f t="shared" si="130"/>
        <v>2</v>
      </c>
      <c r="AG139" s="6">
        <f t="shared" si="137"/>
        <v>1</v>
      </c>
      <c r="AH139" s="6">
        <f t="shared" si="139"/>
        <v>3</v>
      </c>
      <c r="AI139" s="5"/>
      <c r="AJ139" s="1">
        <f t="shared" si="138"/>
        <v>3</v>
      </c>
      <c r="AK139" s="1">
        <f>VLOOKUP(AJ139,$R$2:S158,2,0)</f>
        <v>3</v>
      </c>
      <c r="AM139" s="1">
        <f t="shared" si="140"/>
        <v>64</v>
      </c>
      <c r="AO139" s="1">
        <f t="shared" si="131"/>
        <v>3</v>
      </c>
      <c r="AP139" s="1" t="str">
        <f t="shared" si="121"/>
        <v/>
      </c>
      <c r="AQ139" s="1" t="str">
        <f t="shared" si="95"/>
        <v/>
      </c>
      <c r="AR139" s="1">
        <f t="shared" si="96"/>
        <v>1</v>
      </c>
      <c r="AS139" s="1" t="str">
        <f t="shared" si="97"/>
        <v/>
      </c>
      <c r="AT139" s="1" t="str">
        <f t="shared" si="98"/>
        <v/>
      </c>
      <c r="AU139" s="1" t="str">
        <f t="shared" si="99"/>
        <v/>
      </c>
      <c r="AV139" s="1" t="str">
        <f t="shared" si="100"/>
        <v/>
      </c>
      <c r="AW139" s="1" t="str">
        <f t="shared" si="101"/>
        <v/>
      </c>
      <c r="AX139" s="1" t="str">
        <f t="shared" si="102"/>
        <v/>
      </c>
      <c r="AY139" s="1" t="str">
        <f t="shared" si="103"/>
        <v/>
      </c>
      <c r="AZ139" s="1" t="str">
        <f t="shared" si="104"/>
        <v/>
      </c>
      <c r="BA139" s="1" t="str">
        <f t="shared" si="105"/>
        <v/>
      </c>
      <c r="BB139" s="1" t="str">
        <f t="shared" si="106"/>
        <v/>
      </c>
      <c r="BC139" s="1" t="str">
        <f t="shared" si="107"/>
        <v/>
      </c>
      <c r="BD139" s="1" t="str">
        <f t="shared" si="108"/>
        <v/>
      </c>
      <c r="BE139" s="1" t="str">
        <f t="shared" si="109"/>
        <v/>
      </c>
      <c r="BF139" s="1" t="str">
        <f t="shared" si="110"/>
        <v/>
      </c>
      <c r="BG139" s="1" t="str">
        <f t="shared" si="111"/>
        <v/>
      </c>
      <c r="BH139" s="1" t="str">
        <f t="shared" si="112"/>
        <v/>
      </c>
      <c r="BI139" s="1" t="str">
        <f t="shared" si="113"/>
        <v/>
      </c>
      <c r="BJ139" s="1" t="str">
        <f t="shared" si="114"/>
        <v/>
      </c>
      <c r="BK139" s="1" t="str">
        <f t="shared" si="115"/>
        <v/>
      </c>
      <c r="BL139" s="1" t="str">
        <f t="shared" si="116"/>
        <v/>
      </c>
      <c r="BM139" s="1" t="str">
        <f t="shared" si="117"/>
        <v/>
      </c>
      <c r="BN139" s="1" t="str">
        <f t="shared" si="118"/>
        <v/>
      </c>
      <c r="BO139" s="4" t="str">
        <f t="shared" si="119"/>
        <v/>
      </c>
    </row>
    <row r="140" spans="2:67">
      <c r="B140" s="22">
        <v>24</v>
      </c>
      <c r="C140" s="8">
        <f>IF(B140="","",VLOOKUP(B140,Tabelle2!$A$1:$B$37,2,0))</f>
        <v>2</v>
      </c>
      <c r="D140" s="9">
        <f>IF(B140="","",IF(B140=0,"NB",VLOOKUP(C140,Tabelle2!$D$1:$E$4,2,0)))</f>
        <v>2</v>
      </c>
      <c r="E140" s="1" t="str">
        <f t="shared" si="122"/>
        <v>W</v>
      </c>
      <c r="F140" s="1">
        <f t="shared" si="123"/>
        <v>3</v>
      </c>
      <c r="G140" s="1">
        <f t="shared" si="132"/>
        <v>2</v>
      </c>
      <c r="H140" s="1">
        <f t="shared" si="124"/>
        <v>6</v>
      </c>
      <c r="I140" s="1">
        <f t="shared" si="120"/>
        <v>61</v>
      </c>
      <c r="J140" s="1" t="str">
        <f t="shared" si="125"/>
        <v/>
      </c>
      <c r="O140" s="2"/>
      <c r="U140" s="6" t="str">
        <f t="shared" si="126"/>
        <v/>
      </c>
      <c r="V140" s="6">
        <f t="shared" si="127"/>
        <v>2</v>
      </c>
      <c r="W140" s="6" t="str">
        <f t="shared" si="128"/>
        <v/>
      </c>
      <c r="X140" s="6" t="str">
        <f t="shared" si="129"/>
        <v/>
      </c>
      <c r="Y140" s="5"/>
      <c r="Z140" s="1">
        <f t="shared" si="133"/>
        <v>1</v>
      </c>
      <c r="AA140" s="1">
        <f t="shared" si="134"/>
        <v>1</v>
      </c>
      <c r="AB140" s="1">
        <f t="shared" si="135"/>
        <v>1</v>
      </c>
      <c r="AC140" s="1" t="str">
        <f t="shared" si="136"/>
        <v/>
      </c>
      <c r="AD140" s="1" t="str">
        <f t="shared" si="94"/>
        <v/>
      </c>
      <c r="AE140" s="5"/>
      <c r="AF140" s="6">
        <f t="shared" si="130"/>
        <v>2</v>
      </c>
      <c r="AG140" s="6">
        <f t="shared" si="137"/>
        <v>1</v>
      </c>
      <c r="AH140" s="6">
        <f t="shared" si="139"/>
        <v>3</v>
      </c>
      <c r="AI140" s="5"/>
      <c r="AJ140" s="1">
        <f t="shared" si="138"/>
        <v>0</v>
      </c>
      <c r="AK140" s="1">
        <f>VLOOKUP(AJ140,$R$2:S159,2,0)</f>
        <v>1</v>
      </c>
      <c r="AM140" s="1">
        <f t="shared" si="140"/>
        <v>64</v>
      </c>
      <c r="AO140" s="1">
        <f t="shared" si="131"/>
        <v>0</v>
      </c>
      <c r="AP140" s="1" t="str">
        <f t="shared" si="121"/>
        <v/>
      </c>
      <c r="AQ140" s="1" t="str">
        <f t="shared" si="95"/>
        <v/>
      </c>
      <c r="AR140" s="1" t="str">
        <f t="shared" si="96"/>
        <v/>
      </c>
      <c r="AS140" s="1" t="str">
        <f t="shared" si="97"/>
        <v/>
      </c>
      <c r="AT140" s="1" t="str">
        <f t="shared" si="98"/>
        <v/>
      </c>
      <c r="AU140" s="1" t="str">
        <f t="shared" si="99"/>
        <v/>
      </c>
      <c r="AV140" s="1" t="str">
        <f t="shared" si="100"/>
        <v/>
      </c>
      <c r="AW140" s="1" t="str">
        <f t="shared" si="101"/>
        <v/>
      </c>
      <c r="AX140" s="1" t="str">
        <f t="shared" si="102"/>
        <v/>
      </c>
      <c r="AY140" s="1" t="str">
        <f t="shared" si="103"/>
        <v/>
      </c>
      <c r="AZ140" s="1" t="str">
        <f t="shared" si="104"/>
        <v/>
      </c>
      <c r="BA140" s="1" t="str">
        <f t="shared" si="105"/>
        <v/>
      </c>
      <c r="BB140" s="1" t="str">
        <f t="shared" si="106"/>
        <v/>
      </c>
      <c r="BC140" s="1" t="str">
        <f t="shared" si="107"/>
        <v/>
      </c>
      <c r="BD140" s="1" t="str">
        <f t="shared" si="108"/>
        <v/>
      </c>
      <c r="BE140" s="1" t="str">
        <f t="shared" si="109"/>
        <v/>
      </c>
      <c r="BF140" s="1" t="str">
        <f t="shared" si="110"/>
        <v/>
      </c>
      <c r="BG140" s="1" t="str">
        <f t="shared" si="111"/>
        <v/>
      </c>
      <c r="BH140" s="1" t="str">
        <f t="shared" si="112"/>
        <v/>
      </c>
      <c r="BI140" s="1" t="str">
        <f t="shared" si="113"/>
        <v/>
      </c>
      <c r="BJ140" s="1" t="str">
        <f t="shared" si="114"/>
        <v/>
      </c>
      <c r="BK140" s="1" t="str">
        <f t="shared" si="115"/>
        <v/>
      </c>
      <c r="BL140" s="1" t="str">
        <f t="shared" si="116"/>
        <v/>
      </c>
      <c r="BM140" s="1" t="str">
        <f t="shared" si="117"/>
        <v/>
      </c>
      <c r="BN140" s="1" t="str">
        <f t="shared" si="118"/>
        <v/>
      </c>
      <c r="BO140" s="4" t="str">
        <f t="shared" si="119"/>
        <v/>
      </c>
    </row>
    <row r="141" spans="2:67">
      <c r="B141" s="23">
        <v>17</v>
      </c>
      <c r="C141" s="8">
        <f>IF(B141="","",VLOOKUP(B141,Tabelle2!$A$1:$B$37,2,0))</f>
        <v>2</v>
      </c>
      <c r="D141" s="9">
        <f>IF(B141="","",IF(B141=0,"NB",VLOOKUP(C141,Tabelle2!$D$1:$E$4,2,0)))</f>
        <v>2</v>
      </c>
      <c r="E141" s="1" t="str">
        <f t="shared" si="122"/>
        <v>W</v>
      </c>
      <c r="F141" s="1">
        <f t="shared" si="123"/>
        <v>1</v>
      </c>
      <c r="G141" s="1">
        <f t="shared" si="132"/>
        <v>2</v>
      </c>
      <c r="H141" s="1">
        <f t="shared" si="124"/>
        <v>2</v>
      </c>
      <c r="I141" s="1">
        <f t="shared" si="120"/>
        <v>63</v>
      </c>
      <c r="J141" s="1" t="str">
        <f t="shared" si="125"/>
        <v/>
      </c>
      <c r="O141" s="2"/>
      <c r="U141" s="6" t="str">
        <f t="shared" si="126"/>
        <v/>
      </c>
      <c r="V141" s="6">
        <f t="shared" si="127"/>
        <v>2</v>
      </c>
      <c r="W141" s="6" t="str">
        <f t="shared" si="128"/>
        <v/>
      </c>
      <c r="X141" s="6" t="str">
        <f t="shared" si="129"/>
        <v/>
      </c>
      <c r="Y141" s="5"/>
      <c r="Z141" s="1">
        <f t="shared" si="133"/>
        <v>1</v>
      </c>
      <c r="AA141" s="1">
        <f t="shared" si="134"/>
        <v>1</v>
      </c>
      <c r="AB141" s="1">
        <f t="shared" si="135"/>
        <v>1</v>
      </c>
      <c r="AC141" s="1" t="str">
        <f t="shared" si="136"/>
        <v/>
      </c>
      <c r="AD141" s="1" t="str">
        <f t="shared" ref="AD141:AD204" si="141">IF(OR(AD140=1,AD140=0),0,IF(SUM(Z141:AC141)=4,1,""))</f>
        <v/>
      </c>
      <c r="AE141" s="5"/>
      <c r="AF141" s="6">
        <f t="shared" si="130"/>
        <v>2</v>
      </c>
      <c r="AG141" s="6">
        <f t="shared" si="137"/>
        <v>1</v>
      </c>
      <c r="AH141" s="6">
        <f t="shared" si="139"/>
        <v>3</v>
      </c>
      <c r="AI141" s="5"/>
      <c r="AJ141" s="1">
        <f t="shared" si="138"/>
        <v>0</v>
      </c>
      <c r="AK141" s="1">
        <f>VLOOKUP(AJ141,$R$2:S160,2,0)</f>
        <v>1</v>
      </c>
      <c r="AM141" s="1">
        <f t="shared" si="140"/>
        <v>64</v>
      </c>
      <c r="AO141" s="1">
        <f t="shared" si="131"/>
        <v>0</v>
      </c>
      <c r="AP141" s="1" t="str">
        <f t="shared" si="121"/>
        <v/>
      </c>
      <c r="AQ141" s="1" t="str">
        <f t="shared" si="95"/>
        <v/>
      </c>
      <c r="AR141" s="1" t="str">
        <f t="shared" si="96"/>
        <v/>
      </c>
      <c r="AS141" s="1" t="str">
        <f t="shared" si="97"/>
        <v/>
      </c>
      <c r="AT141" s="1" t="str">
        <f t="shared" si="98"/>
        <v/>
      </c>
      <c r="AU141" s="1" t="str">
        <f t="shared" si="99"/>
        <v/>
      </c>
      <c r="AV141" s="1" t="str">
        <f t="shared" si="100"/>
        <v/>
      </c>
      <c r="AW141" s="1" t="str">
        <f t="shared" si="101"/>
        <v/>
      </c>
      <c r="AX141" s="1" t="str">
        <f t="shared" si="102"/>
        <v/>
      </c>
      <c r="AY141" s="1" t="str">
        <f t="shared" si="103"/>
        <v/>
      </c>
      <c r="AZ141" s="1" t="str">
        <f t="shared" si="104"/>
        <v/>
      </c>
      <c r="BA141" s="1" t="str">
        <f t="shared" si="105"/>
        <v/>
      </c>
      <c r="BB141" s="1" t="str">
        <f t="shared" si="106"/>
        <v/>
      </c>
      <c r="BC141" s="1" t="str">
        <f t="shared" si="107"/>
        <v/>
      </c>
      <c r="BD141" s="1" t="str">
        <f t="shared" si="108"/>
        <v/>
      </c>
      <c r="BE141" s="1" t="str">
        <f t="shared" si="109"/>
        <v/>
      </c>
      <c r="BF141" s="1" t="str">
        <f t="shared" si="110"/>
        <v/>
      </c>
      <c r="BG141" s="1" t="str">
        <f t="shared" si="111"/>
        <v/>
      </c>
      <c r="BH141" s="1" t="str">
        <f t="shared" si="112"/>
        <v/>
      </c>
      <c r="BI141" s="1" t="str">
        <f t="shared" si="113"/>
        <v/>
      </c>
      <c r="BJ141" s="1" t="str">
        <f t="shared" si="114"/>
        <v/>
      </c>
      <c r="BK141" s="1" t="str">
        <f t="shared" si="115"/>
        <v/>
      </c>
      <c r="BL141" s="1" t="str">
        <f t="shared" si="116"/>
        <v/>
      </c>
      <c r="BM141" s="1" t="str">
        <f t="shared" si="117"/>
        <v/>
      </c>
      <c r="BN141" s="1" t="str">
        <f t="shared" si="118"/>
        <v/>
      </c>
      <c r="BO141" s="4" t="str">
        <f t="shared" si="119"/>
        <v/>
      </c>
    </row>
    <row r="142" spans="2:67">
      <c r="B142" s="22">
        <v>19</v>
      </c>
      <c r="C142" s="8">
        <f>IF(B142="","",VLOOKUP(B142,Tabelle2!$A$1:$B$37,2,0))</f>
        <v>2</v>
      </c>
      <c r="D142" s="9">
        <f>IF(B142="","",IF(B142=0,"NB",VLOOKUP(C142,Tabelle2!$D$1:$E$4,2,0)))</f>
        <v>2</v>
      </c>
      <c r="E142" s="1" t="str">
        <f t="shared" si="122"/>
        <v>W</v>
      </c>
      <c r="F142" s="1">
        <f t="shared" si="123"/>
        <v>1</v>
      </c>
      <c r="G142" s="1">
        <f t="shared" si="132"/>
        <v>2</v>
      </c>
      <c r="H142" s="1">
        <f t="shared" si="124"/>
        <v>2</v>
      </c>
      <c r="I142" s="1">
        <f t="shared" si="120"/>
        <v>65</v>
      </c>
      <c r="J142" s="1" t="str">
        <f t="shared" si="125"/>
        <v/>
      </c>
      <c r="O142" s="2"/>
      <c r="U142" s="6" t="str">
        <f t="shared" si="126"/>
        <v/>
      </c>
      <c r="V142" s="6">
        <f t="shared" si="127"/>
        <v>2</v>
      </c>
      <c r="W142" s="6" t="str">
        <f t="shared" si="128"/>
        <v/>
      </c>
      <c r="X142" s="6" t="str">
        <f t="shared" si="129"/>
        <v/>
      </c>
      <c r="Y142" s="5"/>
      <c r="Z142" s="1">
        <f t="shared" si="133"/>
        <v>1</v>
      </c>
      <c r="AA142" s="1">
        <f t="shared" si="134"/>
        <v>1</v>
      </c>
      <c r="AB142" s="1">
        <f t="shared" si="135"/>
        <v>1</v>
      </c>
      <c r="AC142" s="1" t="str">
        <f t="shared" si="136"/>
        <v/>
      </c>
      <c r="AD142" s="1" t="str">
        <f t="shared" si="141"/>
        <v/>
      </c>
      <c r="AE142" s="5"/>
      <c r="AF142" s="6">
        <f t="shared" si="130"/>
        <v>2</v>
      </c>
      <c r="AG142" s="6">
        <f t="shared" si="137"/>
        <v>1</v>
      </c>
      <c r="AH142" s="6">
        <f t="shared" si="139"/>
        <v>3</v>
      </c>
      <c r="AI142" s="5"/>
      <c r="AJ142" s="1">
        <f t="shared" si="138"/>
        <v>0</v>
      </c>
      <c r="AK142" s="1">
        <f>VLOOKUP(AJ142,$R$2:S161,2,0)</f>
        <v>1</v>
      </c>
      <c r="AM142" s="1">
        <f t="shared" si="140"/>
        <v>65</v>
      </c>
      <c r="AO142" s="1">
        <f t="shared" si="131"/>
        <v>0</v>
      </c>
      <c r="AP142" s="1" t="str">
        <f t="shared" si="121"/>
        <v/>
      </c>
      <c r="AQ142" s="1" t="str">
        <f t="shared" ref="AQ142:AQ205" si="142">IF(AND(AO142=2,AO143=0),1,"")</f>
        <v/>
      </c>
      <c r="AR142" s="1" t="str">
        <f t="shared" ref="AR142:AR205" si="143">IF(AND(AO142=3,AO143=0),1,"")</f>
        <v/>
      </c>
      <c r="AS142" s="1" t="str">
        <f t="shared" ref="AS142:AS205" si="144">IF(AND(AO142=4,AO143=0),1,"")</f>
        <v/>
      </c>
      <c r="AT142" s="1" t="str">
        <f t="shared" ref="AT142:AT205" si="145">IF(AND(AO142=5,AO143=0),1,"")</f>
        <v/>
      </c>
      <c r="AU142" s="1" t="str">
        <f t="shared" ref="AU142:AU205" si="146">IF(AND(AO142=6,AO143=0),1,"")</f>
        <v/>
      </c>
      <c r="AV142" s="1" t="str">
        <f t="shared" ref="AV142:AV205" si="147">IF(AND(AO142=7,AO143=0),1,"")</f>
        <v/>
      </c>
      <c r="AW142" s="1" t="str">
        <f t="shared" ref="AW142:AW205" si="148">IF(AND(AO142=8,AO143=0),1,"")</f>
        <v/>
      </c>
      <c r="AX142" s="1" t="str">
        <f t="shared" ref="AX142:AX205" si="149">IF(AND(AO142=9,AO143=0),1,"")</f>
        <v/>
      </c>
      <c r="AY142" s="1" t="str">
        <f t="shared" ref="AY142:AY205" si="150">IF(AND(AO142=10,AO143=0),1,"")</f>
        <v/>
      </c>
      <c r="AZ142" s="1" t="str">
        <f t="shared" ref="AZ142:AZ205" si="151">IF(AND(AO142=11,AO143=0),1,"")</f>
        <v/>
      </c>
      <c r="BA142" s="1" t="str">
        <f t="shared" ref="BA142:BA205" si="152">IF(AND(AO142=12,AO143=0),1,"")</f>
        <v/>
      </c>
      <c r="BB142" s="1" t="str">
        <f t="shared" ref="BB142:BB205" si="153">IF(AND(AO142=13,AO143=0),1,"")</f>
        <v/>
      </c>
      <c r="BC142" s="1" t="str">
        <f t="shared" ref="BC142:BC205" si="154">IF(AND(AO142=14,AO143=0),1,"")</f>
        <v/>
      </c>
      <c r="BD142" s="1" t="str">
        <f t="shared" ref="BD142:BD205" si="155">IF(AND(AO142=15,AO143=0),1,"")</f>
        <v/>
      </c>
      <c r="BE142" s="1" t="str">
        <f t="shared" ref="BE142:BE205" si="156">IF(AND(AO142=16,AO143=0),1,"")</f>
        <v/>
      </c>
      <c r="BF142" s="1" t="str">
        <f t="shared" ref="BF142:BF205" si="157">IF(AND(AO142=17,AO143=0),1,"")</f>
        <v/>
      </c>
      <c r="BG142" s="1" t="str">
        <f t="shared" ref="BG142:BG205" si="158">IF(AND(AO142=18,AO143=0),1,"")</f>
        <v/>
      </c>
      <c r="BH142" s="1" t="str">
        <f t="shared" ref="BH142:BH205" si="159">IF(AND(AO142=19,AO143=0),1,"")</f>
        <v/>
      </c>
      <c r="BI142" s="1" t="str">
        <f t="shared" ref="BI142:BI205" si="160">IF(AND(AO142=20,AO143=0),1,"")</f>
        <v/>
      </c>
      <c r="BJ142" s="1" t="str">
        <f t="shared" ref="BJ142:BJ205" si="161">IF(AND(AO142=21,AO143=0),1,"")</f>
        <v/>
      </c>
      <c r="BK142" s="1" t="str">
        <f t="shared" ref="BK142:BK205" si="162">IF(AND(AO142=22,AO143=0),1,"")</f>
        <v/>
      </c>
      <c r="BL142" s="1" t="str">
        <f t="shared" ref="BL142:BL205" si="163">IF(AND(AO142=23,AO143=0),1,"")</f>
        <v/>
      </c>
      <c r="BM142" s="1" t="str">
        <f t="shared" ref="BM142:BM205" si="164">IF(AND(AO142=24,AO143=0),1,"")</f>
        <v/>
      </c>
      <c r="BN142" s="1" t="str">
        <f t="shared" ref="BN142:BN205" si="165">IF(AND(AO142=25,AO143=0),1,"")</f>
        <v/>
      </c>
      <c r="BO142" s="4" t="str">
        <f t="shared" ref="BO142:BO205" si="166">IF(AND(AO142&gt;25,AO143=0),1,"")</f>
        <v/>
      </c>
    </row>
    <row r="143" spans="2:67">
      <c r="B143" s="23">
        <v>8</v>
      </c>
      <c r="C143" s="8">
        <f>IF(B143="","",VLOOKUP(B143,Tabelle2!$A$1:$B$37,2,0))</f>
        <v>1</v>
      </c>
      <c r="D143" s="9">
        <f>IF(B143="","",IF(B143=0,"NB",VLOOKUP(C143,Tabelle2!$D$1:$E$4,2,0)))</f>
        <v>3</v>
      </c>
      <c r="E143" s="1" t="str">
        <f t="shared" si="122"/>
        <v>L</v>
      </c>
      <c r="F143" s="1">
        <f t="shared" si="123"/>
        <v>1</v>
      </c>
      <c r="G143" s="1">
        <f t="shared" si="132"/>
        <v>-1</v>
      </c>
      <c r="H143" s="1">
        <f t="shared" si="124"/>
        <v>-1</v>
      </c>
      <c r="I143" s="1">
        <f t="shared" si="120"/>
        <v>64</v>
      </c>
      <c r="J143" s="1" t="str">
        <f t="shared" si="125"/>
        <v/>
      </c>
      <c r="O143" s="2"/>
      <c r="U143" s="6">
        <f t="shared" si="126"/>
        <v>1</v>
      </c>
      <c r="V143" s="6" t="str">
        <f t="shared" si="127"/>
        <v/>
      </c>
      <c r="W143" s="6" t="str">
        <f t="shared" si="128"/>
        <v/>
      </c>
      <c r="X143" s="6" t="str">
        <f t="shared" si="129"/>
        <v/>
      </c>
      <c r="Y143" s="5"/>
      <c r="Z143" s="1">
        <f t="shared" si="133"/>
        <v>1</v>
      </c>
      <c r="AA143" s="1">
        <f t="shared" si="134"/>
        <v>1</v>
      </c>
      <c r="AB143" s="1">
        <f t="shared" si="135"/>
        <v>1</v>
      </c>
      <c r="AC143" s="1" t="str">
        <f t="shared" si="136"/>
        <v/>
      </c>
      <c r="AD143" s="1" t="str">
        <f t="shared" si="141"/>
        <v/>
      </c>
      <c r="AE143" s="5"/>
      <c r="AF143" s="6">
        <f t="shared" si="130"/>
        <v>1</v>
      </c>
      <c r="AG143" s="6">
        <f t="shared" si="137"/>
        <v>2</v>
      </c>
      <c r="AH143" s="6">
        <f t="shared" si="139"/>
        <v>3</v>
      </c>
      <c r="AI143" s="5"/>
      <c r="AJ143" s="1">
        <f t="shared" si="138"/>
        <v>1</v>
      </c>
      <c r="AK143" s="1">
        <f>VLOOKUP(AJ143,$R$2:S162,2,0)</f>
        <v>1</v>
      </c>
      <c r="AM143" s="1">
        <f t="shared" si="140"/>
        <v>65</v>
      </c>
      <c r="AO143" s="1">
        <f t="shared" si="131"/>
        <v>1</v>
      </c>
      <c r="AP143" s="1" t="str">
        <f t="shared" si="121"/>
        <v/>
      </c>
      <c r="AQ143" s="1" t="str">
        <f t="shared" si="142"/>
        <v/>
      </c>
      <c r="AR143" s="1" t="str">
        <f t="shared" si="143"/>
        <v/>
      </c>
      <c r="AS143" s="1" t="str">
        <f t="shared" si="144"/>
        <v/>
      </c>
      <c r="AT143" s="1" t="str">
        <f t="shared" si="145"/>
        <v/>
      </c>
      <c r="AU143" s="1" t="str">
        <f t="shared" si="146"/>
        <v/>
      </c>
      <c r="AV143" s="1" t="str">
        <f t="shared" si="147"/>
        <v/>
      </c>
      <c r="AW143" s="1" t="str">
        <f t="shared" si="148"/>
        <v/>
      </c>
      <c r="AX143" s="1" t="str">
        <f t="shared" si="149"/>
        <v/>
      </c>
      <c r="AY143" s="1" t="str">
        <f t="shared" si="150"/>
        <v/>
      </c>
      <c r="AZ143" s="1" t="str">
        <f t="shared" si="151"/>
        <v/>
      </c>
      <c r="BA143" s="1" t="str">
        <f t="shared" si="152"/>
        <v/>
      </c>
      <c r="BB143" s="1" t="str">
        <f t="shared" si="153"/>
        <v/>
      </c>
      <c r="BC143" s="1" t="str">
        <f t="shared" si="154"/>
        <v/>
      </c>
      <c r="BD143" s="1" t="str">
        <f t="shared" si="155"/>
        <v/>
      </c>
      <c r="BE143" s="1" t="str">
        <f t="shared" si="156"/>
        <v/>
      </c>
      <c r="BF143" s="1" t="str">
        <f t="shared" si="157"/>
        <v/>
      </c>
      <c r="BG143" s="1" t="str">
        <f t="shared" si="158"/>
        <v/>
      </c>
      <c r="BH143" s="1" t="str">
        <f t="shared" si="159"/>
        <v/>
      </c>
      <c r="BI143" s="1" t="str">
        <f t="shared" si="160"/>
        <v/>
      </c>
      <c r="BJ143" s="1" t="str">
        <f t="shared" si="161"/>
        <v/>
      </c>
      <c r="BK143" s="1" t="str">
        <f t="shared" si="162"/>
        <v/>
      </c>
      <c r="BL143" s="1" t="str">
        <f t="shared" si="163"/>
        <v/>
      </c>
      <c r="BM143" s="1" t="str">
        <f t="shared" si="164"/>
        <v/>
      </c>
      <c r="BN143" s="1" t="str">
        <f t="shared" si="165"/>
        <v/>
      </c>
      <c r="BO143" s="4" t="str">
        <f t="shared" si="166"/>
        <v/>
      </c>
    </row>
    <row r="144" spans="2:67">
      <c r="B144" s="22">
        <v>7</v>
      </c>
      <c r="C144" s="8">
        <f>IF(B144="","",VLOOKUP(B144,Tabelle2!$A$1:$B$37,2,0))</f>
        <v>1</v>
      </c>
      <c r="D144" s="9">
        <f>IF(B144="","",IF(B144=0,"NB",VLOOKUP(C144,Tabelle2!$D$1:$E$4,2,0)))</f>
        <v>3</v>
      </c>
      <c r="E144" s="1" t="str">
        <f t="shared" si="122"/>
        <v>L</v>
      </c>
      <c r="F144" s="1">
        <f t="shared" si="123"/>
        <v>1</v>
      </c>
      <c r="G144" s="1">
        <f t="shared" si="132"/>
        <v>-1</v>
      </c>
      <c r="H144" s="1">
        <f t="shared" si="124"/>
        <v>-1</v>
      </c>
      <c r="I144" s="1">
        <f t="shared" si="120"/>
        <v>63</v>
      </c>
      <c r="J144" s="1" t="str">
        <f t="shared" si="125"/>
        <v/>
      </c>
      <c r="O144" s="2"/>
      <c r="U144" s="6">
        <f t="shared" si="126"/>
        <v>1</v>
      </c>
      <c r="V144" s="6" t="str">
        <f t="shared" si="127"/>
        <v/>
      </c>
      <c r="W144" s="6" t="str">
        <f t="shared" si="128"/>
        <v/>
      </c>
      <c r="X144" s="6" t="str">
        <f t="shared" si="129"/>
        <v/>
      </c>
      <c r="Y144" s="5"/>
      <c r="Z144" s="1">
        <f t="shared" si="133"/>
        <v>1</v>
      </c>
      <c r="AA144" s="1">
        <f t="shared" si="134"/>
        <v>1</v>
      </c>
      <c r="AB144" s="1">
        <f t="shared" si="135"/>
        <v>1</v>
      </c>
      <c r="AC144" s="1" t="str">
        <f t="shared" si="136"/>
        <v/>
      </c>
      <c r="AD144" s="1" t="str">
        <f t="shared" si="141"/>
        <v/>
      </c>
      <c r="AE144" s="5"/>
      <c r="AF144" s="6">
        <f t="shared" si="130"/>
        <v>1</v>
      </c>
      <c r="AG144" s="6">
        <f t="shared" si="137"/>
        <v>2</v>
      </c>
      <c r="AH144" s="6">
        <f t="shared" si="139"/>
        <v>3</v>
      </c>
      <c r="AI144" s="5"/>
      <c r="AJ144" s="1">
        <f t="shared" si="138"/>
        <v>2</v>
      </c>
      <c r="AK144" s="1">
        <f>VLOOKUP(AJ144,$R$2:S163,2,0)</f>
        <v>2</v>
      </c>
      <c r="AM144" s="1">
        <f t="shared" si="140"/>
        <v>65</v>
      </c>
      <c r="AO144" s="1">
        <f t="shared" si="131"/>
        <v>2</v>
      </c>
      <c r="AP144" s="1" t="str">
        <f t="shared" si="121"/>
        <v/>
      </c>
      <c r="AQ144" s="1">
        <f t="shared" si="142"/>
        <v>1</v>
      </c>
      <c r="AR144" s="1" t="str">
        <f t="shared" si="143"/>
        <v/>
      </c>
      <c r="AS144" s="1" t="str">
        <f t="shared" si="144"/>
        <v/>
      </c>
      <c r="AT144" s="1" t="str">
        <f t="shared" si="145"/>
        <v/>
      </c>
      <c r="AU144" s="1" t="str">
        <f t="shared" si="146"/>
        <v/>
      </c>
      <c r="AV144" s="1" t="str">
        <f t="shared" si="147"/>
        <v/>
      </c>
      <c r="AW144" s="1" t="str">
        <f t="shared" si="148"/>
        <v/>
      </c>
      <c r="AX144" s="1" t="str">
        <f t="shared" si="149"/>
        <v/>
      </c>
      <c r="AY144" s="1" t="str">
        <f t="shared" si="150"/>
        <v/>
      </c>
      <c r="AZ144" s="1" t="str">
        <f t="shared" si="151"/>
        <v/>
      </c>
      <c r="BA144" s="1" t="str">
        <f t="shared" si="152"/>
        <v/>
      </c>
      <c r="BB144" s="1" t="str">
        <f t="shared" si="153"/>
        <v/>
      </c>
      <c r="BC144" s="1" t="str">
        <f t="shared" si="154"/>
        <v/>
      </c>
      <c r="BD144" s="1" t="str">
        <f t="shared" si="155"/>
        <v/>
      </c>
      <c r="BE144" s="1" t="str">
        <f t="shared" si="156"/>
        <v/>
      </c>
      <c r="BF144" s="1" t="str">
        <f t="shared" si="157"/>
        <v/>
      </c>
      <c r="BG144" s="1" t="str">
        <f t="shared" si="158"/>
        <v/>
      </c>
      <c r="BH144" s="1" t="str">
        <f t="shared" si="159"/>
        <v/>
      </c>
      <c r="BI144" s="1" t="str">
        <f t="shared" si="160"/>
        <v/>
      </c>
      <c r="BJ144" s="1" t="str">
        <f t="shared" si="161"/>
        <v/>
      </c>
      <c r="BK144" s="1" t="str">
        <f t="shared" si="162"/>
        <v/>
      </c>
      <c r="BL144" s="1" t="str">
        <f t="shared" si="163"/>
        <v/>
      </c>
      <c r="BM144" s="1" t="str">
        <f t="shared" si="164"/>
        <v/>
      </c>
      <c r="BN144" s="1" t="str">
        <f t="shared" si="165"/>
        <v/>
      </c>
      <c r="BO144" s="4" t="str">
        <f t="shared" si="166"/>
        <v/>
      </c>
    </row>
    <row r="145" spans="2:67">
      <c r="B145" s="23">
        <v>35</v>
      </c>
      <c r="C145" s="8">
        <f>IF(B145="","",VLOOKUP(B145,Tabelle2!$A$1:$B$37,2,0))</f>
        <v>3</v>
      </c>
      <c r="D145" s="9">
        <f>IF(B145="","",IF(B145=0,"NB",VLOOKUP(C145,Tabelle2!$D$1:$E$4,2,0)))</f>
        <v>1</v>
      </c>
      <c r="E145" s="1" t="str">
        <f t="shared" si="122"/>
        <v>W</v>
      </c>
      <c r="F145" s="1">
        <f t="shared" si="123"/>
        <v>2</v>
      </c>
      <c r="G145" s="1">
        <f t="shared" si="132"/>
        <v>2</v>
      </c>
      <c r="H145" s="1">
        <f t="shared" si="124"/>
        <v>4</v>
      </c>
      <c r="I145" s="1">
        <f t="shared" si="120"/>
        <v>67</v>
      </c>
      <c r="J145" s="1" t="str">
        <f t="shared" si="125"/>
        <v/>
      </c>
      <c r="O145" s="2"/>
      <c r="U145" s="6" t="str">
        <f t="shared" si="126"/>
        <v/>
      </c>
      <c r="V145" s="6" t="str">
        <f t="shared" si="127"/>
        <v/>
      </c>
      <c r="W145" s="6">
        <f t="shared" si="128"/>
        <v>3</v>
      </c>
      <c r="X145" s="6" t="str">
        <f t="shared" si="129"/>
        <v/>
      </c>
      <c r="Y145" s="5"/>
      <c r="Z145" s="1">
        <f t="shared" si="133"/>
        <v>1</v>
      </c>
      <c r="AA145" s="1">
        <f t="shared" si="134"/>
        <v>1</v>
      </c>
      <c r="AB145" s="1">
        <f t="shared" si="135"/>
        <v>1</v>
      </c>
      <c r="AC145" s="1" t="str">
        <f t="shared" si="136"/>
        <v/>
      </c>
      <c r="AD145" s="1" t="str">
        <f t="shared" si="141"/>
        <v/>
      </c>
      <c r="AE145" s="5"/>
      <c r="AF145" s="6">
        <f t="shared" si="130"/>
        <v>3</v>
      </c>
      <c r="AG145" s="6">
        <f t="shared" si="137"/>
        <v>1</v>
      </c>
      <c r="AH145" s="6">
        <f t="shared" si="139"/>
        <v>2</v>
      </c>
      <c r="AI145" s="5"/>
      <c r="AJ145" s="1">
        <f t="shared" si="138"/>
        <v>0</v>
      </c>
      <c r="AK145" s="1">
        <f>VLOOKUP(AJ145,$R$2:S164,2,0)</f>
        <v>1</v>
      </c>
      <c r="AM145" s="1">
        <f t="shared" si="140"/>
        <v>67</v>
      </c>
      <c r="AO145" s="1">
        <f t="shared" si="131"/>
        <v>0</v>
      </c>
      <c r="AP145" s="1" t="str">
        <f t="shared" si="121"/>
        <v/>
      </c>
      <c r="AQ145" s="1" t="str">
        <f t="shared" si="142"/>
        <v/>
      </c>
      <c r="AR145" s="1" t="str">
        <f t="shared" si="143"/>
        <v/>
      </c>
      <c r="AS145" s="1" t="str">
        <f t="shared" si="144"/>
        <v/>
      </c>
      <c r="AT145" s="1" t="str">
        <f t="shared" si="145"/>
        <v/>
      </c>
      <c r="AU145" s="1" t="str">
        <f t="shared" si="146"/>
        <v/>
      </c>
      <c r="AV145" s="1" t="str">
        <f t="shared" si="147"/>
        <v/>
      </c>
      <c r="AW145" s="1" t="str">
        <f t="shared" si="148"/>
        <v/>
      </c>
      <c r="AX145" s="1" t="str">
        <f t="shared" si="149"/>
        <v/>
      </c>
      <c r="AY145" s="1" t="str">
        <f t="shared" si="150"/>
        <v/>
      </c>
      <c r="AZ145" s="1" t="str">
        <f t="shared" si="151"/>
        <v/>
      </c>
      <c r="BA145" s="1" t="str">
        <f t="shared" si="152"/>
        <v/>
      </c>
      <c r="BB145" s="1" t="str">
        <f t="shared" si="153"/>
        <v/>
      </c>
      <c r="BC145" s="1" t="str">
        <f t="shared" si="154"/>
        <v/>
      </c>
      <c r="BD145" s="1" t="str">
        <f t="shared" si="155"/>
        <v/>
      </c>
      <c r="BE145" s="1" t="str">
        <f t="shared" si="156"/>
        <v/>
      </c>
      <c r="BF145" s="1" t="str">
        <f t="shared" si="157"/>
        <v/>
      </c>
      <c r="BG145" s="1" t="str">
        <f t="shared" si="158"/>
        <v/>
      </c>
      <c r="BH145" s="1" t="str">
        <f t="shared" si="159"/>
        <v/>
      </c>
      <c r="BI145" s="1" t="str">
        <f t="shared" si="160"/>
        <v/>
      </c>
      <c r="BJ145" s="1" t="str">
        <f t="shared" si="161"/>
        <v/>
      </c>
      <c r="BK145" s="1" t="str">
        <f t="shared" si="162"/>
        <v/>
      </c>
      <c r="BL145" s="1" t="str">
        <f t="shared" si="163"/>
        <v/>
      </c>
      <c r="BM145" s="1" t="str">
        <f t="shared" si="164"/>
        <v/>
      </c>
      <c r="BN145" s="1" t="str">
        <f t="shared" si="165"/>
        <v/>
      </c>
      <c r="BO145" s="4" t="str">
        <f t="shared" si="166"/>
        <v/>
      </c>
    </row>
    <row r="146" spans="2:67">
      <c r="B146" s="22">
        <v>16</v>
      </c>
      <c r="C146" s="8">
        <f>IF(B146="","",VLOOKUP(B146,Tabelle2!$A$1:$B$37,2,0))</f>
        <v>2</v>
      </c>
      <c r="D146" s="9">
        <f>IF(B146="","",IF(B146=0,"NB",VLOOKUP(C146,Tabelle2!$D$1:$E$4,2,0)))</f>
        <v>2</v>
      </c>
      <c r="E146" s="1" t="str">
        <f t="shared" si="122"/>
        <v>L</v>
      </c>
      <c r="F146" s="1">
        <f t="shared" si="123"/>
        <v>1</v>
      </c>
      <c r="G146" s="1">
        <f t="shared" si="132"/>
        <v>-1</v>
      </c>
      <c r="H146" s="1">
        <f t="shared" si="124"/>
        <v>-1</v>
      </c>
      <c r="I146" s="1">
        <f t="shared" si="120"/>
        <v>66</v>
      </c>
      <c r="J146" s="1" t="str">
        <f t="shared" si="125"/>
        <v/>
      </c>
      <c r="O146" s="2"/>
      <c r="U146" s="6" t="str">
        <f t="shared" si="126"/>
        <v/>
      </c>
      <c r="V146" s="6">
        <f t="shared" si="127"/>
        <v>2</v>
      </c>
      <c r="W146" s="6" t="str">
        <f t="shared" si="128"/>
        <v/>
      </c>
      <c r="X146" s="6" t="str">
        <f t="shared" si="129"/>
        <v/>
      </c>
      <c r="Y146" s="5"/>
      <c r="Z146" s="1">
        <f t="shared" si="133"/>
        <v>1</v>
      </c>
      <c r="AA146" s="1">
        <f t="shared" si="134"/>
        <v>1</v>
      </c>
      <c r="AB146" s="1">
        <f t="shared" si="135"/>
        <v>1</v>
      </c>
      <c r="AC146" s="1" t="str">
        <f t="shared" si="136"/>
        <v/>
      </c>
      <c r="AD146" s="1" t="str">
        <f t="shared" si="141"/>
        <v/>
      </c>
      <c r="AE146" s="5"/>
      <c r="AF146" s="6">
        <f t="shared" si="130"/>
        <v>2</v>
      </c>
      <c r="AG146" s="6">
        <f t="shared" si="137"/>
        <v>3</v>
      </c>
      <c r="AH146" s="6">
        <f t="shared" si="139"/>
        <v>1</v>
      </c>
      <c r="AI146" s="5"/>
      <c r="AJ146" s="1">
        <f t="shared" si="138"/>
        <v>1</v>
      </c>
      <c r="AK146" s="1">
        <f>VLOOKUP(AJ146,$R$2:S165,2,0)</f>
        <v>1</v>
      </c>
      <c r="AM146" s="1">
        <f t="shared" si="140"/>
        <v>67</v>
      </c>
      <c r="AO146" s="1">
        <f t="shared" si="131"/>
        <v>1</v>
      </c>
      <c r="AP146" s="1" t="str">
        <f t="shared" si="121"/>
        <v/>
      </c>
      <c r="AQ146" s="1" t="str">
        <f t="shared" si="142"/>
        <v/>
      </c>
      <c r="AR146" s="1" t="str">
        <f t="shared" si="143"/>
        <v/>
      </c>
      <c r="AS146" s="1" t="str">
        <f t="shared" si="144"/>
        <v/>
      </c>
      <c r="AT146" s="1" t="str">
        <f t="shared" si="145"/>
        <v/>
      </c>
      <c r="AU146" s="1" t="str">
        <f t="shared" si="146"/>
        <v/>
      </c>
      <c r="AV146" s="1" t="str">
        <f t="shared" si="147"/>
        <v/>
      </c>
      <c r="AW146" s="1" t="str">
        <f t="shared" si="148"/>
        <v/>
      </c>
      <c r="AX146" s="1" t="str">
        <f t="shared" si="149"/>
        <v/>
      </c>
      <c r="AY146" s="1" t="str">
        <f t="shared" si="150"/>
        <v/>
      </c>
      <c r="AZ146" s="1" t="str">
        <f t="shared" si="151"/>
        <v/>
      </c>
      <c r="BA146" s="1" t="str">
        <f t="shared" si="152"/>
        <v/>
      </c>
      <c r="BB146" s="1" t="str">
        <f t="shared" si="153"/>
        <v/>
      </c>
      <c r="BC146" s="1" t="str">
        <f t="shared" si="154"/>
        <v/>
      </c>
      <c r="BD146" s="1" t="str">
        <f t="shared" si="155"/>
        <v/>
      </c>
      <c r="BE146" s="1" t="str">
        <f t="shared" si="156"/>
        <v/>
      </c>
      <c r="BF146" s="1" t="str">
        <f t="shared" si="157"/>
        <v/>
      </c>
      <c r="BG146" s="1" t="str">
        <f t="shared" si="158"/>
        <v/>
      </c>
      <c r="BH146" s="1" t="str">
        <f t="shared" si="159"/>
        <v/>
      </c>
      <c r="BI146" s="1" t="str">
        <f t="shared" si="160"/>
        <v/>
      </c>
      <c r="BJ146" s="1" t="str">
        <f t="shared" si="161"/>
        <v/>
      </c>
      <c r="BK146" s="1" t="str">
        <f t="shared" si="162"/>
        <v/>
      </c>
      <c r="BL146" s="1" t="str">
        <f t="shared" si="163"/>
        <v/>
      </c>
      <c r="BM146" s="1" t="str">
        <f t="shared" si="164"/>
        <v/>
      </c>
      <c r="BN146" s="1" t="str">
        <f t="shared" si="165"/>
        <v/>
      </c>
      <c r="BO146" s="4" t="str">
        <f t="shared" si="166"/>
        <v/>
      </c>
    </row>
    <row r="147" spans="2:67">
      <c r="B147" s="23">
        <v>8</v>
      </c>
      <c r="C147" s="8">
        <f>IF(B147="","",VLOOKUP(B147,Tabelle2!$A$1:$B$37,2,0))</f>
        <v>1</v>
      </c>
      <c r="D147" s="9">
        <f>IF(B147="","",IF(B147=0,"NB",VLOOKUP(C147,Tabelle2!$D$1:$E$4,2,0)))</f>
        <v>3</v>
      </c>
      <c r="E147" s="1" t="str">
        <f t="shared" si="122"/>
        <v>L</v>
      </c>
      <c r="F147" s="1">
        <f t="shared" si="123"/>
        <v>1</v>
      </c>
      <c r="G147" s="1">
        <f t="shared" si="132"/>
        <v>-1</v>
      </c>
      <c r="H147" s="1">
        <f t="shared" si="124"/>
        <v>-1</v>
      </c>
      <c r="I147" s="1">
        <f t="shared" si="120"/>
        <v>65</v>
      </c>
      <c r="J147" s="1" t="str">
        <f t="shared" si="125"/>
        <v/>
      </c>
      <c r="O147" s="2"/>
      <c r="U147" s="6">
        <f t="shared" si="126"/>
        <v>1</v>
      </c>
      <c r="V147" s="6" t="str">
        <f t="shared" si="127"/>
        <v/>
      </c>
      <c r="W147" s="6" t="str">
        <f t="shared" si="128"/>
        <v/>
      </c>
      <c r="X147" s="6" t="str">
        <f t="shared" si="129"/>
        <v/>
      </c>
      <c r="Y147" s="5"/>
      <c r="Z147" s="1">
        <f t="shared" si="133"/>
        <v>1</v>
      </c>
      <c r="AA147" s="1">
        <f t="shared" si="134"/>
        <v>1</v>
      </c>
      <c r="AB147" s="1">
        <f t="shared" si="135"/>
        <v>1</v>
      </c>
      <c r="AC147" s="1" t="str">
        <f t="shared" si="136"/>
        <v/>
      </c>
      <c r="AD147" s="1" t="str">
        <f t="shared" si="141"/>
        <v/>
      </c>
      <c r="AE147" s="5"/>
      <c r="AF147" s="6">
        <f t="shared" si="130"/>
        <v>1</v>
      </c>
      <c r="AG147" s="6">
        <f t="shared" si="137"/>
        <v>2</v>
      </c>
      <c r="AH147" s="6">
        <f t="shared" si="139"/>
        <v>3</v>
      </c>
      <c r="AI147" s="5"/>
      <c r="AJ147" s="1">
        <f t="shared" si="138"/>
        <v>2</v>
      </c>
      <c r="AK147" s="1">
        <f>VLOOKUP(AJ147,$R$2:S166,2,0)</f>
        <v>2</v>
      </c>
      <c r="AM147" s="1">
        <f t="shared" si="140"/>
        <v>67</v>
      </c>
      <c r="AO147" s="1">
        <f t="shared" si="131"/>
        <v>2</v>
      </c>
      <c r="AP147" s="1" t="str">
        <f t="shared" si="121"/>
        <v/>
      </c>
      <c r="AQ147" s="1" t="str">
        <f t="shared" si="142"/>
        <v/>
      </c>
      <c r="AR147" s="1" t="str">
        <f t="shared" si="143"/>
        <v/>
      </c>
      <c r="AS147" s="1" t="str">
        <f t="shared" si="144"/>
        <v/>
      </c>
      <c r="AT147" s="1" t="str">
        <f t="shared" si="145"/>
        <v/>
      </c>
      <c r="AU147" s="1" t="str">
        <f t="shared" si="146"/>
        <v/>
      </c>
      <c r="AV147" s="1" t="str">
        <f t="shared" si="147"/>
        <v/>
      </c>
      <c r="AW147" s="1" t="str">
        <f t="shared" si="148"/>
        <v/>
      </c>
      <c r="AX147" s="1" t="str">
        <f t="shared" si="149"/>
        <v/>
      </c>
      <c r="AY147" s="1" t="str">
        <f t="shared" si="150"/>
        <v/>
      </c>
      <c r="AZ147" s="1" t="str">
        <f t="shared" si="151"/>
        <v/>
      </c>
      <c r="BA147" s="1" t="str">
        <f t="shared" si="152"/>
        <v/>
      </c>
      <c r="BB147" s="1" t="str">
        <f t="shared" si="153"/>
        <v/>
      </c>
      <c r="BC147" s="1" t="str">
        <f t="shared" si="154"/>
        <v/>
      </c>
      <c r="BD147" s="1" t="str">
        <f t="shared" si="155"/>
        <v/>
      </c>
      <c r="BE147" s="1" t="str">
        <f t="shared" si="156"/>
        <v/>
      </c>
      <c r="BF147" s="1" t="str">
        <f t="shared" si="157"/>
        <v/>
      </c>
      <c r="BG147" s="1" t="str">
        <f t="shared" si="158"/>
        <v/>
      </c>
      <c r="BH147" s="1" t="str">
        <f t="shared" si="159"/>
        <v/>
      </c>
      <c r="BI147" s="1" t="str">
        <f t="shared" si="160"/>
        <v/>
      </c>
      <c r="BJ147" s="1" t="str">
        <f t="shared" si="161"/>
        <v/>
      </c>
      <c r="BK147" s="1" t="str">
        <f t="shared" si="162"/>
        <v/>
      </c>
      <c r="BL147" s="1" t="str">
        <f t="shared" si="163"/>
        <v/>
      </c>
      <c r="BM147" s="1" t="str">
        <f t="shared" si="164"/>
        <v/>
      </c>
      <c r="BN147" s="1" t="str">
        <f t="shared" si="165"/>
        <v/>
      </c>
      <c r="BO147" s="4" t="str">
        <f t="shared" si="166"/>
        <v/>
      </c>
    </row>
    <row r="148" spans="2:67">
      <c r="B148" s="22">
        <v>14</v>
      </c>
      <c r="C148" s="8">
        <f>IF(B148="","",VLOOKUP(B148,Tabelle2!$A$1:$B$37,2,0))</f>
        <v>2</v>
      </c>
      <c r="D148" s="9">
        <f>IF(B148="","",IF(B148=0,"NB",VLOOKUP(C148,Tabelle2!$D$1:$E$4,2,0)))</f>
        <v>2</v>
      </c>
      <c r="E148" s="1" t="str">
        <f t="shared" si="122"/>
        <v>L</v>
      </c>
      <c r="F148" s="1">
        <f t="shared" si="123"/>
        <v>2</v>
      </c>
      <c r="G148" s="1">
        <f t="shared" si="132"/>
        <v>-1</v>
      </c>
      <c r="H148" s="1">
        <f t="shared" si="124"/>
        <v>-2</v>
      </c>
      <c r="I148" s="1">
        <f t="shared" si="120"/>
        <v>63</v>
      </c>
      <c r="J148" s="1" t="str">
        <f t="shared" si="125"/>
        <v/>
      </c>
      <c r="O148" s="2"/>
      <c r="U148" s="6" t="str">
        <f t="shared" si="126"/>
        <v/>
      </c>
      <c r="V148" s="6">
        <f t="shared" si="127"/>
        <v>2</v>
      </c>
      <c r="W148" s="6" t="str">
        <f t="shared" si="128"/>
        <v/>
      </c>
      <c r="X148" s="6" t="str">
        <f t="shared" si="129"/>
        <v/>
      </c>
      <c r="Y148" s="5"/>
      <c r="Z148" s="1">
        <f t="shared" si="133"/>
        <v>1</v>
      </c>
      <c r="AA148" s="1">
        <f t="shared" si="134"/>
        <v>1</v>
      </c>
      <c r="AB148" s="1">
        <f t="shared" si="135"/>
        <v>1</v>
      </c>
      <c r="AC148" s="1" t="str">
        <f t="shared" si="136"/>
        <v/>
      </c>
      <c r="AD148" s="1" t="str">
        <f t="shared" si="141"/>
        <v/>
      </c>
      <c r="AE148" s="5"/>
      <c r="AF148" s="6">
        <f t="shared" si="130"/>
        <v>2</v>
      </c>
      <c r="AG148" s="6">
        <f t="shared" si="137"/>
        <v>1</v>
      </c>
      <c r="AH148" s="6">
        <f t="shared" si="139"/>
        <v>3</v>
      </c>
      <c r="AI148" s="5"/>
      <c r="AJ148" s="1">
        <f t="shared" si="138"/>
        <v>3</v>
      </c>
      <c r="AK148" s="1">
        <f>VLOOKUP(AJ148,$R$2:S167,2,0)</f>
        <v>3</v>
      </c>
      <c r="AM148" s="1">
        <f t="shared" si="140"/>
        <v>67</v>
      </c>
      <c r="AO148" s="1">
        <f t="shared" si="131"/>
        <v>3</v>
      </c>
      <c r="AP148" s="1" t="str">
        <f t="shared" si="121"/>
        <v/>
      </c>
      <c r="AQ148" s="1" t="str">
        <f t="shared" si="142"/>
        <v/>
      </c>
      <c r="AR148" s="1">
        <f t="shared" si="143"/>
        <v>1</v>
      </c>
      <c r="AS148" s="1" t="str">
        <f t="shared" si="144"/>
        <v/>
      </c>
      <c r="AT148" s="1" t="str">
        <f t="shared" si="145"/>
        <v/>
      </c>
      <c r="AU148" s="1" t="str">
        <f t="shared" si="146"/>
        <v/>
      </c>
      <c r="AV148" s="1" t="str">
        <f t="shared" si="147"/>
        <v/>
      </c>
      <c r="AW148" s="1" t="str">
        <f t="shared" si="148"/>
        <v/>
      </c>
      <c r="AX148" s="1" t="str">
        <f t="shared" si="149"/>
        <v/>
      </c>
      <c r="AY148" s="1" t="str">
        <f t="shared" si="150"/>
        <v/>
      </c>
      <c r="AZ148" s="1" t="str">
        <f t="shared" si="151"/>
        <v/>
      </c>
      <c r="BA148" s="1" t="str">
        <f t="shared" si="152"/>
        <v/>
      </c>
      <c r="BB148" s="1" t="str">
        <f t="shared" si="153"/>
        <v/>
      </c>
      <c r="BC148" s="1" t="str">
        <f t="shared" si="154"/>
        <v/>
      </c>
      <c r="BD148" s="1" t="str">
        <f t="shared" si="155"/>
        <v/>
      </c>
      <c r="BE148" s="1" t="str">
        <f t="shared" si="156"/>
        <v/>
      </c>
      <c r="BF148" s="1" t="str">
        <f t="shared" si="157"/>
        <v/>
      </c>
      <c r="BG148" s="1" t="str">
        <f t="shared" si="158"/>
        <v/>
      </c>
      <c r="BH148" s="1" t="str">
        <f t="shared" si="159"/>
        <v/>
      </c>
      <c r="BI148" s="1" t="str">
        <f t="shared" si="160"/>
        <v/>
      </c>
      <c r="BJ148" s="1" t="str">
        <f t="shared" si="161"/>
        <v/>
      </c>
      <c r="BK148" s="1" t="str">
        <f t="shared" si="162"/>
        <v/>
      </c>
      <c r="BL148" s="1" t="str">
        <f t="shared" si="163"/>
        <v/>
      </c>
      <c r="BM148" s="1" t="str">
        <f t="shared" si="164"/>
        <v/>
      </c>
      <c r="BN148" s="1" t="str">
        <f t="shared" si="165"/>
        <v/>
      </c>
      <c r="BO148" s="4" t="str">
        <f t="shared" si="166"/>
        <v/>
      </c>
    </row>
    <row r="149" spans="2:67">
      <c r="B149" s="23">
        <v>21</v>
      </c>
      <c r="C149" s="8">
        <f>IF(B149="","",VLOOKUP(B149,Tabelle2!$A$1:$B$37,2,0))</f>
        <v>2</v>
      </c>
      <c r="D149" s="9">
        <f>IF(B149="","",IF(B149=0,"NB",VLOOKUP(C149,Tabelle2!$D$1:$E$4,2,0)))</f>
        <v>2</v>
      </c>
      <c r="E149" s="1" t="str">
        <f t="shared" si="122"/>
        <v>W</v>
      </c>
      <c r="F149" s="1">
        <f t="shared" si="123"/>
        <v>3</v>
      </c>
      <c r="G149" s="1">
        <f t="shared" si="132"/>
        <v>2</v>
      </c>
      <c r="H149" s="1">
        <f t="shared" si="124"/>
        <v>6</v>
      </c>
      <c r="I149" s="1">
        <f t="shared" si="120"/>
        <v>69</v>
      </c>
      <c r="J149" s="1" t="str">
        <f t="shared" si="125"/>
        <v/>
      </c>
      <c r="O149" s="2"/>
      <c r="U149" s="6" t="str">
        <f t="shared" si="126"/>
        <v/>
      </c>
      <c r="V149" s="6">
        <f t="shared" si="127"/>
        <v>2</v>
      </c>
      <c r="W149" s="6" t="str">
        <f t="shared" si="128"/>
        <v/>
      </c>
      <c r="X149" s="6" t="str">
        <f t="shared" si="129"/>
        <v/>
      </c>
      <c r="Y149" s="5"/>
      <c r="Z149" s="1">
        <f t="shared" si="133"/>
        <v>1</v>
      </c>
      <c r="AA149" s="1">
        <f t="shared" si="134"/>
        <v>1</v>
      </c>
      <c r="AB149" s="1">
        <f t="shared" si="135"/>
        <v>1</v>
      </c>
      <c r="AC149" s="1" t="str">
        <f t="shared" si="136"/>
        <v/>
      </c>
      <c r="AD149" s="1" t="str">
        <f t="shared" si="141"/>
        <v/>
      </c>
      <c r="AE149" s="5"/>
      <c r="AF149" s="6">
        <f t="shared" si="130"/>
        <v>2</v>
      </c>
      <c r="AG149" s="6">
        <f t="shared" si="137"/>
        <v>1</v>
      </c>
      <c r="AH149" s="6">
        <f t="shared" si="139"/>
        <v>3</v>
      </c>
      <c r="AI149" s="5"/>
      <c r="AJ149" s="1">
        <f t="shared" si="138"/>
        <v>0</v>
      </c>
      <c r="AK149" s="1">
        <f>VLOOKUP(AJ149,$R$2:S168,2,0)</f>
        <v>1</v>
      </c>
      <c r="AM149" s="1">
        <f t="shared" si="140"/>
        <v>69</v>
      </c>
      <c r="AO149" s="1">
        <f t="shared" si="131"/>
        <v>0</v>
      </c>
      <c r="AP149" s="1" t="str">
        <f t="shared" si="121"/>
        <v/>
      </c>
      <c r="AQ149" s="1" t="str">
        <f t="shared" si="142"/>
        <v/>
      </c>
      <c r="AR149" s="1" t="str">
        <f t="shared" si="143"/>
        <v/>
      </c>
      <c r="AS149" s="1" t="str">
        <f t="shared" si="144"/>
        <v/>
      </c>
      <c r="AT149" s="1" t="str">
        <f t="shared" si="145"/>
        <v/>
      </c>
      <c r="AU149" s="1" t="str">
        <f t="shared" si="146"/>
        <v/>
      </c>
      <c r="AV149" s="1" t="str">
        <f t="shared" si="147"/>
        <v/>
      </c>
      <c r="AW149" s="1" t="str">
        <f t="shared" si="148"/>
        <v/>
      </c>
      <c r="AX149" s="1" t="str">
        <f t="shared" si="149"/>
        <v/>
      </c>
      <c r="AY149" s="1" t="str">
        <f t="shared" si="150"/>
        <v/>
      </c>
      <c r="AZ149" s="1" t="str">
        <f t="shared" si="151"/>
        <v/>
      </c>
      <c r="BA149" s="1" t="str">
        <f t="shared" si="152"/>
        <v/>
      </c>
      <c r="BB149" s="1" t="str">
        <f t="shared" si="153"/>
        <v/>
      </c>
      <c r="BC149" s="1" t="str">
        <f t="shared" si="154"/>
        <v/>
      </c>
      <c r="BD149" s="1" t="str">
        <f t="shared" si="155"/>
        <v/>
      </c>
      <c r="BE149" s="1" t="str">
        <f t="shared" si="156"/>
        <v/>
      </c>
      <c r="BF149" s="1" t="str">
        <f t="shared" si="157"/>
        <v/>
      </c>
      <c r="BG149" s="1" t="str">
        <f t="shared" si="158"/>
        <v/>
      </c>
      <c r="BH149" s="1" t="str">
        <f t="shared" si="159"/>
        <v/>
      </c>
      <c r="BI149" s="1" t="str">
        <f t="shared" si="160"/>
        <v/>
      </c>
      <c r="BJ149" s="1" t="str">
        <f t="shared" si="161"/>
        <v/>
      </c>
      <c r="BK149" s="1" t="str">
        <f t="shared" si="162"/>
        <v/>
      </c>
      <c r="BL149" s="1" t="str">
        <f t="shared" si="163"/>
        <v/>
      </c>
      <c r="BM149" s="1" t="str">
        <f t="shared" si="164"/>
        <v/>
      </c>
      <c r="BN149" s="1" t="str">
        <f t="shared" si="165"/>
        <v/>
      </c>
      <c r="BO149" s="4" t="str">
        <f t="shared" si="166"/>
        <v/>
      </c>
    </row>
    <row r="150" spans="2:67">
      <c r="B150" s="22">
        <v>4</v>
      </c>
      <c r="C150" s="8">
        <f>IF(B150="","",VLOOKUP(B150,Tabelle2!$A$1:$B$37,2,0))</f>
        <v>1</v>
      </c>
      <c r="D150" s="9">
        <f>IF(B150="","",IF(B150=0,"NB",VLOOKUP(C150,Tabelle2!$D$1:$E$4,2,0)))</f>
        <v>3</v>
      </c>
      <c r="E150" s="1" t="str">
        <f t="shared" si="122"/>
        <v>L</v>
      </c>
      <c r="F150" s="1">
        <f t="shared" si="123"/>
        <v>1</v>
      </c>
      <c r="G150" s="1">
        <f t="shared" si="132"/>
        <v>-1</v>
      </c>
      <c r="H150" s="1">
        <f t="shared" si="124"/>
        <v>-1</v>
      </c>
      <c r="I150" s="1">
        <f t="shared" si="120"/>
        <v>68</v>
      </c>
      <c r="J150" s="1" t="str">
        <f t="shared" si="125"/>
        <v/>
      </c>
      <c r="O150" s="2"/>
      <c r="U150" s="6">
        <f t="shared" si="126"/>
        <v>1</v>
      </c>
      <c r="V150" s="6" t="str">
        <f t="shared" si="127"/>
        <v/>
      </c>
      <c r="W150" s="6" t="str">
        <f t="shared" si="128"/>
        <v/>
      </c>
      <c r="X150" s="6" t="str">
        <f t="shared" si="129"/>
        <v/>
      </c>
      <c r="Y150" s="5"/>
      <c r="Z150" s="1">
        <f t="shared" si="133"/>
        <v>1</v>
      </c>
      <c r="AA150" s="1">
        <f t="shared" si="134"/>
        <v>1</v>
      </c>
      <c r="AB150" s="1">
        <f t="shared" si="135"/>
        <v>1</v>
      </c>
      <c r="AC150" s="1" t="str">
        <f t="shared" si="136"/>
        <v/>
      </c>
      <c r="AD150" s="1" t="str">
        <f t="shared" si="141"/>
        <v/>
      </c>
      <c r="AE150" s="5"/>
      <c r="AF150" s="6">
        <f t="shared" si="130"/>
        <v>1</v>
      </c>
      <c r="AG150" s="6">
        <f t="shared" si="137"/>
        <v>2</v>
      </c>
      <c r="AH150" s="6">
        <f t="shared" si="139"/>
        <v>3</v>
      </c>
      <c r="AI150" s="5"/>
      <c r="AJ150" s="1">
        <f t="shared" si="138"/>
        <v>1</v>
      </c>
      <c r="AK150" s="1">
        <f>VLOOKUP(AJ150,$R$2:S169,2,0)</f>
        <v>1</v>
      </c>
      <c r="AM150" s="1">
        <f t="shared" si="140"/>
        <v>69</v>
      </c>
      <c r="AO150" s="1">
        <f t="shared" si="131"/>
        <v>1</v>
      </c>
      <c r="AP150" s="1" t="str">
        <f t="shared" si="121"/>
        <v/>
      </c>
      <c r="AQ150" s="1" t="str">
        <f t="shared" si="142"/>
        <v/>
      </c>
      <c r="AR150" s="1" t="str">
        <f t="shared" si="143"/>
        <v/>
      </c>
      <c r="AS150" s="1" t="str">
        <f t="shared" si="144"/>
        <v/>
      </c>
      <c r="AT150" s="1" t="str">
        <f t="shared" si="145"/>
        <v/>
      </c>
      <c r="AU150" s="1" t="str">
        <f t="shared" si="146"/>
        <v/>
      </c>
      <c r="AV150" s="1" t="str">
        <f t="shared" si="147"/>
        <v/>
      </c>
      <c r="AW150" s="1" t="str">
        <f t="shared" si="148"/>
        <v/>
      </c>
      <c r="AX150" s="1" t="str">
        <f t="shared" si="149"/>
        <v/>
      </c>
      <c r="AY150" s="1" t="str">
        <f t="shared" si="150"/>
        <v/>
      </c>
      <c r="AZ150" s="1" t="str">
        <f t="shared" si="151"/>
        <v/>
      </c>
      <c r="BA150" s="1" t="str">
        <f t="shared" si="152"/>
        <v/>
      </c>
      <c r="BB150" s="1" t="str">
        <f t="shared" si="153"/>
        <v/>
      </c>
      <c r="BC150" s="1" t="str">
        <f t="shared" si="154"/>
        <v/>
      </c>
      <c r="BD150" s="1" t="str">
        <f t="shared" si="155"/>
        <v/>
      </c>
      <c r="BE150" s="1" t="str">
        <f t="shared" si="156"/>
        <v/>
      </c>
      <c r="BF150" s="1" t="str">
        <f t="shared" si="157"/>
        <v/>
      </c>
      <c r="BG150" s="1" t="str">
        <f t="shared" si="158"/>
        <v/>
      </c>
      <c r="BH150" s="1" t="str">
        <f t="shared" si="159"/>
        <v/>
      </c>
      <c r="BI150" s="1" t="str">
        <f t="shared" si="160"/>
        <v/>
      </c>
      <c r="BJ150" s="1" t="str">
        <f t="shared" si="161"/>
        <v/>
      </c>
      <c r="BK150" s="1" t="str">
        <f t="shared" si="162"/>
        <v/>
      </c>
      <c r="BL150" s="1" t="str">
        <f t="shared" si="163"/>
        <v/>
      </c>
      <c r="BM150" s="1" t="str">
        <f t="shared" si="164"/>
        <v/>
      </c>
      <c r="BN150" s="1" t="str">
        <f t="shared" si="165"/>
        <v/>
      </c>
      <c r="BO150" s="4" t="str">
        <f t="shared" si="166"/>
        <v/>
      </c>
    </row>
    <row r="151" spans="2:67">
      <c r="B151" s="23">
        <v>15</v>
      </c>
      <c r="C151" s="8">
        <f>IF(B151="","",VLOOKUP(B151,Tabelle2!$A$1:$B$37,2,0))</f>
        <v>2</v>
      </c>
      <c r="D151" s="9">
        <f>IF(B151="","",IF(B151=0,"NB",VLOOKUP(C151,Tabelle2!$D$1:$E$4,2,0)))</f>
        <v>2</v>
      </c>
      <c r="E151" s="1" t="str">
        <f t="shared" si="122"/>
        <v>L</v>
      </c>
      <c r="F151" s="1">
        <f t="shared" si="123"/>
        <v>1</v>
      </c>
      <c r="G151" s="1">
        <f t="shared" si="132"/>
        <v>-1</v>
      </c>
      <c r="H151" s="1">
        <f t="shared" si="124"/>
        <v>-1</v>
      </c>
      <c r="I151" s="1">
        <f t="shared" si="120"/>
        <v>67</v>
      </c>
      <c r="J151" s="1" t="str">
        <f t="shared" si="125"/>
        <v/>
      </c>
      <c r="O151" s="2"/>
      <c r="U151" s="6" t="str">
        <f t="shared" si="126"/>
        <v/>
      </c>
      <c r="V151" s="6">
        <f t="shared" si="127"/>
        <v>2</v>
      </c>
      <c r="W151" s="6" t="str">
        <f t="shared" si="128"/>
        <v/>
      </c>
      <c r="X151" s="6" t="str">
        <f t="shared" si="129"/>
        <v/>
      </c>
      <c r="Y151" s="5"/>
      <c r="Z151" s="1">
        <f t="shared" si="133"/>
        <v>1</v>
      </c>
      <c r="AA151" s="1">
        <f t="shared" si="134"/>
        <v>1</v>
      </c>
      <c r="AB151" s="1">
        <f t="shared" si="135"/>
        <v>1</v>
      </c>
      <c r="AC151" s="1" t="str">
        <f t="shared" si="136"/>
        <v/>
      </c>
      <c r="AD151" s="1" t="str">
        <f t="shared" si="141"/>
        <v/>
      </c>
      <c r="AE151" s="5"/>
      <c r="AF151" s="6">
        <f t="shared" si="130"/>
        <v>2</v>
      </c>
      <c r="AG151" s="6">
        <f t="shared" si="137"/>
        <v>1</v>
      </c>
      <c r="AH151" s="6">
        <f t="shared" si="139"/>
        <v>3</v>
      </c>
      <c r="AI151" s="5"/>
      <c r="AJ151" s="1">
        <f t="shared" si="138"/>
        <v>2</v>
      </c>
      <c r="AK151" s="1">
        <f>VLOOKUP(AJ151,$R$2:S170,2,0)</f>
        <v>2</v>
      </c>
      <c r="AM151" s="1">
        <f t="shared" si="140"/>
        <v>69</v>
      </c>
      <c r="AO151" s="1">
        <f t="shared" si="131"/>
        <v>2</v>
      </c>
      <c r="AP151" s="1" t="str">
        <f t="shared" si="121"/>
        <v/>
      </c>
      <c r="AQ151" s="1">
        <f t="shared" si="142"/>
        <v>1</v>
      </c>
      <c r="AR151" s="1" t="str">
        <f t="shared" si="143"/>
        <v/>
      </c>
      <c r="AS151" s="1" t="str">
        <f t="shared" si="144"/>
        <v/>
      </c>
      <c r="AT151" s="1" t="str">
        <f t="shared" si="145"/>
        <v/>
      </c>
      <c r="AU151" s="1" t="str">
        <f t="shared" si="146"/>
        <v/>
      </c>
      <c r="AV151" s="1" t="str">
        <f t="shared" si="147"/>
        <v/>
      </c>
      <c r="AW151" s="1" t="str">
        <f t="shared" si="148"/>
        <v/>
      </c>
      <c r="AX151" s="1" t="str">
        <f t="shared" si="149"/>
        <v/>
      </c>
      <c r="AY151" s="1" t="str">
        <f t="shared" si="150"/>
        <v/>
      </c>
      <c r="AZ151" s="1" t="str">
        <f t="shared" si="151"/>
        <v/>
      </c>
      <c r="BA151" s="1" t="str">
        <f t="shared" si="152"/>
        <v/>
      </c>
      <c r="BB151" s="1" t="str">
        <f t="shared" si="153"/>
        <v/>
      </c>
      <c r="BC151" s="1" t="str">
        <f t="shared" si="154"/>
        <v/>
      </c>
      <c r="BD151" s="1" t="str">
        <f t="shared" si="155"/>
        <v/>
      </c>
      <c r="BE151" s="1" t="str">
        <f t="shared" si="156"/>
        <v/>
      </c>
      <c r="BF151" s="1" t="str">
        <f t="shared" si="157"/>
        <v/>
      </c>
      <c r="BG151" s="1" t="str">
        <f t="shared" si="158"/>
        <v/>
      </c>
      <c r="BH151" s="1" t="str">
        <f t="shared" si="159"/>
        <v/>
      </c>
      <c r="BI151" s="1" t="str">
        <f t="shared" si="160"/>
        <v/>
      </c>
      <c r="BJ151" s="1" t="str">
        <f t="shared" si="161"/>
        <v/>
      </c>
      <c r="BK151" s="1" t="str">
        <f t="shared" si="162"/>
        <v/>
      </c>
      <c r="BL151" s="1" t="str">
        <f t="shared" si="163"/>
        <v/>
      </c>
      <c r="BM151" s="1" t="str">
        <f t="shared" si="164"/>
        <v/>
      </c>
      <c r="BN151" s="1" t="str">
        <f t="shared" si="165"/>
        <v/>
      </c>
      <c r="BO151" s="4" t="str">
        <f t="shared" si="166"/>
        <v/>
      </c>
    </row>
    <row r="152" spans="2:67">
      <c r="B152" s="22">
        <v>15</v>
      </c>
      <c r="C152" s="8">
        <f>IF(B152="","",VLOOKUP(B152,Tabelle2!$A$1:$B$37,2,0))</f>
        <v>2</v>
      </c>
      <c r="D152" s="9">
        <f>IF(B152="","",IF(B152=0,"NB",VLOOKUP(C152,Tabelle2!$D$1:$E$4,2,0)))</f>
        <v>2</v>
      </c>
      <c r="E152" s="1" t="str">
        <f t="shared" si="122"/>
        <v>W</v>
      </c>
      <c r="F152" s="1">
        <f t="shared" si="123"/>
        <v>2</v>
      </c>
      <c r="G152" s="1">
        <f t="shared" si="132"/>
        <v>2</v>
      </c>
      <c r="H152" s="1">
        <f t="shared" si="124"/>
        <v>4</v>
      </c>
      <c r="I152" s="1">
        <f t="shared" si="120"/>
        <v>71</v>
      </c>
      <c r="J152" s="1" t="str">
        <f t="shared" si="125"/>
        <v/>
      </c>
      <c r="O152" s="2"/>
      <c r="U152" s="6" t="str">
        <f t="shared" si="126"/>
        <v/>
      </c>
      <c r="V152" s="6">
        <f t="shared" si="127"/>
        <v>2</v>
      </c>
      <c r="W152" s="6" t="str">
        <f t="shared" si="128"/>
        <v/>
      </c>
      <c r="X152" s="6" t="str">
        <f t="shared" si="129"/>
        <v/>
      </c>
      <c r="Y152" s="5"/>
      <c r="Z152" s="1">
        <f t="shared" si="133"/>
        <v>1</v>
      </c>
      <c r="AA152" s="1">
        <f t="shared" si="134"/>
        <v>1</v>
      </c>
      <c r="AB152" s="1">
        <f t="shared" si="135"/>
        <v>1</v>
      </c>
      <c r="AC152" s="1" t="str">
        <f t="shared" si="136"/>
        <v/>
      </c>
      <c r="AD152" s="1" t="str">
        <f t="shared" si="141"/>
        <v/>
      </c>
      <c r="AE152" s="5"/>
      <c r="AF152" s="6">
        <f t="shared" si="130"/>
        <v>2</v>
      </c>
      <c r="AG152" s="6">
        <f t="shared" si="137"/>
        <v>1</v>
      </c>
      <c r="AH152" s="6">
        <f t="shared" si="139"/>
        <v>3</v>
      </c>
      <c r="AI152" s="5"/>
      <c r="AJ152" s="1">
        <f t="shared" si="138"/>
        <v>0</v>
      </c>
      <c r="AK152" s="1">
        <f>VLOOKUP(AJ152,$R$2:S171,2,0)</f>
        <v>1</v>
      </c>
      <c r="AM152" s="1">
        <f t="shared" si="140"/>
        <v>71</v>
      </c>
      <c r="AO152" s="1">
        <f t="shared" si="131"/>
        <v>0</v>
      </c>
      <c r="AP152" s="1" t="str">
        <f t="shared" si="121"/>
        <v/>
      </c>
      <c r="AQ152" s="1" t="str">
        <f t="shared" si="142"/>
        <v/>
      </c>
      <c r="AR152" s="1" t="str">
        <f t="shared" si="143"/>
        <v/>
      </c>
      <c r="AS152" s="1" t="str">
        <f t="shared" si="144"/>
        <v/>
      </c>
      <c r="AT152" s="1" t="str">
        <f t="shared" si="145"/>
        <v/>
      </c>
      <c r="AU152" s="1" t="str">
        <f t="shared" si="146"/>
        <v/>
      </c>
      <c r="AV152" s="1" t="str">
        <f t="shared" si="147"/>
        <v/>
      </c>
      <c r="AW152" s="1" t="str">
        <f t="shared" si="148"/>
        <v/>
      </c>
      <c r="AX152" s="1" t="str">
        <f t="shared" si="149"/>
        <v/>
      </c>
      <c r="AY152" s="1" t="str">
        <f t="shared" si="150"/>
        <v/>
      </c>
      <c r="AZ152" s="1" t="str">
        <f t="shared" si="151"/>
        <v/>
      </c>
      <c r="BA152" s="1" t="str">
        <f t="shared" si="152"/>
        <v/>
      </c>
      <c r="BB152" s="1" t="str">
        <f t="shared" si="153"/>
        <v/>
      </c>
      <c r="BC152" s="1" t="str">
        <f t="shared" si="154"/>
        <v/>
      </c>
      <c r="BD152" s="1" t="str">
        <f t="shared" si="155"/>
        <v/>
      </c>
      <c r="BE152" s="1" t="str">
        <f t="shared" si="156"/>
        <v/>
      </c>
      <c r="BF152" s="1" t="str">
        <f t="shared" si="157"/>
        <v/>
      </c>
      <c r="BG152" s="1" t="str">
        <f t="shared" si="158"/>
        <v/>
      </c>
      <c r="BH152" s="1" t="str">
        <f t="shared" si="159"/>
        <v/>
      </c>
      <c r="BI152" s="1" t="str">
        <f t="shared" si="160"/>
        <v/>
      </c>
      <c r="BJ152" s="1" t="str">
        <f t="shared" si="161"/>
        <v/>
      </c>
      <c r="BK152" s="1" t="str">
        <f t="shared" si="162"/>
        <v/>
      </c>
      <c r="BL152" s="1" t="str">
        <f t="shared" si="163"/>
        <v/>
      </c>
      <c r="BM152" s="1" t="str">
        <f t="shared" si="164"/>
        <v/>
      </c>
      <c r="BN152" s="1" t="str">
        <f t="shared" si="165"/>
        <v/>
      </c>
      <c r="BO152" s="4" t="str">
        <f t="shared" si="166"/>
        <v/>
      </c>
    </row>
    <row r="153" spans="2:67">
      <c r="B153" s="23">
        <v>5</v>
      </c>
      <c r="C153" s="8">
        <f>IF(B153="","",VLOOKUP(B153,Tabelle2!$A$1:$B$37,2,0))</f>
        <v>1</v>
      </c>
      <c r="D153" s="9">
        <f>IF(B153="","",IF(B153=0,"NB",VLOOKUP(C153,Tabelle2!$D$1:$E$4,2,0)))</f>
        <v>3</v>
      </c>
      <c r="E153" s="1" t="str">
        <f t="shared" si="122"/>
        <v>L</v>
      </c>
      <c r="F153" s="1">
        <f t="shared" si="123"/>
        <v>1</v>
      </c>
      <c r="G153" s="1">
        <f t="shared" si="132"/>
        <v>-1</v>
      </c>
      <c r="H153" s="1">
        <f t="shared" si="124"/>
        <v>-1</v>
      </c>
      <c r="I153" s="1">
        <f t="shared" si="120"/>
        <v>70</v>
      </c>
      <c r="J153" s="1" t="str">
        <f t="shared" si="125"/>
        <v/>
      </c>
      <c r="O153" s="2"/>
      <c r="U153" s="6">
        <f t="shared" si="126"/>
        <v>1</v>
      </c>
      <c r="V153" s="6" t="str">
        <f t="shared" si="127"/>
        <v/>
      </c>
      <c r="W153" s="6" t="str">
        <f t="shared" si="128"/>
        <v/>
      </c>
      <c r="X153" s="6" t="str">
        <f t="shared" si="129"/>
        <v/>
      </c>
      <c r="Y153" s="5"/>
      <c r="Z153" s="1">
        <f t="shared" si="133"/>
        <v>1</v>
      </c>
      <c r="AA153" s="1">
        <f t="shared" si="134"/>
        <v>1</v>
      </c>
      <c r="AB153" s="1">
        <f t="shared" si="135"/>
        <v>1</v>
      </c>
      <c r="AC153" s="1" t="str">
        <f t="shared" si="136"/>
        <v/>
      </c>
      <c r="AD153" s="1" t="str">
        <f t="shared" si="141"/>
        <v/>
      </c>
      <c r="AE153" s="5"/>
      <c r="AF153" s="6">
        <f t="shared" si="130"/>
        <v>1</v>
      </c>
      <c r="AG153" s="6">
        <f t="shared" si="137"/>
        <v>2</v>
      </c>
      <c r="AH153" s="6">
        <f t="shared" si="139"/>
        <v>3</v>
      </c>
      <c r="AI153" s="5"/>
      <c r="AJ153" s="1">
        <f t="shared" si="138"/>
        <v>1</v>
      </c>
      <c r="AK153" s="1">
        <f>VLOOKUP(AJ153,$R$2:S172,2,0)</f>
        <v>1</v>
      </c>
      <c r="AM153" s="1">
        <f t="shared" si="140"/>
        <v>71</v>
      </c>
      <c r="AO153" s="1">
        <f t="shared" si="131"/>
        <v>1</v>
      </c>
      <c r="AP153" s="1" t="str">
        <f t="shared" si="121"/>
        <v/>
      </c>
      <c r="AQ153" s="1" t="str">
        <f t="shared" si="142"/>
        <v/>
      </c>
      <c r="AR153" s="1" t="str">
        <f t="shared" si="143"/>
        <v/>
      </c>
      <c r="AS153" s="1" t="str">
        <f t="shared" si="144"/>
        <v/>
      </c>
      <c r="AT153" s="1" t="str">
        <f t="shared" si="145"/>
        <v/>
      </c>
      <c r="AU153" s="1" t="str">
        <f t="shared" si="146"/>
        <v/>
      </c>
      <c r="AV153" s="1" t="str">
        <f t="shared" si="147"/>
        <v/>
      </c>
      <c r="AW153" s="1" t="str">
        <f t="shared" si="148"/>
        <v/>
      </c>
      <c r="AX153" s="1" t="str">
        <f t="shared" si="149"/>
        <v/>
      </c>
      <c r="AY153" s="1" t="str">
        <f t="shared" si="150"/>
        <v/>
      </c>
      <c r="AZ153" s="1" t="str">
        <f t="shared" si="151"/>
        <v/>
      </c>
      <c r="BA153" s="1" t="str">
        <f t="shared" si="152"/>
        <v/>
      </c>
      <c r="BB153" s="1" t="str">
        <f t="shared" si="153"/>
        <v/>
      </c>
      <c r="BC153" s="1" t="str">
        <f t="shared" si="154"/>
        <v/>
      </c>
      <c r="BD153" s="1" t="str">
        <f t="shared" si="155"/>
        <v/>
      </c>
      <c r="BE153" s="1" t="str">
        <f t="shared" si="156"/>
        <v/>
      </c>
      <c r="BF153" s="1" t="str">
        <f t="shared" si="157"/>
        <v/>
      </c>
      <c r="BG153" s="1" t="str">
        <f t="shared" si="158"/>
        <v/>
      </c>
      <c r="BH153" s="1" t="str">
        <f t="shared" si="159"/>
        <v/>
      </c>
      <c r="BI153" s="1" t="str">
        <f t="shared" si="160"/>
        <v/>
      </c>
      <c r="BJ153" s="1" t="str">
        <f t="shared" si="161"/>
        <v/>
      </c>
      <c r="BK153" s="1" t="str">
        <f t="shared" si="162"/>
        <v/>
      </c>
      <c r="BL153" s="1" t="str">
        <f t="shared" si="163"/>
        <v/>
      </c>
      <c r="BM153" s="1" t="str">
        <f t="shared" si="164"/>
        <v/>
      </c>
      <c r="BN153" s="1" t="str">
        <f t="shared" si="165"/>
        <v/>
      </c>
      <c r="BO153" s="4" t="str">
        <f t="shared" si="166"/>
        <v/>
      </c>
    </row>
    <row r="154" spans="2:67">
      <c r="B154" s="22">
        <v>8</v>
      </c>
      <c r="C154" s="8">
        <f>IF(B154="","",VLOOKUP(B154,Tabelle2!$A$1:$B$37,2,0))</f>
        <v>1</v>
      </c>
      <c r="D154" s="9">
        <f>IF(B154="","",IF(B154=0,"NB",VLOOKUP(C154,Tabelle2!$D$1:$E$4,2,0)))</f>
        <v>3</v>
      </c>
      <c r="E154" s="1" t="str">
        <f t="shared" si="122"/>
        <v>L</v>
      </c>
      <c r="F154" s="1">
        <f t="shared" si="123"/>
        <v>1</v>
      </c>
      <c r="G154" s="1">
        <f t="shared" si="132"/>
        <v>-1</v>
      </c>
      <c r="H154" s="1">
        <f t="shared" si="124"/>
        <v>-1</v>
      </c>
      <c r="I154" s="1">
        <f t="shared" si="120"/>
        <v>69</v>
      </c>
      <c r="J154" s="1" t="str">
        <f t="shared" si="125"/>
        <v/>
      </c>
      <c r="O154" s="2"/>
      <c r="U154" s="6">
        <f t="shared" si="126"/>
        <v>1</v>
      </c>
      <c r="V154" s="6" t="str">
        <f t="shared" si="127"/>
        <v/>
      </c>
      <c r="W154" s="6" t="str">
        <f t="shared" si="128"/>
        <v/>
      </c>
      <c r="X154" s="6" t="str">
        <f t="shared" si="129"/>
        <v/>
      </c>
      <c r="Y154" s="5"/>
      <c r="Z154" s="1">
        <f t="shared" si="133"/>
        <v>1</v>
      </c>
      <c r="AA154" s="1">
        <f t="shared" si="134"/>
        <v>1</v>
      </c>
      <c r="AB154" s="1">
        <f t="shared" si="135"/>
        <v>1</v>
      </c>
      <c r="AC154" s="1" t="str">
        <f t="shared" si="136"/>
        <v/>
      </c>
      <c r="AD154" s="1" t="str">
        <f t="shared" si="141"/>
        <v/>
      </c>
      <c r="AE154" s="5"/>
      <c r="AF154" s="6">
        <f t="shared" si="130"/>
        <v>1</v>
      </c>
      <c r="AG154" s="6">
        <f t="shared" si="137"/>
        <v>2</v>
      </c>
      <c r="AH154" s="6">
        <f t="shared" si="139"/>
        <v>3</v>
      </c>
      <c r="AI154" s="5"/>
      <c r="AJ154" s="1">
        <f t="shared" si="138"/>
        <v>2</v>
      </c>
      <c r="AK154" s="1">
        <f>VLOOKUP(AJ154,$R$2:S173,2,0)</f>
        <v>2</v>
      </c>
      <c r="AM154" s="1">
        <f t="shared" si="140"/>
        <v>71</v>
      </c>
      <c r="AO154" s="1">
        <f t="shared" si="131"/>
        <v>2</v>
      </c>
      <c r="AP154" s="1" t="str">
        <f t="shared" si="121"/>
        <v/>
      </c>
      <c r="AQ154" s="1">
        <f t="shared" si="142"/>
        <v>1</v>
      </c>
      <c r="AR154" s="1" t="str">
        <f t="shared" si="143"/>
        <v/>
      </c>
      <c r="AS154" s="1" t="str">
        <f t="shared" si="144"/>
        <v/>
      </c>
      <c r="AT154" s="1" t="str">
        <f t="shared" si="145"/>
        <v/>
      </c>
      <c r="AU154" s="1" t="str">
        <f t="shared" si="146"/>
        <v/>
      </c>
      <c r="AV154" s="1" t="str">
        <f t="shared" si="147"/>
        <v/>
      </c>
      <c r="AW154" s="1" t="str">
        <f t="shared" si="148"/>
        <v/>
      </c>
      <c r="AX154" s="1" t="str">
        <f t="shared" si="149"/>
        <v/>
      </c>
      <c r="AY154" s="1" t="str">
        <f t="shared" si="150"/>
        <v/>
      </c>
      <c r="AZ154" s="1" t="str">
        <f t="shared" si="151"/>
        <v/>
      </c>
      <c r="BA154" s="1" t="str">
        <f t="shared" si="152"/>
        <v/>
      </c>
      <c r="BB154" s="1" t="str">
        <f t="shared" si="153"/>
        <v/>
      </c>
      <c r="BC154" s="1" t="str">
        <f t="shared" si="154"/>
        <v/>
      </c>
      <c r="BD154" s="1" t="str">
        <f t="shared" si="155"/>
        <v/>
      </c>
      <c r="BE154" s="1" t="str">
        <f t="shared" si="156"/>
        <v/>
      </c>
      <c r="BF154" s="1" t="str">
        <f t="shared" si="157"/>
        <v/>
      </c>
      <c r="BG154" s="1" t="str">
        <f t="shared" si="158"/>
        <v/>
      </c>
      <c r="BH154" s="1" t="str">
        <f t="shared" si="159"/>
        <v/>
      </c>
      <c r="BI154" s="1" t="str">
        <f t="shared" si="160"/>
        <v/>
      </c>
      <c r="BJ154" s="1" t="str">
        <f t="shared" si="161"/>
        <v/>
      </c>
      <c r="BK154" s="1" t="str">
        <f t="shared" si="162"/>
        <v/>
      </c>
      <c r="BL154" s="1" t="str">
        <f t="shared" si="163"/>
        <v/>
      </c>
      <c r="BM154" s="1" t="str">
        <f t="shared" si="164"/>
        <v/>
      </c>
      <c r="BN154" s="1" t="str">
        <f t="shared" si="165"/>
        <v/>
      </c>
      <c r="BO154" s="4" t="str">
        <f t="shared" si="166"/>
        <v/>
      </c>
    </row>
    <row r="155" spans="2:67">
      <c r="B155" s="23">
        <v>28</v>
      </c>
      <c r="C155" s="8">
        <f>IF(B155="","",VLOOKUP(B155,Tabelle2!$A$1:$B$37,2,0))</f>
        <v>3</v>
      </c>
      <c r="D155" s="9">
        <f>IF(B155="","",IF(B155=0,"NB",VLOOKUP(C155,Tabelle2!$D$1:$E$4,2,0)))</f>
        <v>1</v>
      </c>
      <c r="E155" s="1" t="str">
        <f t="shared" si="122"/>
        <v>W</v>
      </c>
      <c r="F155" s="1">
        <f t="shared" si="123"/>
        <v>2</v>
      </c>
      <c r="G155" s="1">
        <f t="shared" si="132"/>
        <v>2</v>
      </c>
      <c r="H155" s="1">
        <f t="shared" si="124"/>
        <v>4</v>
      </c>
      <c r="I155" s="1">
        <f t="shared" si="120"/>
        <v>73</v>
      </c>
      <c r="J155" s="1" t="str">
        <f t="shared" si="125"/>
        <v/>
      </c>
      <c r="O155" s="2"/>
      <c r="U155" s="6" t="str">
        <f t="shared" si="126"/>
        <v/>
      </c>
      <c r="V155" s="6" t="str">
        <f t="shared" si="127"/>
        <v/>
      </c>
      <c r="W155" s="6">
        <f t="shared" si="128"/>
        <v>3</v>
      </c>
      <c r="X155" s="6" t="str">
        <f t="shared" si="129"/>
        <v/>
      </c>
      <c r="Y155" s="5"/>
      <c r="Z155" s="1">
        <f t="shared" si="133"/>
        <v>1</v>
      </c>
      <c r="AA155" s="1">
        <f t="shared" si="134"/>
        <v>1</v>
      </c>
      <c r="AB155" s="1">
        <f t="shared" si="135"/>
        <v>1</v>
      </c>
      <c r="AC155" s="1" t="str">
        <f t="shared" si="136"/>
        <v/>
      </c>
      <c r="AD155" s="1" t="str">
        <f t="shared" si="141"/>
        <v/>
      </c>
      <c r="AE155" s="5"/>
      <c r="AF155" s="6">
        <f t="shared" si="130"/>
        <v>3</v>
      </c>
      <c r="AG155" s="6">
        <f t="shared" si="137"/>
        <v>1</v>
      </c>
      <c r="AH155" s="6">
        <f t="shared" si="139"/>
        <v>2</v>
      </c>
      <c r="AI155" s="5"/>
      <c r="AJ155" s="1">
        <f t="shared" si="138"/>
        <v>0</v>
      </c>
      <c r="AK155" s="1">
        <f>VLOOKUP(AJ155,$R$2:S174,2,0)</f>
        <v>1</v>
      </c>
      <c r="AM155" s="1">
        <f t="shared" si="140"/>
        <v>73</v>
      </c>
      <c r="AO155" s="1">
        <f t="shared" si="131"/>
        <v>0</v>
      </c>
      <c r="AP155" s="1" t="str">
        <f t="shared" si="121"/>
        <v/>
      </c>
      <c r="AQ155" s="1" t="str">
        <f t="shared" si="142"/>
        <v/>
      </c>
      <c r="AR155" s="1" t="str">
        <f t="shared" si="143"/>
        <v/>
      </c>
      <c r="AS155" s="1" t="str">
        <f t="shared" si="144"/>
        <v/>
      </c>
      <c r="AT155" s="1" t="str">
        <f t="shared" si="145"/>
        <v/>
      </c>
      <c r="AU155" s="1" t="str">
        <f t="shared" si="146"/>
        <v/>
      </c>
      <c r="AV155" s="1" t="str">
        <f t="shared" si="147"/>
        <v/>
      </c>
      <c r="AW155" s="1" t="str">
        <f t="shared" si="148"/>
        <v/>
      </c>
      <c r="AX155" s="1" t="str">
        <f t="shared" si="149"/>
        <v/>
      </c>
      <c r="AY155" s="1" t="str">
        <f t="shared" si="150"/>
        <v/>
      </c>
      <c r="AZ155" s="1" t="str">
        <f t="shared" si="151"/>
        <v/>
      </c>
      <c r="BA155" s="1" t="str">
        <f t="shared" si="152"/>
        <v/>
      </c>
      <c r="BB155" s="1" t="str">
        <f t="shared" si="153"/>
        <v/>
      </c>
      <c r="BC155" s="1" t="str">
        <f t="shared" si="154"/>
        <v/>
      </c>
      <c r="BD155" s="1" t="str">
        <f t="shared" si="155"/>
        <v/>
      </c>
      <c r="BE155" s="1" t="str">
        <f t="shared" si="156"/>
        <v/>
      </c>
      <c r="BF155" s="1" t="str">
        <f t="shared" si="157"/>
        <v/>
      </c>
      <c r="BG155" s="1" t="str">
        <f t="shared" si="158"/>
        <v/>
      </c>
      <c r="BH155" s="1" t="str">
        <f t="shared" si="159"/>
        <v/>
      </c>
      <c r="BI155" s="1" t="str">
        <f t="shared" si="160"/>
        <v/>
      </c>
      <c r="BJ155" s="1" t="str">
        <f t="shared" si="161"/>
        <v/>
      </c>
      <c r="BK155" s="1" t="str">
        <f t="shared" si="162"/>
        <v/>
      </c>
      <c r="BL155" s="1" t="str">
        <f t="shared" si="163"/>
        <v/>
      </c>
      <c r="BM155" s="1" t="str">
        <f t="shared" si="164"/>
        <v/>
      </c>
      <c r="BN155" s="1" t="str">
        <f t="shared" si="165"/>
        <v/>
      </c>
      <c r="BO155" s="4" t="str">
        <f t="shared" si="166"/>
        <v/>
      </c>
    </row>
    <row r="156" spans="2:67">
      <c r="B156" s="22">
        <v>9</v>
      </c>
      <c r="C156" s="8">
        <f>IF(B156="","",VLOOKUP(B156,Tabelle2!$A$1:$B$37,2,0))</f>
        <v>1</v>
      </c>
      <c r="D156" s="9">
        <f>IF(B156="","",IF(B156=0,"NB",VLOOKUP(C156,Tabelle2!$D$1:$E$4,2,0)))</f>
        <v>3</v>
      </c>
      <c r="E156" s="1" t="str">
        <f t="shared" si="122"/>
        <v>W</v>
      </c>
      <c r="F156" s="1">
        <f t="shared" si="123"/>
        <v>1</v>
      </c>
      <c r="G156" s="1">
        <f t="shared" si="132"/>
        <v>2</v>
      </c>
      <c r="H156" s="1">
        <f t="shared" si="124"/>
        <v>2</v>
      </c>
      <c r="I156" s="1">
        <f t="shared" si="120"/>
        <v>75</v>
      </c>
      <c r="J156" s="1" t="str">
        <f t="shared" si="125"/>
        <v/>
      </c>
      <c r="O156" s="2"/>
      <c r="U156" s="6">
        <f t="shared" si="126"/>
        <v>1</v>
      </c>
      <c r="V156" s="6" t="str">
        <f t="shared" si="127"/>
        <v/>
      </c>
      <c r="W156" s="6" t="str">
        <f t="shared" si="128"/>
        <v/>
      </c>
      <c r="X156" s="6" t="str">
        <f t="shared" si="129"/>
        <v/>
      </c>
      <c r="Y156" s="5"/>
      <c r="Z156" s="1">
        <f t="shared" si="133"/>
        <v>1</v>
      </c>
      <c r="AA156" s="1">
        <f t="shared" si="134"/>
        <v>1</v>
      </c>
      <c r="AB156" s="1">
        <f t="shared" si="135"/>
        <v>1</v>
      </c>
      <c r="AC156" s="1" t="str">
        <f t="shared" si="136"/>
        <v/>
      </c>
      <c r="AD156" s="1" t="str">
        <f t="shared" si="141"/>
        <v/>
      </c>
      <c r="AE156" s="5"/>
      <c r="AF156" s="6">
        <f t="shared" si="130"/>
        <v>1</v>
      </c>
      <c r="AG156" s="6">
        <f t="shared" si="137"/>
        <v>3</v>
      </c>
      <c r="AH156" s="6">
        <f t="shared" si="139"/>
        <v>2</v>
      </c>
      <c r="AI156" s="5"/>
      <c r="AJ156" s="1">
        <f t="shared" si="138"/>
        <v>0</v>
      </c>
      <c r="AK156" s="1">
        <f>VLOOKUP(AJ156,$R$2:S175,2,0)</f>
        <v>1</v>
      </c>
      <c r="AM156" s="1">
        <f t="shared" si="140"/>
        <v>75</v>
      </c>
      <c r="AO156" s="1">
        <f t="shared" si="131"/>
        <v>0</v>
      </c>
      <c r="AP156" s="1" t="str">
        <f t="shared" si="121"/>
        <v/>
      </c>
      <c r="AQ156" s="1" t="str">
        <f t="shared" si="142"/>
        <v/>
      </c>
      <c r="AR156" s="1" t="str">
        <f t="shared" si="143"/>
        <v/>
      </c>
      <c r="AS156" s="1" t="str">
        <f t="shared" si="144"/>
        <v/>
      </c>
      <c r="AT156" s="1" t="str">
        <f t="shared" si="145"/>
        <v/>
      </c>
      <c r="AU156" s="1" t="str">
        <f t="shared" si="146"/>
        <v/>
      </c>
      <c r="AV156" s="1" t="str">
        <f t="shared" si="147"/>
        <v/>
      </c>
      <c r="AW156" s="1" t="str">
        <f t="shared" si="148"/>
        <v/>
      </c>
      <c r="AX156" s="1" t="str">
        <f t="shared" si="149"/>
        <v/>
      </c>
      <c r="AY156" s="1" t="str">
        <f t="shared" si="150"/>
        <v/>
      </c>
      <c r="AZ156" s="1" t="str">
        <f t="shared" si="151"/>
        <v/>
      </c>
      <c r="BA156" s="1" t="str">
        <f t="shared" si="152"/>
        <v/>
      </c>
      <c r="BB156" s="1" t="str">
        <f t="shared" si="153"/>
        <v/>
      </c>
      <c r="BC156" s="1" t="str">
        <f t="shared" si="154"/>
        <v/>
      </c>
      <c r="BD156" s="1" t="str">
        <f t="shared" si="155"/>
        <v/>
      </c>
      <c r="BE156" s="1" t="str">
        <f t="shared" si="156"/>
        <v/>
      </c>
      <c r="BF156" s="1" t="str">
        <f t="shared" si="157"/>
        <v/>
      </c>
      <c r="BG156" s="1" t="str">
        <f t="shared" si="158"/>
        <v/>
      </c>
      <c r="BH156" s="1" t="str">
        <f t="shared" si="159"/>
        <v/>
      </c>
      <c r="BI156" s="1" t="str">
        <f t="shared" si="160"/>
        <v/>
      </c>
      <c r="BJ156" s="1" t="str">
        <f t="shared" si="161"/>
        <v/>
      </c>
      <c r="BK156" s="1" t="str">
        <f t="shared" si="162"/>
        <v/>
      </c>
      <c r="BL156" s="1" t="str">
        <f t="shared" si="163"/>
        <v/>
      </c>
      <c r="BM156" s="1" t="str">
        <f t="shared" si="164"/>
        <v/>
      </c>
      <c r="BN156" s="1" t="str">
        <f t="shared" si="165"/>
        <v/>
      </c>
      <c r="BO156" s="4" t="str">
        <f t="shared" si="166"/>
        <v/>
      </c>
    </row>
    <row r="157" spans="2:67">
      <c r="B157" s="23">
        <v>2</v>
      </c>
      <c r="C157" s="8">
        <f>IF(B157="","",VLOOKUP(B157,Tabelle2!$A$1:$B$37,2,0))</f>
        <v>1</v>
      </c>
      <c r="D157" s="9">
        <f>IF(B157="","",IF(B157=0,"NB",VLOOKUP(C157,Tabelle2!$D$1:$E$4,2,0)))</f>
        <v>3</v>
      </c>
      <c r="E157" s="1" t="str">
        <f t="shared" si="122"/>
        <v>L</v>
      </c>
      <c r="F157" s="1">
        <f t="shared" si="123"/>
        <v>1</v>
      </c>
      <c r="G157" s="1">
        <f t="shared" si="132"/>
        <v>-1</v>
      </c>
      <c r="H157" s="1">
        <f t="shared" si="124"/>
        <v>-1</v>
      </c>
      <c r="I157" s="1">
        <f t="shared" si="120"/>
        <v>74</v>
      </c>
      <c r="J157" s="1" t="str">
        <f t="shared" si="125"/>
        <v/>
      </c>
      <c r="O157" s="2"/>
      <c r="U157" s="6">
        <f t="shared" si="126"/>
        <v>1</v>
      </c>
      <c r="V157" s="6" t="str">
        <f t="shared" si="127"/>
        <v/>
      </c>
      <c r="W157" s="6" t="str">
        <f t="shared" si="128"/>
        <v/>
      </c>
      <c r="X157" s="6" t="str">
        <f t="shared" si="129"/>
        <v/>
      </c>
      <c r="Y157" s="5"/>
      <c r="Z157" s="1">
        <f t="shared" si="133"/>
        <v>1</v>
      </c>
      <c r="AA157" s="1">
        <f t="shared" si="134"/>
        <v>1</v>
      </c>
      <c r="AB157" s="1">
        <f t="shared" si="135"/>
        <v>1</v>
      </c>
      <c r="AC157" s="1" t="str">
        <f t="shared" si="136"/>
        <v/>
      </c>
      <c r="AD157" s="1" t="str">
        <f t="shared" si="141"/>
        <v/>
      </c>
      <c r="AE157" s="5"/>
      <c r="AF157" s="6">
        <f t="shared" si="130"/>
        <v>1</v>
      </c>
      <c r="AG157" s="6">
        <f t="shared" si="137"/>
        <v>3</v>
      </c>
      <c r="AH157" s="6">
        <f t="shared" si="139"/>
        <v>2</v>
      </c>
      <c r="AI157" s="5"/>
      <c r="AJ157" s="1">
        <f t="shared" si="138"/>
        <v>1</v>
      </c>
      <c r="AK157" s="1">
        <f>VLOOKUP(AJ157,$R$2:S176,2,0)</f>
        <v>1</v>
      </c>
      <c r="AM157" s="1">
        <f t="shared" si="140"/>
        <v>75</v>
      </c>
      <c r="AO157" s="1">
        <f t="shared" si="131"/>
        <v>1</v>
      </c>
      <c r="AP157" s="1" t="str">
        <f t="shared" si="121"/>
        <v/>
      </c>
      <c r="AQ157" s="1" t="str">
        <f t="shared" si="142"/>
        <v/>
      </c>
      <c r="AR157" s="1" t="str">
        <f t="shared" si="143"/>
        <v/>
      </c>
      <c r="AS157" s="1" t="str">
        <f t="shared" si="144"/>
        <v/>
      </c>
      <c r="AT157" s="1" t="str">
        <f t="shared" si="145"/>
        <v/>
      </c>
      <c r="AU157" s="1" t="str">
        <f t="shared" si="146"/>
        <v/>
      </c>
      <c r="AV157" s="1" t="str">
        <f t="shared" si="147"/>
        <v/>
      </c>
      <c r="AW157" s="1" t="str">
        <f t="shared" si="148"/>
        <v/>
      </c>
      <c r="AX157" s="1" t="str">
        <f t="shared" si="149"/>
        <v/>
      </c>
      <c r="AY157" s="1" t="str">
        <f t="shared" si="150"/>
        <v/>
      </c>
      <c r="AZ157" s="1" t="str">
        <f t="shared" si="151"/>
        <v/>
      </c>
      <c r="BA157" s="1" t="str">
        <f t="shared" si="152"/>
        <v/>
      </c>
      <c r="BB157" s="1" t="str">
        <f t="shared" si="153"/>
        <v/>
      </c>
      <c r="BC157" s="1" t="str">
        <f t="shared" si="154"/>
        <v/>
      </c>
      <c r="BD157" s="1" t="str">
        <f t="shared" si="155"/>
        <v/>
      </c>
      <c r="BE157" s="1" t="str">
        <f t="shared" si="156"/>
        <v/>
      </c>
      <c r="BF157" s="1" t="str">
        <f t="shared" si="157"/>
        <v/>
      </c>
      <c r="BG157" s="1" t="str">
        <f t="shared" si="158"/>
        <v/>
      </c>
      <c r="BH157" s="1" t="str">
        <f t="shared" si="159"/>
        <v/>
      </c>
      <c r="BI157" s="1" t="str">
        <f t="shared" si="160"/>
        <v/>
      </c>
      <c r="BJ157" s="1" t="str">
        <f t="shared" si="161"/>
        <v/>
      </c>
      <c r="BK157" s="1" t="str">
        <f t="shared" si="162"/>
        <v/>
      </c>
      <c r="BL157" s="1" t="str">
        <f t="shared" si="163"/>
        <v/>
      </c>
      <c r="BM157" s="1" t="str">
        <f t="shared" si="164"/>
        <v/>
      </c>
      <c r="BN157" s="1" t="str">
        <f t="shared" si="165"/>
        <v/>
      </c>
      <c r="BO157" s="4" t="str">
        <f t="shared" si="166"/>
        <v/>
      </c>
    </row>
    <row r="158" spans="2:67">
      <c r="B158" s="22">
        <v>16</v>
      </c>
      <c r="C158" s="8">
        <f>IF(B158="","",VLOOKUP(B158,Tabelle2!$A$1:$B$37,2,0))</f>
        <v>2</v>
      </c>
      <c r="D158" s="9">
        <f>IF(B158="","",IF(B158=0,"NB",VLOOKUP(C158,Tabelle2!$D$1:$E$4,2,0)))</f>
        <v>2</v>
      </c>
      <c r="E158" s="1" t="str">
        <f t="shared" si="122"/>
        <v>L</v>
      </c>
      <c r="F158" s="1">
        <f t="shared" si="123"/>
        <v>1</v>
      </c>
      <c r="G158" s="1">
        <f t="shared" si="132"/>
        <v>-1</v>
      </c>
      <c r="H158" s="1">
        <f t="shared" si="124"/>
        <v>-1</v>
      </c>
      <c r="I158" s="1">
        <f t="shared" si="120"/>
        <v>73</v>
      </c>
      <c r="J158" s="1" t="str">
        <f t="shared" si="125"/>
        <v/>
      </c>
      <c r="O158" s="2"/>
      <c r="U158" s="6" t="str">
        <f t="shared" si="126"/>
        <v/>
      </c>
      <c r="V158" s="6">
        <f t="shared" si="127"/>
        <v>2</v>
      </c>
      <c r="W158" s="6" t="str">
        <f t="shared" si="128"/>
        <v/>
      </c>
      <c r="X158" s="6" t="str">
        <f t="shared" si="129"/>
        <v/>
      </c>
      <c r="Y158" s="5"/>
      <c r="Z158" s="1">
        <f t="shared" si="133"/>
        <v>1</v>
      </c>
      <c r="AA158" s="1">
        <f t="shared" si="134"/>
        <v>1</v>
      </c>
      <c r="AB158" s="1">
        <f t="shared" si="135"/>
        <v>1</v>
      </c>
      <c r="AC158" s="1" t="str">
        <f t="shared" si="136"/>
        <v/>
      </c>
      <c r="AD158" s="1" t="str">
        <f t="shared" si="141"/>
        <v/>
      </c>
      <c r="AE158" s="5"/>
      <c r="AF158" s="6">
        <f t="shared" si="130"/>
        <v>2</v>
      </c>
      <c r="AG158" s="6">
        <f t="shared" si="137"/>
        <v>1</v>
      </c>
      <c r="AH158" s="6">
        <f t="shared" si="139"/>
        <v>3</v>
      </c>
      <c r="AI158" s="5"/>
      <c r="AJ158" s="1">
        <f t="shared" si="138"/>
        <v>2</v>
      </c>
      <c r="AK158" s="1">
        <f>VLOOKUP(AJ158,$R$2:S177,2,0)</f>
        <v>2</v>
      </c>
      <c r="AM158" s="1">
        <f t="shared" si="140"/>
        <v>75</v>
      </c>
      <c r="AO158" s="1">
        <f t="shared" si="131"/>
        <v>2</v>
      </c>
      <c r="AP158" s="1" t="str">
        <f t="shared" si="121"/>
        <v/>
      </c>
      <c r="AQ158" s="1" t="str">
        <f t="shared" si="142"/>
        <v/>
      </c>
      <c r="AR158" s="1" t="str">
        <f t="shared" si="143"/>
        <v/>
      </c>
      <c r="AS158" s="1" t="str">
        <f t="shared" si="144"/>
        <v/>
      </c>
      <c r="AT158" s="1" t="str">
        <f t="shared" si="145"/>
        <v/>
      </c>
      <c r="AU158" s="1" t="str">
        <f t="shared" si="146"/>
        <v/>
      </c>
      <c r="AV158" s="1" t="str">
        <f t="shared" si="147"/>
        <v/>
      </c>
      <c r="AW158" s="1" t="str">
        <f t="shared" si="148"/>
        <v/>
      </c>
      <c r="AX158" s="1" t="str">
        <f t="shared" si="149"/>
        <v/>
      </c>
      <c r="AY158" s="1" t="str">
        <f t="shared" si="150"/>
        <v/>
      </c>
      <c r="AZ158" s="1" t="str">
        <f t="shared" si="151"/>
        <v/>
      </c>
      <c r="BA158" s="1" t="str">
        <f t="shared" si="152"/>
        <v/>
      </c>
      <c r="BB158" s="1" t="str">
        <f t="shared" si="153"/>
        <v/>
      </c>
      <c r="BC158" s="1" t="str">
        <f t="shared" si="154"/>
        <v/>
      </c>
      <c r="BD158" s="1" t="str">
        <f t="shared" si="155"/>
        <v/>
      </c>
      <c r="BE158" s="1" t="str">
        <f t="shared" si="156"/>
        <v/>
      </c>
      <c r="BF158" s="1" t="str">
        <f t="shared" si="157"/>
        <v/>
      </c>
      <c r="BG158" s="1" t="str">
        <f t="shared" si="158"/>
        <v/>
      </c>
      <c r="BH158" s="1" t="str">
        <f t="shared" si="159"/>
        <v/>
      </c>
      <c r="BI158" s="1" t="str">
        <f t="shared" si="160"/>
        <v/>
      </c>
      <c r="BJ158" s="1" t="str">
        <f t="shared" si="161"/>
        <v/>
      </c>
      <c r="BK158" s="1" t="str">
        <f t="shared" si="162"/>
        <v/>
      </c>
      <c r="BL158" s="1" t="str">
        <f t="shared" si="163"/>
        <v/>
      </c>
      <c r="BM158" s="1" t="str">
        <f t="shared" si="164"/>
        <v/>
      </c>
      <c r="BN158" s="1" t="str">
        <f t="shared" si="165"/>
        <v/>
      </c>
      <c r="BO158" s="4" t="str">
        <f t="shared" si="166"/>
        <v/>
      </c>
    </row>
    <row r="159" spans="2:67">
      <c r="B159" s="23">
        <v>2</v>
      </c>
      <c r="C159" s="8">
        <f>IF(B159="","",VLOOKUP(B159,Tabelle2!$A$1:$B$37,2,0))</f>
        <v>1</v>
      </c>
      <c r="D159" s="9">
        <f>IF(B159="","",IF(B159=0,"NB",VLOOKUP(C159,Tabelle2!$D$1:$E$4,2,0)))</f>
        <v>3</v>
      </c>
      <c r="E159" s="1" t="str">
        <f t="shared" si="122"/>
        <v>L</v>
      </c>
      <c r="F159" s="1">
        <f t="shared" si="123"/>
        <v>2</v>
      </c>
      <c r="G159" s="1">
        <f t="shared" si="132"/>
        <v>-1</v>
      </c>
      <c r="H159" s="1">
        <f t="shared" si="124"/>
        <v>-2</v>
      </c>
      <c r="I159" s="1">
        <f t="shared" si="120"/>
        <v>71</v>
      </c>
      <c r="J159" s="1" t="str">
        <f t="shared" si="125"/>
        <v/>
      </c>
      <c r="O159" s="2"/>
      <c r="U159" s="6">
        <f t="shared" si="126"/>
        <v>1</v>
      </c>
      <c r="V159" s="6" t="str">
        <f t="shared" si="127"/>
        <v/>
      </c>
      <c r="W159" s="6" t="str">
        <f t="shared" si="128"/>
        <v/>
      </c>
      <c r="X159" s="6" t="str">
        <f t="shared" si="129"/>
        <v/>
      </c>
      <c r="Y159" s="5"/>
      <c r="Z159" s="1">
        <f t="shared" si="133"/>
        <v>1</v>
      </c>
      <c r="AA159" s="1">
        <f t="shared" si="134"/>
        <v>1</v>
      </c>
      <c r="AB159" s="1">
        <f t="shared" si="135"/>
        <v>1</v>
      </c>
      <c r="AC159" s="1" t="str">
        <f t="shared" si="136"/>
        <v/>
      </c>
      <c r="AD159" s="1" t="str">
        <f t="shared" si="141"/>
        <v/>
      </c>
      <c r="AE159" s="5"/>
      <c r="AF159" s="6">
        <f t="shared" si="130"/>
        <v>1</v>
      </c>
      <c r="AG159" s="6">
        <f t="shared" si="137"/>
        <v>2</v>
      </c>
      <c r="AH159" s="6">
        <f t="shared" si="139"/>
        <v>3</v>
      </c>
      <c r="AI159" s="5"/>
      <c r="AJ159" s="1">
        <f t="shared" si="138"/>
        <v>3</v>
      </c>
      <c r="AK159" s="1">
        <f>VLOOKUP(AJ159,$R$2:S178,2,0)</f>
        <v>3</v>
      </c>
      <c r="AM159" s="1">
        <f t="shared" si="140"/>
        <v>75</v>
      </c>
      <c r="AO159" s="1">
        <f t="shared" si="131"/>
        <v>3</v>
      </c>
      <c r="AP159" s="1" t="str">
        <f t="shared" si="121"/>
        <v/>
      </c>
      <c r="AQ159" s="1" t="str">
        <f t="shared" si="142"/>
        <v/>
      </c>
      <c r="AR159" s="1" t="str">
        <f t="shared" si="143"/>
        <v/>
      </c>
      <c r="AS159" s="1" t="str">
        <f t="shared" si="144"/>
        <v/>
      </c>
      <c r="AT159" s="1" t="str">
        <f t="shared" si="145"/>
        <v/>
      </c>
      <c r="AU159" s="1" t="str">
        <f t="shared" si="146"/>
        <v/>
      </c>
      <c r="AV159" s="1" t="str">
        <f t="shared" si="147"/>
        <v/>
      </c>
      <c r="AW159" s="1" t="str">
        <f t="shared" si="148"/>
        <v/>
      </c>
      <c r="AX159" s="1" t="str">
        <f t="shared" si="149"/>
        <v/>
      </c>
      <c r="AY159" s="1" t="str">
        <f t="shared" si="150"/>
        <v/>
      </c>
      <c r="AZ159" s="1" t="str">
        <f t="shared" si="151"/>
        <v/>
      </c>
      <c r="BA159" s="1" t="str">
        <f t="shared" si="152"/>
        <v/>
      </c>
      <c r="BB159" s="1" t="str">
        <f t="shared" si="153"/>
        <v/>
      </c>
      <c r="BC159" s="1" t="str">
        <f t="shared" si="154"/>
        <v/>
      </c>
      <c r="BD159" s="1" t="str">
        <f t="shared" si="155"/>
        <v/>
      </c>
      <c r="BE159" s="1" t="str">
        <f t="shared" si="156"/>
        <v/>
      </c>
      <c r="BF159" s="1" t="str">
        <f t="shared" si="157"/>
        <v/>
      </c>
      <c r="BG159" s="1" t="str">
        <f t="shared" si="158"/>
        <v/>
      </c>
      <c r="BH159" s="1" t="str">
        <f t="shared" si="159"/>
        <v/>
      </c>
      <c r="BI159" s="1" t="str">
        <f t="shared" si="160"/>
        <v/>
      </c>
      <c r="BJ159" s="1" t="str">
        <f t="shared" si="161"/>
        <v/>
      </c>
      <c r="BK159" s="1" t="str">
        <f t="shared" si="162"/>
        <v/>
      </c>
      <c r="BL159" s="1" t="str">
        <f t="shared" si="163"/>
        <v/>
      </c>
      <c r="BM159" s="1" t="str">
        <f t="shared" si="164"/>
        <v/>
      </c>
      <c r="BN159" s="1" t="str">
        <f t="shared" si="165"/>
        <v/>
      </c>
      <c r="BO159" s="4" t="str">
        <f t="shared" si="166"/>
        <v/>
      </c>
    </row>
    <row r="160" spans="2:67">
      <c r="B160" s="22">
        <v>3</v>
      </c>
      <c r="C160" s="8">
        <f>IF(B160="","",VLOOKUP(B160,Tabelle2!$A$1:$B$37,2,0))</f>
        <v>1</v>
      </c>
      <c r="D160" s="9">
        <f>IF(B160="","",IF(B160=0,"NB",VLOOKUP(C160,Tabelle2!$D$1:$E$4,2,0)))</f>
        <v>3</v>
      </c>
      <c r="E160" s="1" t="str">
        <f t="shared" si="122"/>
        <v>L</v>
      </c>
      <c r="F160" s="1">
        <f t="shared" si="123"/>
        <v>3</v>
      </c>
      <c r="G160" s="1">
        <f t="shared" si="132"/>
        <v>-1</v>
      </c>
      <c r="H160" s="1">
        <f t="shared" si="124"/>
        <v>-3</v>
      </c>
      <c r="I160" s="1">
        <f t="shared" si="120"/>
        <v>68</v>
      </c>
      <c r="J160" s="1" t="str">
        <f t="shared" si="125"/>
        <v/>
      </c>
      <c r="O160" s="2"/>
      <c r="U160" s="6">
        <f t="shared" si="126"/>
        <v>1</v>
      </c>
      <c r="V160" s="6" t="str">
        <f t="shared" si="127"/>
        <v/>
      </c>
      <c r="W160" s="6" t="str">
        <f t="shared" si="128"/>
        <v/>
      </c>
      <c r="X160" s="6" t="str">
        <f t="shared" si="129"/>
        <v/>
      </c>
      <c r="Y160" s="5"/>
      <c r="Z160" s="1">
        <f t="shared" si="133"/>
        <v>1</v>
      </c>
      <c r="AA160" s="1">
        <f t="shared" si="134"/>
        <v>1</v>
      </c>
      <c r="AB160" s="1">
        <f t="shared" si="135"/>
        <v>1</v>
      </c>
      <c r="AC160" s="1" t="str">
        <f t="shared" si="136"/>
        <v/>
      </c>
      <c r="AD160" s="1" t="str">
        <f t="shared" si="141"/>
        <v/>
      </c>
      <c r="AE160" s="5"/>
      <c r="AF160" s="6">
        <f t="shared" si="130"/>
        <v>1</v>
      </c>
      <c r="AG160" s="6">
        <f t="shared" si="137"/>
        <v>2</v>
      </c>
      <c r="AH160" s="6">
        <f t="shared" si="139"/>
        <v>3</v>
      </c>
      <c r="AI160" s="5"/>
      <c r="AJ160" s="1">
        <f t="shared" si="138"/>
        <v>4</v>
      </c>
      <c r="AK160" s="1">
        <f>VLOOKUP(AJ160,$R$2:S179,2,0)</f>
        <v>7</v>
      </c>
      <c r="AM160" s="1">
        <f t="shared" si="140"/>
        <v>75</v>
      </c>
      <c r="AO160" s="1">
        <f t="shared" si="131"/>
        <v>4</v>
      </c>
      <c r="AP160" s="1" t="str">
        <f t="shared" si="121"/>
        <v/>
      </c>
      <c r="AQ160" s="1" t="str">
        <f t="shared" si="142"/>
        <v/>
      </c>
      <c r="AR160" s="1" t="str">
        <f t="shared" si="143"/>
        <v/>
      </c>
      <c r="AS160" s="1" t="str">
        <f t="shared" si="144"/>
        <v/>
      </c>
      <c r="AT160" s="1" t="str">
        <f t="shared" si="145"/>
        <v/>
      </c>
      <c r="AU160" s="1" t="str">
        <f t="shared" si="146"/>
        <v/>
      </c>
      <c r="AV160" s="1" t="str">
        <f t="shared" si="147"/>
        <v/>
      </c>
      <c r="AW160" s="1" t="str">
        <f t="shared" si="148"/>
        <v/>
      </c>
      <c r="AX160" s="1" t="str">
        <f t="shared" si="149"/>
        <v/>
      </c>
      <c r="AY160" s="1" t="str">
        <f t="shared" si="150"/>
        <v/>
      </c>
      <c r="AZ160" s="1" t="str">
        <f t="shared" si="151"/>
        <v/>
      </c>
      <c r="BA160" s="1" t="str">
        <f t="shared" si="152"/>
        <v/>
      </c>
      <c r="BB160" s="1" t="str">
        <f t="shared" si="153"/>
        <v/>
      </c>
      <c r="BC160" s="1" t="str">
        <f t="shared" si="154"/>
        <v/>
      </c>
      <c r="BD160" s="1" t="str">
        <f t="shared" si="155"/>
        <v/>
      </c>
      <c r="BE160" s="1" t="str">
        <f t="shared" si="156"/>
        <v/>
      </c>
      <c r="BF160" s="1" t="str">
        <f t="shared" si="157"/>
        <v/>
      </c>
      <c r="BG160" s="1" t="str">
        <f t="shared" si="158"/>
        <v/>
      </c>
      <c r="BH160" s="1" t="str">
        <f t="shared" si="159"/>
        <v/>
      </c>
      <c r="BI160" s="1" t="str">
        <f t="shared" si="160"/>
        <v/>
      </c>
      <c r="BJ160" s="1" t="str">
        <f t="shared" si="161"/>
        <v/>
      </c>
      <c r="BK160" s="1" t="str">
        <f t="shared" si="162"/>
        <v/>
      </c>
      <c r="BL160" s="1" t="str">
        <f t="shared" si="163"/>
        <v/>
      </c>
      <c r="BM160" s="1" t="str">
        <f t="shared" si="164"/>
        <v/>
      </c>
      <c r="BN160" s="1" t="str">
        <f t="shared" si="165"/>
        <v/>
      </c>
      <c r="BO160" s="4" t="str">
        <f t="shared" si="166"/>
        <v/>
      </c>
    </row>
    <row r="161" spans="2:67">
      <c r="B161" s="23">
        <v>17</v>
      </c>
      <c r="C161" s="8">
        <f>IF(B161="","",VLOOKUP(B161,Tabelle2!$A$1:$B$37,2,0))</f>
        <v>2</v>
      </c>
      <c r="D161" s="9">
        <f>IF(B161="","",IF(B161=0,"NB",VLOOKUP(C161,Tabelle2!$D$1:$E$4,2,0)))</f>
        <v>2</v>
      </c>
      <c r="E161" s="1" t="str">
        <f t="shared" si="122"/>
        <v>L</v>
      </c>
      <c r="F161" s="1">
        <f t="shared" si="123"/>
        <v>7</v>
      </c>
      <c r="G161" s="1">
        <f t="shared" si="132"/>
        <v>-1</v>
      </c>
      <c r="H161" s="1">
        <f t="shared" si="124"/>
        <v>-7</v>
      </c>
      <c r="I161" s="1">
        <f t="shared" si="120"/>
        <v>61</v>
      </c>
      <c r="J161" s="1" t="str">
        <f t="shared" si="125"/>
        <v/>
      </c>
      <c r="O161" s="2"/>
      <c r="U161" s="6" t="str">
        <f t="shared" si="126"/>
        <v/>
      </c>
      <c r="V161" s="6">
        <f t="shared" si="127"/>
        <v>2</v>
      </c>
      <c r="W161" s="6" t="str">
        <f t="shared" si="128"/>
        <v/>
      </c>
      <c r="X161" s="6" t="str">
        <f t="shared" si="129"/>
        <v/>
      </c>
      <c r="Y161" s="5"/>
      <c r="Z161" s="1">
        <f t="shared" si="133"/>
        <v>1</v>
      </c>
      <c r="AA161" s="1">
        <f t="shared" si="134"/>
        <v>1</v>
      </c>
      <c r="AB161" s="1">
        <f t="shared" si="135"/>
        <v>1</v>
      </c>
      <c r="AC161" s="1" t="str">
        <f t="shared" si="136"/>
        <v/>
      </c>
      <c r="AD161" s="1" t="str">
        <f t="shared" si="141"/>
        <v/>
      </c>
      <c r="AE161" s="5"/>
      <c r="AF161" s="6">
        <f t="shared" si="130"/>
        <v>2</v>
      </c>
      <c r="AG161" s="6">
        <f t="shared" si="137"/>
        <v>1</v>
      </c>
      <c r="AH161" s="6">
        <f t="shared" si="139"/>
        <v>3</v>
      </c>
      <c r="AI161" s="5"/>
      <c r="AJ161" s="1">
        <f t="shared" si="138"/>
        <v>5</v>
      </c>
      <c r="AK161" s="1">
        <f>VLOOKUP(AJ161,$R$2:S180,2,0)</f>
        <v>15</v>
      </c>
      <c r="AM161" s="1">
        <f t="shared" si="140"/>
        <v>75</v>
      </c>
      <c r="AO161" s="1">
        <f t="shared" si="131"/>
        <v>5</v>
      </c>
      <c r="AP161" s="1" t="str">
        <f t="shared" si="121"/>
        <v/>
      </c>
      <c r="AQ161" s="1" t="str">
        <f t="shared" si="142"/>
        <v/>
      </c>
      <c r="AR161" s="1" t="str">
        <f t="shared" si="143"/>
        <v/>
      </c>
      <c r="AS161" s="1" t="str">
        <f t="shared" si="144"/>
        <v/>
      </c>
      <c r="AT161" s="1" t="str">
        <f t="shared" si="145"/>
        <v/>
      </c>
      <c r="AU161" s="1" t="str">
        <f t="shared" si="146"/>
        <v/>
      </c>
      <c r="AV161" s="1" t="str">
        <f t="shared" si="147"/>
        <v/>
      </c>
      <c r="AW161" s="1" t="str">
        <f t="shared" si="148"/>
        <v/>
      </c>
      <c r="AX161" s="1" t="str">
        <f t="shared" si="149"/>
        <v/>
      </c>
      <c r="AY161" s="1" t="str">
        <f t="shared" si="150"/>
        <v/>
      </c>
      <c r="AZ161" s="1" t="str">
        <f t="shared" si="151"/>
        <v/>
      </c>
      <c r="BA161" s="1" t="str">
        <f t="shared" si="152"/>
        <v/>
      </c>
      <c r="BB161" s="1" t="str">
        <f t="shared" si="153"/>
        <v/>
      </c>
      <c r="BC161" s="1" t="str">
        <f t="shared" si="154"/>
        <v/>
      </c>
      <c r="BD161" s="1" t="str">
        <f t="shared" si="155"/>
        <v/>
      </c>
      <c r="BE161" s="1" t="str">
        <f t="shared" si="156"/>
        <v/>
      </c>
      <c r="BF161" s="1" t="str">
        <f t="shared" si="157"/>
        <v/>
      </c>
      <c r="BG161" s="1" t="str">
        <f t="shared" si="158"/>
        <v/>
      </c>
      <c r="BH161" s="1" t="str">
        <f t="shared" si="159"/>
        <v/>
      </c>
      <c r="BI161" s="1" t="str">
        <f t="shared" si="160"/>
        <v/>
      </c>
      <c r="BJ161" s="1" t="str">
        <f t="shared" si="161"/>
        <v/>
      </c>
      <c r="BK161" s="1" t="str">
        <f t="shared" si="162"/>
        <v/>
      </c>
      <c r="BL161" s="1" t="str">
        <f t="shared" si="163"/>
        <v/>
      </c>
      <c r="BM161" s="1" t="str">
        <f t="shared" si="164"/>
        <v/>
      </c>
      <c r="BN161" s="1" t="str">
        <f t="shared" si="165"/>
        <v/>
      </c>
      <c r="BO161" s="4" t="str">
        <f t="shared" si="166"/>
        <v/>
      </c>
    </row>
    <row r="162" spans="2:67">
      <c r="B162" s="22">
        <v>8</v>
      </c>
      <c r="C162" s="8">
        <f>IF(B162="","",VLOOKUP(B162,Tabelle2!$A$1:$B$37,2,0))</f>
        <v>1</v>
      </c>
      <c r="D162" s="9">
        <f>IF(B162="","",IF(B162=0,"NB",VLOOKUP(C162,Tabelle2!$D$1:$E$4,2,0)))</f>
        <v>3</v>
      </c>
      <c r="E162" s="1" t="str">
        <f t="shared" si="122"/>
        <v>L</v>
      </c>
      <c r="F162" s="1">
        <f t="shared" si="123"/>
        <v>15</v>
      </c>
      <c r="G162" s="1">
        <f t="shared" si="132"/>
        <v>-1</v>
      </c>
      <c r="H162" s="1">
        <f t="shared" si="124"/>
        <v>-15</v>
      </c>
      <c r="I162" s="1">
        <f t="shared" si="120"/>
        <v>46</v>
      </c>
      <c r="J162" s="1" t="str">
        <f t="shared" si="125"/>
        <v/>
      </c>
      <c r="O162" s="2"/>
      <c r="U162" s="6">
        <f t="shared" si="126"/>
        <v>1</v>
      </c>
      <c r="V162" s="6" t="str">
        <f t="shared" si="127"/>
        <v/>
      </c>
      <c r="W162" s="6" t="str">
        <f t="shared" si="128"/>
        <v/>
      </c>
      <c r="X162" s="6" t="str">
        <f t="shared" si="129"/>
        <v/>
      </c>
      <c r="Y162" s="5"/>
      <c r="Z162" s="1">
        <f t="shared" si="133"/>
        <v>1</v>
      </c>
      <c r="AA162" s="1">
        <f t="shared" si="134"/>
        <v>1</v>
      </c>
      <c r="AB162" s="1">
        <f t="shared" si="135"/>
        <v>1</v>
      </c>
      <c r="AC162" s="1" t="str">
        <f t="shared" si="136"/>
        <v/>
      </c>
      <c r="AD162" s="1" t="str">
        <f t="shared" si="141"/>
        <v/>
      </c>
      <c r="AE162" s="5"/>
      <c r="AF162" s="6">
        <f t="shared" si="130"/>
        <v>1</v>
      </c>
      <c r="AG162" s="6">
        <f t="shared" si="137"/>
        <v>2</v>
      </c>
      <c r="AH162" s="6">
        <f t="shared" si="139"/>
        <v>3</v>
      </c>
      <c r="AI162" s="5"/>
      <c r="AJ162" s="1">
        <f t="shared" si="138"/>
        <v>6</v>
      </c>
      <c r="AK162" s="1">
        <f>VLOOKUP(AJ162,$R$2:S181,2,0)</f>
        <v>1</v>
      </c>
      <c r="AM162" s="1">
        <f t="shared" si="140"/>
        <v>75</v>
      </c>
      <c r="AO162" s="1">
        <f t="shared" si="131"/>
        <v>6</v>
      </c>
      <c r="AP162" s="1" t="str">
        <f t="shared" si="121"/>
        <v/>
      </c>
      <c r="AQ162" s="1" t="str">
        <f t="shared" si="142"/>
        <v/>
      </c>
      <c r="AR162" s="1" t="str">
        <f t="shared" si="143"/>
        <v/>
      </c>
      <c r="AS162" s="1" t="str">
        <f t="shared" si="144"/>
        <v/>
      </c>
      <c r="AT162" s="1" t="str">
        <f t="shared" si="145"/>
        <v/>
      </c>
      <c r="AU162" s="1" t="str">
        <f t="shared" si="146"/>
        <v/>
      </c>
      <c r="AV162" s="1" t="str">
        <f t="shared" si="147"/>
        <v/>
      </c>
      <c r="AW162" s="1" t="str">
        <f t="shared" si="148"/>
        <v/>
      </c>
      <c r="AX162" s="1" t="str">
        <f t="shared" si="149"/>
        <v/>
      </c>
      <c r="AY162" s="1" t="str">
        <f t="shared" si="150"/>
        <v/>
      </c>
      <c r="AZ162" s="1" t="str">
        <f t="shared" si="151"/>
        <v/>
      </c>
      <c r="BA162" s="1" t="str">
        <f t="shared" si="152"/>
        <v/>
      </c>
      <c r="BB162" s="1" t="str">
        <f t="shared" si="153"/>
        <v/>
      </c>
      <c r="BC162" s="1" t="str">
        <f t="shared" si="154"/>
        <v/>
      </c>
      <c r="BD162" s="1" t="str">
        <f t="shared" si="155"/>
        <v/>
      </c>
      <c r="BE162" s="1" t="str">
        <f t="shared" si="156"/>
        <v/>
      </c>
      <c r="BF162" s="1" t="str">
        <f t="shared" si="157"/>
        <v/>
      </c>
      <c r="BG162" s="1" t="str">
        <f t="shared" si="158"/>
        <v/>
      </c>
      <c r="BH162" s="1" t="str">
        <f t="shared" si="159"/>
        <v/>
      </c>
      <c r="BI162" s="1" t="str">
        <f t="shared" si="160"/>
        <v/>
      </c>
      <c r="BJ162" s="1" t="str">
        <f t="shared" si="161"/>
        <v/>
      </c>
      <c r="BK162" s="1" t="str">
        <f t="shared" si="162"/>
        <v/>
      </c>
      <c r="BL162" s="1" t="str">
        <f t="shared" si="163"/>
        <v/>
      </c>
      <c r="BM162" s="1" t="str">
        <f t="shared" si="164"/>
        <v/>
      </c>
      <c r="BN162" s="1" t="str">
        <f t="shared" si="165"/>
        <v/>
      </c>
      <c r="BO162" s="4" t="str">
        <f t="shared" si="166"/>
        <v/>
      </c>
    </row>
    <row r="163" spans="2:67">
      <c r="B163" s="23">
        <v>22</v>
      </c>
      <c r="C163" s="8">
        <f>IF(B163="","",VLOOKUP(B163,Tabelle2!$A$1:$B$37,2,0))</f>
        <v>2</v>
      </c>
      <c r="D163" s="9">
        <f>IF(B163="","",IF(B163=0,"NB",VLOOKUP(C163,Tabelle2!$D$1:$E$4,2,0)))</f>
        <v>2</v>
      </c>
      <c r="E163" s="1" t="str">
        <f t="shared" si="122"/>
        <v>L</v>
      </c>
      <c r="F163" s="1">
        <f t="shared" si="123"/>
        <v>1</v>
      </c>
      <c r="G163" s="1">
        <f t="shared" si="132"/>
        <v>-1</v>
      </c>
      <c r="H163" s="1">
        <f t="shared" si="124"/>
        <v>-1</v>
      </c>
      <c r="I163" s="1">
        <f t="shared" si="120"/>
        <v>45</v>
      </c>
      <c r="J163" s="1" t="str">
        <f t="shared" si="125"/>
        <v/>
      </c>
      <c r="O163" s="2"/>
      <c r="U163" s="6" t="str">
        <f t="shared" si="126"/>
        <v/>
      </c>
      <c r="V163" s="6">
        <f t="shared" si="127"/>
        <v>2</v>
      </c>
      <c r="W163" s="6" t="str">
        <f t="shared" si="128"/>
        <v/>
      </c>
      <c r="X163" s="6" t="str">
        <f t="shared" si="129"/>
        <v/>
      </c>
      <c r="Y163" s="5"/>
      <c r="Z163" s="1">
        <f t="shared" si="133"/>
        <v>1</v>
      </c>
      <c r="AA163" s="1">
        <f t="shared" si="134"/>
        <v>1</v>
      </c>
      <c r="AB163" s="1">
        <f t="shared" si="135"/>
        <v>1</v>
      </c>
      <c r="AC163" s="1" t="str">
        <f t="shared" si="136"/>
        <v/>
      </c>
      <c r="AD163" s="1" t="str">
        <f t="shared" si="141"/>
        <v/>
      </c>
      <c r="AE163" s="5"/>
      <c r="AF163" s="6">
        <f t="shared" si="130"/>
        <v>2</v>
      </c>
      <c r="AG163" s="6">
        <f t="shared" si="137"/>
        <v>1</v>
      </c>
      <c r="AH163" s="6">
        <f t="shared" si="139"/>
        <v>3</v>
      </c>
      <c r="AI163" s="5"/>
      <c r="AJ163" s="1">
        <f t="shared" si="138"/>
        <v>7</v>
      </c>
      <c r="AK163" s="1">
        <f>VLOOKUP(AJ163,$R$2:S182,2,0)</f>
        <v>1</v>
      </c>
      <c r="AM163" s="1">
        <f t="shared" si="140"/>
        <v>75</v>
      </c>
      <c r="AO163" s="1">
        <f t="shared" si="131"/>
        <v>7</v>
      </c>
      <c r="AP163" s="1" t="str">
        <f t="shared" si="121"/>
        <v/>
      </c>
      <c r="AQ163" s="1" t="str">
        <f t="shared" si="142"/>
        <v/>
      </c>
      <c r="AR163" s="1" t="str">
        <f t="shared" si="143"/>
        <v/>
      </c>
      <c r="AS163" s="1" t="str">
        <f t="shared" si="144"/>
        <v/>
      </c>
      <c r="AT163" s="1" t="str">
        <f t="shared" si="145"/>
        <v/>
      </c>
      <c r="AU163" s="1" t="str">
        <f t="shared" si="146"/>
        <v/>
      </c>
      <c r="AV163" s="1" t="str">
        <f t="shared" si="147"/>
        <v/>
      </c>
      <c r="AW163" s="1" t="str">
        <f t="shared" si="148"/>
        <v/>
      </c>
      <c r="AX163" s="1" t="str">
        <f t="shared" si="149"/>
        <v/>
      </c>
      <c r="AY163" s="1" t="str">
        <f t="shared" si="150"/>
        <v/>
      </c>
      <c r="AZ163" s="1" t="str">
        <f t="shared" si="151"/>
        <v/>
      </c>
      <c r="BA163" s="1" t="str">
        <f t="shared" si="152"/>
        <v/>
      </c>
      <c r="BB163" s="1" t="str">
        <f t="shared" si="153"/>
        <v/>
      </c>
      <c r="BC163" s="1" t="str">
        <f t="shared" si="154"/>
        <v/>
      </c>
      <c r="BD163" s="1" t="str">
        <f t="shared" si="155"/>
        <v/>
      </c>
      <c r="BE163" s="1" t="str">
        <f t="shared" si="156"/>
        <v/>
      </c>
      <c r="BF163" s="1" t="str">
        <f t="shared" si="157"/>
        <v/>
      </c>
      <c r="BG163" s="1" t="str">
        <f t="shared" si="158"/>
        <v/>
      </c>
      <c r="BH163" s="1" t="str">
        <f t="shared" si="159"/>
        <v/>
      </c>
      <c r="BI163" s="1" t="str">
        <f t="shared" si="160"/>
        <v/>
      </c>
      <c r="BJ163" s="1" t="str">
        <f t="shared" si="161"/>
        <v/>
      </c>
      <c r="BK163" s="1" t="str">
        <f t="shared" si="162"/>
        <v/>
      </c>
      <c r="BL163" s="1" t="str">
        <f t="shared" si="163"/>
        <v/>
      </c>
      <c r="BM163" s="1" t="str">
        <f t="shared" si="164"/>
        <v/>
      </c>
      <c r="BN163" s="1" t="str">
        <f t="shared" si="165"/>
        <v/>
      </c>
      <c r="BO163" s="4" t="str">
        <f t="shared" si="166"/>
        <v/>
      </c>
    </row>
    <row r="164" spans="2:67">
      <c r="B164" s="22">
        <v>3</v>
      </c>
      <c r="C164" s="8">
        <f>IF(B164="","",VLOOKUP(B164,Tabelle2!$A$1:$B$37,2,0))</f>
        <v>1</v>
      </c>
      <c r="D164" s="9">
        <f>IF(B164="","",IF(B164=0,"NB",VLOOKUP(C164,Tabelle2!$D$1:$E$4,2,0)))</f>
        <v>3</v>
      </c>
      <c r="E164" s="1" t="str">
        <f t="shared" si="122"/>
        <v>L</v>
      </c>
      <c r="F164" s="1">
        <f t="shared" si="123"/>
        <v>1</v>
      </c>
      <c r="G164" s="1">
        <f t="shared" si="132"/>
        <v>-1</v>
      </c>
      <c r="H164" s="1">
        <f t="shared" si="124"/>
        <v>-1</v>
      </c>
      <c r="I164" s="1">
        <f t="shared" si="120"/>
        <v>44</v>
      </c>
      <c r="J164" s="1" t="str">
        <f t="shared" si="125"/>
        <v/>
      </c>
      <c r="O164" s="2"/>
      <c r="U164" s="6">
        <f t="shared" si="126"/>
        <v>1</v>
      </c>
      <c r="V164" s="6" t="str">
        <f t="shared" si="127"/>
        <v/>
      </c>
      <c r="W164" s="6" t="str">
        <f t="shared" si="128"/>
        <v/>
      </c>
      <c r="X164" s="6" t="str">
        <f t="shared" si="129"/>
        <v/>
      </c>
      <c r="Y164" s="5"/>
      <c r="Z164" s="1">
        <f t="shared" si="133"/>
        <v>1</v>
      </c>
      <c r="AA164" s="1">
        <f t="shared" si="134"/>
        <v>1</v>
      </c>
      <c r="AB164" s="1">
        <f t="shared" si="135"/>
        <v>1</v>
      </c>
      <c r="AC164" s="1" t="str">
        <f t="shared" si="136"/>
        <v/>
      </c>
      <c r="AD164" s="1" t="str">
        <f t="shared" si="141"/>
        <v/>
      </c>
      <c r="AE164" s="5"/>
      <c r="AF164" s="6">
        <f t="shared" si="130"/>
        <v>1</v>
      </c>
      <c r="AG164" s="6">
        <f t="shared" si="137"/>
        <v>2</v>
      </c>
      <c r="AH164" s="6">
        <f t="shared" si="139"/>
        <v>3</v>
      </c>
      <c r="AI164" s="5"/>
      <c r="AJ164" s="1">
        <f t="shared" si="138"/>
        <v>8</v>
      </c>
      <c r="AK164" s="1">
        <f>VLOOKUP(AJ164,$R$2:S183,2,0)</f>
        <v>1</v>
      </c>
      <c r="AM164" s="1">
        <f t="shared" si="140"/>
        <v>75</v>
      </c>
      <c r="AO164" s="1">
        <f t="shared" si="131"/>
        <v>8</v>
      </c>
      <c r="AP164" s="1" t="str">
        <f t="shared" si="121"/>
        <v/>
      </c>
      <c r="AQ164" s="1" t="str">
        <f t="shared" si="142"/>
        <v/>
      </c>
      <c r="AR164" s="1" t="str">
        <f t="shared" si="143"/>
        <v/>
      </c>
      <c r="AS164" s="1" t="str">
        <f t="shared" si="144"/>
        <v/>
      </c>
      <c r="AT164" s="1" t="str">
        <f t="shared" si="145"/>
        <v/>
      </c>
      <c r="AU164" s="1" t="str">
        <f t="shared" si="146"/>
        <v/>
      </c>
      <c r="AV164" s="1" t="str">
        <f t="shared" si="147"/>
        <v/>
      </c>
      <c r="AW164" s="1" t="str">
        <f t="shared" si="148"/>
        <v/>
      </c>
      <c r="AX164" s="1" t="str">
        <f t="shared" si="149"/>
        <v/>
      </c>
      <c r="AY164" s="1" t="str">
        <f t="shared" si="150"/>
        <v/>
      </c>
      <c r="AZ164" s="1" t="str">
        <f t="shared" si="151"/>
        <v/>
      </c>
      <c r="BA164" s="1" t="str">
        <f t="shared" si="152"/>
        <v/>
      </c>
      <c r="BB164" s="1" t="str">
        <f t="shared" si="153"/>
        <v/>
      </c>
      <c r="BC164" s="1" t="str">
        <f t="shared" si="154"/>
        <v/>
      </c>
      <c r="BD164" s="1" t="str">
        <f t="shared" si="155"/>
        <v/>
      </c>
      <c r="BE164" s="1" t="str">
        <f t="shared" si="156"/>
        <v/>
      </c>
      <c r="BF164" s="1" t="str">
        <f t="shared" si="157"/>
        <v/>
      </c>
      <c r="BG164" s="1" t="str">
        <f t="shared" si="158"/>
        <v/>
      </c>
      <c r="BH164" s="1" t="str">
        <f t="shared" si="159"/>
        <v/>
      </c>
      <c r="BI164" s="1" t="str">
        <f t="shared" si="160"/>
        <v/>
      </c>
      <c r="BJ164" s="1" t="str">
        <f t="shared" si="161"/>
        <v/>
      </c>
      <c r="BK164" s="1" t="str">
        <f t="shared" si="162"/>
        <v/>
      </c>
      <c r="BL164" s="1" t="str">
        <f t="shared" si="163"/>
        <v/>
      </c>
      <c r="BM164" s="1" t="str">
        <f t="shared" si="164"/>
        <v/>
      </c>
      <c r="BN164" s="1" t="str">
        <f t="shared" si="165"/>
        <v/>
      </c>
      <c r="BO164" s="4" t="str">
        <f t="shared" si="166"/>
        <v/>
      </c>
    </row>
    <row r="165" spans="2:67">
      <c r="B165" s="23">
        <v>23</v>
      </c>
      <c r="C165" s="8">
        <f>IF(B165="","",VLOOKUP(B165,Tabelle2!$A$1:$B$37,2,0))</f>
        <v>2</v>
      </c>
      <c r="D165" s="9">
        <f>IF(B165="","",IF(B165=0,"NB",VLOOKUP(C165,Tabelle2!$D$1:$E$4,2,0)))</f>
        <v>2</v>
      </c>
      <c r="E165" s="1" t="str">
        <f t="shared" si="122"/>
        <v>L</v>
      </c>
      <c r="F165" s="1">
        <f t="shared" si="123"/>
        <v>1</v>
      </c>
      <c r="G165" s="1">
        <f t="shared" si="132"/>
        <v>-1</v>
      </c>
      <c r="H165" s="1">
        <f t="shared" si="124"/>
        <v>-1</v>
      </c>
      <c r="I165" s="1">
        <f t="shared" si="120"/>
        <v>43</v>
      </c>
      <c r="J165" s="1" t="str">
        <f t="shared" si="125"/>
        <v/>
      </c>
      <c r="O165" s="2"/>
      <c r="U165" s="6" t="str">
        <f t="shared" si="126"/>
        <v/>
      </c>
      <c r="V165" s="6">
        <f t="shared" si="127"/>
        <v>2</v>
      </c>
      <c r="W165" s="6" t="str">
        <f t="shared" si="128"/>
        <v/>
      </c>
      <c r="X165" s="6" t="str">
        <f t="shared" si="129"/>
        <v/>
      </c>
      <c r="Y165" s="5"/>
      <c r="Z165" s="1">
        <f t="shared" si="133"/>
        <v>1</v>
      </c>
      <c r="AA165" s="1">
        <f t="shared" si="134"/>
        <v>1</v>
      </c>
      <c r="AB165" s="1">
        <f t="shared" si="135"/>
        <v>1</v>
      </c>
      <c r="AC165" s="1" t="str">
        <f t="shared" si="136"/>
        <v/>
      </c>
      <c r="AD165" s="1" t="str">
        <f t="shared" si="141"/>
        <v/>
      </c>
      <c r="AE165" s="5"/>
      <c r="AF165" s="6">
        <f t="shared" si="130"/>
        <v>2</v>
      </c>
      <c r="AG165" s="6">
        <f t="shared" si="137"/>
        <v>1</v>
      </c>
      <c r="AH165" s="6">
        <f t="shared" si="139"/>
        <v>3</v>
      </c>
      <c r="AI165" s="5"/>
      <c r="AJ165" s="1">
        <f t="shared" si="138"/>
        <v>9</v>
      </c>
      <c r="AK165" s="1">
        <f>VLOOKUP(AJ165,$R$2:S184,2,0)</f>
        <v>1</v>
      </c>
      <c r="AM165" s="1">
        <f t="shared" si="140"/>
        <v>75</v>
      </c>
      <c r="AO165" s="1">
        <f t="shared" si="131"/>
        <v>9</v>
      </c>
      <c r="AP165" s="1" t="str">
        <f t="shared" si="121"/>
        <v/>
      </c>
      <c r="AQ165" s="1" t="str">
        <f t="shared" si="142"/>
        <v/>
      </c>
      <c r="AR165" s="1" t="str">
        <f t="shared" si="143"/>
        <v/>
      </c>
      <c r="AS165" s="1" t="str">
        <f t="shared" si="144"/>
        <v/>
      </c>
      <c r="AT165" s="1" t="str">
        <f t="shared" si="145"/>
        <v/>
      </c>
      <c r="AU165" s="1" t="str">
        <f t="shared" si="146"/>
        <v/>
      </c>
      <c r="AV165" s="1" t="str">
        <f t="shared" si="147"/>
        <v/>
      </c>
      <c r="AW165" s="1" t="str">
        <f t="shared" si="148"/>
        <v/>
      </c>
      <c r="AX165" s="1">
        <f t="shared" si="149"/>
        <v>1</v>
      </c>
      <c r="AY165" s="1" t="str">
        <f t="shared" si="150"/>
        <v/>
      </c>
      <c r="AZ165" s="1" t="str">
        <f t="shared" si="151"/>
        <v/>
      </c>
      <c r="BA165" s="1" t="str">
        <f t="shared" si="152"/>
        <v/>
      </c>
      <c r="BB165" s="1" t="str">
        <f t="shared" si="153"/>
        <v/>
      </c>
      <c r="BC165" s="1" t="str">
        <f t="shared" si="154"/>
        <v/>
      </c>
      <c r="BD165" s="1" t="str">
        <f t="shared" si="155"/>
        <v/>
      </c>
      <c r="BE165" s="1" t="str">
        <f t="shared" si="156"/>
        <v/>
      </c>
      <c r="BF165" s="1" t="str">
        <f t="shared" si="157"/>
        <v/>
      </c>
      <c r="BG165" s="1" t="str">
        <f t="shared" si="158"/>
        <v/>
      </c>
      <c r="BH165" s="1" t="str">
        <f t="shared" si="159"/>
        <v/>
      </c>
      <c r="BI165" s="1" t="str">
        <f t="shared" si="160"/>
        <v/>
      </c>
      <c r="BJ165" s="1" t="str">
        <f t="shared" si="161"/>
        <v/>
      </c>
      <c r="BK165" s="1" t="str">
        <f t="shared" si="162"/>
        <v/>
      </c>
      <c r="BL165" s="1" t="str">
        <f t="shared" si="163"/>
        <v/>
      </c>
      <c r="BM165" s="1" t="str">
        <f t="shared" si="164"/>
        <v/>
      </c>
      <c r="BN165" s="1" t="str">
        <f t="shared" si="165"/>
        <v/>
      </c>
      <c r="BO165" s="4" t="str">
        <f t="shared" si="166"/>
        <v/>
      </c>
    </row>
    <row r="166" spans="2:67">
      <c r="B166" s="22">
        <v>20</v>
      </c>
      <c r="C166" s="8">
        <f>IF(B166="","",VLOOKUP(B166,Tabelle2!$A$1:$B$37,2,0))</f>
        <v>2</v>
      </c>
      <c r="D166" s="9">
        <f>IF(B166="","",IF(B166=0,"NB",VLOOKUP(C166,Tabelle2!$D$1:$E$4,2,0)))</f>
        <v>2</v>
      </c>
      <c r="E166" s="1" t="str">
        <f t="shared" si="122"/>
        <v>W</v>
      </c>
      <c r="F166" s="1">
        <f t="shared" si="123"/>
        <v>1</v>
      </c>
      <c r="G166" s="1">
        <f t="shared" si="132"/>
        <v>2</v>
      </c>
      <c r="H166" s="1">
        <f t="shared" si="124"/>
        <v>2</v>
      </c>
      <c r="I166" s="1">
        <f t="shared" si="120"/>
        <v>45</v>
      </c>
      <c r="J166" s="1" t="str">
        <f t="shared" si="125"/>
        <v/>
      </c>
      <c r="O166" s="2"/>
      <c r="U166" s="6" t="str">
        <f t="shared" si="126"/>
        <v/>
      </c>
      <c r="V166" s="6">
        <f t="shared" si="127"/>
        <v>2</v>
      </c>
      <c r="W166" s="6" t="str">
        <f t="shared" si="128"/>
        <v/>
      </c>
      <c r="X166" s="6" t="str">
        <f t="shared" si="129"/>
        <v/>
      </c>
      <c r="Y166" s="5"/>
      <c r="Z166" s="1">
        <f t="shared" si="133"/>
        <v>1</v>
      </c>
      <c r="AA166" s="1">
        <f t="shared" si="134"/>
        <v>1</v>
      </c>
      <c r="AB166" s="1">
        <f t="shared" si="135"/>
        <v>1</v>
      </c>
      <c r="AC166" s="1" t="str">
        <f t="shared" si="136"/>
        <v/>
      </c>
      <c r="AD166" s="1" t="str">
        <f t="shared" si="141"/>
        <v/>
      </c>
      <c r="AE166" s="5"/>
      <c r="AF166" s="6">
        <f t="shared" si="130"/>
        <v>2</v>
      </c>
      <c r="AG166" s="6">
        <f t="shared" si="137"/>
        <v>1</v>
      </c>
      <c r="AH166" s="6">
        <f t="shared" si="139"/>
        <v>3</v>
      </c>
      <c r="AI166" s="5"/>
      <c r="AJ166" s="1">
        <f t="shared" si="138"/>
        <v>0</v>
      </c>
      <c r="AK166" s="1">
        <f>VLOOKUP(AJ166,$R$2:S185,2,0)</f>
        <v>1</v>
      </c>
      <c r="AM166" s="1">
        <f t="shared" si="140"/>
        <v>75</v>
      </c>
      <c r="AO166" s="1">
        <f t="shared" si="131"/>
        <v>0</v>
      </c>
      <c r="AP166" s="1" t="str">
        <f t="shared" si="121"/>
        <v/>
      </c>
      <c r="AQ166" s="1" t="str">
        <f t="shared" si="142"/>
        <v/>
      </c>
      <c r="AR166" s="1" t="str">
        <f t="shared" si="143"/>
        <v/>
      </c>
      <c r="AS166" s="1" t="str">
        <f t="shared" si="144"/>
        <v/>
      </c>
      <c r="AT166" s="1" t="str">
        <f t="shared" si="145"/>
        <v/>
      </c>
      <c r="AU166" s="1" t="str">
        <f t="shared" si="146"/>
        <v/>
      </c>
      <c r="AV166" s="1" t="str">
        <f t="shared" si="147"/>
        <v/>
      </c>
      <c r="AW166" s="1" t="str">
        <f t="shared" si="148"/>
        <v/>
      </c>
      <c r="AX166" s="1" t="str">
        <f t="shared" si="149"/>
        <v/>
      </c>
      <c r="AY166" s="1" t="str">
        <f t="shared" si="150"/>
        <v/>
      </c>
      <c r="AZ166" s="1" t="str">
        <f t="shared" si="151"/>
        <v/>
      </c>
      <c r="BA166" s="1" t="str">
        <f t="shared" si="152"/>
        <v/>
      </c>
      <c r="BB166" s="1" t="str">
        <f t="shared" si="153"/>
        <v/>
      </c>
      <c r="BC166" s="1" t="str">
        <f t="shared" si="154"/>
        <v/>
      </c>
      <c r="BD166" s="1" t="str">
        <f t="shared" si="155"/>
        <v/>
      </c>
      <c r="BE166" s="1" t="str">
        <f t="shared" si="156"/>
        <v/>
      </c>
      <c r="BF166" s="1" t="str">
        <f t="shared" si="157"/>
        <v/>
      </c>
      <c r="BG166" s="1" t="str">
        <f t="shared" si="158"/>
        <v/>
      </c>
      <c r="BH166" s="1" t="str">
        <f t="shared" si="159"/>
        <v/>
      </c>
      <c r="BI166" s="1" t="str">
        <f t="shared" si="160"/>
        <v/>
      </c>
      <c r="BJ166" s="1" t="str">
        <f t="shared" si="161"/>
        <v/>
      </c>
      <c r="BK166" s="1" t="str">
        <f t="shared" si="162"/>
        <v/>
      </c>
      <c r="BL166" s="1" t="str">
        <f t="shared" si="163"/>
        <v/>
      </c>
      <c r="BM166" s="1" t="str">
        <f t="shared" si="164"/>
        <v/>
      </c>
      <c r="BN166" s="1" t="str">
        <f t="shared" si="165"/>
        <v/>
      </c>
      <c r="BO166" s="4" t="str">
        <f t="shared" si="166"/>
        <v/>
      </c>
    </row>
    <row r="167" spans="2:67">
      <c r="B167" s="23">
        <v>29</v>
      </c>
      <c r="C167" s="8">
        <f>IF(B167="","",VLOOKUP(B167,Tabelle2!$A$1:$B$37,2,0))</f>
        <v>3</v>
      </c>
      <c r="D167" s="9">
        <f>IF(B167="","",IF(B167=0,"NB",VLOOKUP(C167,Tabelle2!$D$1:$E$4,2,0)))</f>
        <v>1</v>
      </c>
      <c r="E167" s="1" t="str">
        <f t="shared" si="122"/>
        <v>L</v>
      </c>
      <c r="F167" s="1">
        <f t="shared" si="123"/>
        <v>1</v>
      </c>
      <c r="G167" s="1">
        <f t="shared" si="132"/>
        <v>-1</v>
      </c>
      <c r="H167" s="1">
        <f t="shared" si="124"/>
        <v>-1</v>
      </c>
      <c r="I167" s="1">
        <f t="shared" si="120"/>
        <v>44</v>
      </c>
      <c r="J167" s="1" t="str">
        <f t="shared" si="125"/>
        <v/>
      </c>
      <c r="O167" s="2"/>
      <c r="U167" s="6" t="str">
        <f t="shared" si="126"/>
        <v/>
      </c>
      <c r="V167" s="6" t="str">
        <f t="shared" si="127"/>
        <v/>
      </c>
      <c r="W167" s="6">
        <f t="shared" si="128"/>
        <v>3</v>
      </c>
      <c r="X167" s="6" t="str">
        <f t="shared" si="129"/>
        <v/>
      </c>
      <c r="Y167" s="5"/>
      <c r="Z167" s="1">
        <f t="shared" si="133"/>
        <v>1</v>
      </c>
      <c r="AA167" s="1">
        <f t="shared" si="134"/>
        <v>1</v>
      </c>
      <c r="AB167" s="1">
        <f t="shared" si="135"/>
        <v>1</v>
      </c>
      <c r="AC167" s="1" t="str">
        <f t="shared" si="136"/>
        <v/>
      </c>
      <c r="AD167" s="1" t="str">
        <f t="shared" si="141"/>
        <v/>
      </c>
      <c r="AE167" s="5"/>
      <c r="AF167" s="6">
        <f t="shared" si="130"/>
        <v>3</v>
      </c>
      <c r="AG167" s="6">
        <f t="shared" si="137"/>
        <v>2</v>
      </c>
      <c r="AH167" s="6">
        <f t="shared" si="139"/>
        <v>1</v>
      </c>
      <c r="AI167" s="5"/>
      <c r="AJ167" s="1">
        <f t="shared" si="138"/>
        <v>1</v>
      </c>
      <c r="AK167" s="1">
        <f>VLOOKUP(AJ167,$R$2:S186,2,0)</f>
        <v>1</v>
      </c>
      <c r="AM167" s="1">
        <f t="shared" si="140"/>
        <v>75</v>
      </c>
      <c r="AO167" s="1">
        <f t="shared" si="131"/>
        <v>1</v>
      </c>
      <c r="AP167" s="1" t="str">
        <f t="shared" si="121"/>
        <v/>
      </c>
      <c r="AQ167" s="1" t="str">
        <f t="shared" si="142"/>
        <v/>
      </c>
      <c r="AR167" s="1" t="str">
        <f t="shared" si="143"/>
        <v/>
      </c>
      <c r="AS167" s="1" t="str">
        <f t="shared" si="144"/>
        <v/>
      </c>
      <c r="AT167" s="1" t="str">
        <f t="shared" si="145"/>
        <v/>
      </c>
      <c r="AU167" s="1" t="str">
        <f t="shared" si="146"/>
        <v/>
      </c>
      <c r="AV167" s="1" t="str">
        <f t="shared" si="147"/>
        <v/>
      </c>
      <c r="AW167" s="1" t="str">
        <f t="shared" si="148"/>
        <v/>
      </c>
      <c r="AX167" s="1" t="str">
        <f t="shared" si="149"/>
        <v/>
      </c>
      <c r="AY167" s="1" t="str">
        <f t="shared" si="150"/>
        <v/>
      </c>
      <c r="AZ167" s="1" t="str">
        <f t="shared" si="151"/>
        <v/>
      </c>
      <c r="BA167" s="1" t="str">
        <f t="shared" si="152"/>
        <v/>
      </c>
      <c r="BB167" s="1" t="str">
        <f t="shared" si="153"/>
        <v/>
      </c>
      <c r="BC167" s="1" t="str">
        <f t="shared" si="154"/>
        <v/>
      </c>
      <c r="BD167" s="1" t="str">
        <f t="shared" si="155"/>
        <v/>
      </c>
      <c r="BE167" s="1" t="str">
        <f t="shared" si="156"/>
        <v/>
      </c>
      <c r="BF167" s="1" t="str">
        <f t="shared" si="157"/>
        <v/>
      </c>
      <c r="BG167" s="1" t="str">
        <f t="shared" si="158"/>
        <v/>
      </c>
      <c r="BH167" s="1" t="str">
        <f t="shared" si="159"/>
        <v/>
      </c>
      <c r="BI167" s="1" t="str">
        <f t="shared" si="160"/>
        <v/>
      </c>
      <c r="BJ167" s="1" t="str">
        <f t="shared" si="161"/>
        <v/>
      </c>
      <c r="BK167" s="1" t="str">
        <f t="shared" si="162"/>
        <v/>
      </c>
      <c r="BL167" s="1" t="str">
        <f t="shared" si="163"/>
        <v/>
      </c>
      <c r="BM167" s="1" t="str">
        <f t="shared" si="164"/>
        <v/>
      </c>
      <c r="BN167" s="1" t="str">
        <f t="shared" si="165"/>
        <v/>
      </c>
      <c r="BO167" s="4" t="str">
        <f t="shared" si="166"/>
        <v/>
      </c>
    </row>
    <row r="168" spans="2:67">
      <c r="B168" s="22">
        <v>22</v>
      </c>
      <c r="C168" s="8">
        <f>IF(B168="","",VLOOKUP(B168,Tabelle2!$A$1:$B$37,2,0))</f>
        <v>2</v>
      </c>
      <c r="D168" s="9">
        <f>IF(B168="","",IF(B168=0,"NB",VLOOKUP(C168,Tabelle2!$D$1:$E$4,2,0)))</f>
        <v>2</v>
      </c>
      <c r="E168" s="1" t="str">
        <f t="shared" si="122"/>
        <v>L</v>
      </c>
      <c r="F168" s="1">
        <f t="shared" si="123"/>
        <v>1</v>
      </c>
      <c r="G168" s="1">
        <f t="shared" si="132"/>
        <v>-1</v>
      </c>
      <c r="H168" s="1">
        <f t="shared" si="124"/>
        <v>-1</v>
      </c>
      <c r="I168" s="1">
        <f t="shared" si="120"/>
        <v>43</v>
      </c>
      <c r="J168" s="1" t="str">
        <f t="shared" si="125"/>
        <v/>
      </c>
      <c r="O168" s="2"/>
      <c r="U168" s="6" t="str">
        <f t="shared" si="126"/>
        <v/>
      </c>
      <c r="V168" s="6">
        <f t="shared" si="127"/>
        <v>2</v>
      </c>
      <c r="W168" s="6" t="str">
        <f t="shared" si="128"/>
        <v/>
      </c>
      <c r="X168" s="6" t="str">
        <f t="shared" si="129"/>
        <v/>
      </c>
      <c r="Y168" s="5"/>
      <c r="Z168" s="1">
        <f t="shared" si="133"/>
        <v>1</v>
      </c>
      <c r="AA168" s="1">
        <f t="shared" si="134"/>
        <v>1</v>
      </c>
      <c r="AB168" s="1">
        <f t="shared" si="135"/>
        <v>1</v>
      </c>
      <c r="AC168" s="1" t="str">
        <f t="shared" si="136"/>
        <v/>
      </c>
      <c r="AD168" s="1" t="str">
        <f t="shared" si="141"/>
        <v/>
      </c>
      <c r="AE168" s="5"/>
      <c r="AF168" s="6">
        <f t="shared" si="130"/>
        <v>2</v>
      </c>
      <c r="AG168" s="6">
        <f t="shared" si="137"/>
        <v>3</v>
      </c>
      <c r="AH168" s="6">
        <f t="shared" si="139"/>
        <v>1</v>
      </c>
      <c r="AI168" s="5"/>
      <c r="AJ168" s="1">
        <f t="shared" si="138"/>
        <v>2</v>
      </c>
      <c r="AK168" s="1">
        <f>VLOOKUP(AJ168,$R$2:S187,2,0)</f>
        <v>2</v>
      </c>
      <c r="AM168" s="1">
        <f t="shared" si="140"/>
        <v>75</v>
      </c>
      <c r="AO168" s="1">
        <f t="shared" si="131"/>
        <v>2</v>
      </c>
      <c r="AP168" s="1" t="str">
        <f t="shared" si="121"/>
        <v/>
      </c>
      <c r="AQ168" s="1" t="str">
        <f t="shared" si="142"/>
        <v/>
      </c>
      <c r="AR168" s="1" t="str">
        <f t="shared" si="143"/>
        <v/>
      </c>
      <c r="AS168" s="1" t="str">
        <f t="shared" si="144"/>
        <v/>
      </c>
      <c r="AT168" s="1" t="str">
        <f t="shared" si="145"/>
        <v/>
      </c>
      <c r="AU168" s="1" t="str">
        <f t="shared" si="146"/>
        <v/>
      </c>
      <c r="AV168" s="1" t="str">
        <f t="shared" si="147"/>
        <v/>
      </c>
      <c r="AW168" s="1" t="str">
        <f t="shared" si="148"/>
        <v/>
      </c>
      <c r="AX168" s="1" t="str">
        <f t="shared" si="149"/>
        <v/>
      </c>
      <c r="AY168" s="1" t="str">
        <f t="shared" si="150"/>
        <v/>
      </c>
      <c r="AZ168" s="1" t="str">
        <f t="shared" si="151"/>
        <v/>
      </c>
      <c r="BA168" s="1" t="str">
        <f t="shared" si="152"/>
        <v/>
      </c>
      <c r="BB168" s="1" t="str">
        <f t="shared" si="153"/>
        <v/>
      </c>
      <c r="BC168" s="1" t="str">
        <f t="shared" si="154"/>
        <v/>
      </c>
      <c r="BD168" s="1" t="str">
        <f t="shared" si="155"/>
        <v/>
      </c>
      <c r="BE168" s="1" t="str">
        <f t="shared" si="156"/>
        <v/>
      </c>
      <c r="BF168" s="1" t="str">
        <f t="shared" si="157"/>
        <v/>
      </c>
      <c r="BG168" s="1" t="str">
        <f t="shared" si="158"/>
        <v/>
      </c>
      <c r="BH168" s="1" t="str">
        <f t="shared" si="159"/>
        <v/>
      </c>
      <c r="BI168" s="1" t="str">
        <f t="shared" si="160"/>
        <v/>
      </c>
      <c r="BJ168" s="1" t="str">
        <f t="shared" si="161"/>
        <v/>
      </c>
      <c r="BK168" s="1" t="str">
        <f t="shared" si="162"/>
        <v/>
      </c>
      <c r="BL168" s="1" t="str">
        <f t="shared" si="163"/>
        <v/>
      </c>
      <c r="BM168" s="1" t="str">
        <f t="shared" si="164"/>
        <v/>
      </c>
      <c r="BN168" s="1" t="str">
        <f t="shared" si="165"/>
        <v/>
      </c>
      <c r="BO168" s="4" t="str">
        <f t="shared" si="166"/>
        <v/>
      </c>
    </row>
    <row r="169" spans="2:67">
      <c r="B169" s="23">
        <v>26</v>
      </c>
      <c r="C169" s="8">
        <f>IF(B169="","",VLOOKUP(B169,Tabelle2!$A$1:$B$37,2,0))</f>
        <v>3</v>
      </c>
      <c r="D169" s="9">
        <f>IF(B169="","",IF(B169=0,"NB",VLOOKUP(C169,Tabelle2!$D$1:$E$4,2,0)))</f>
        <v>1</v>
      </c>
      <c r="E169" s="1" t="str">
        <f t="shared" si="122"/>
        <v>L</v>
      </c>
      <c r="F169" s="1">
        <f t="shared" si="123"/>
        <v>2</v>
      </c>
      <c r="G169" s="1">
        <f t="shared" si="132"/>
        <v>-1</v>
      </c>
      <c r="H169" s="1">
        <f t="shared" si="124"/>
        <v>-2</v>
      </c>
      <c r="I169" s="1">
        <f t="shared" si="120"/>
        <v>41</v>
      </c>
      <c r="J169" s="1" t="str">
        <f t="shared" si="125"/>
        <v/>
      </c>
      <c r="O169" s="2"/>
      <c r="U169" s="6" t="str">
        <f t="shared" si="126"/>
        <v/>
      </c>
      <c r="V169" s="6" t="str">
        <f t="shared" si="127"/>
        <v/>
      </c>
      <c r="W169" s="6">
        <f t="shared" si="128"/>
        <v>3</v>
      </c>
      <c r="X169" s="6" t="str">
        <f t="shared" si="129"/>
        <v/>
      </c>
      <c r="Y169" s="5"/>
      <c r="Z169" s="1">
        <f t="shared" si="133"/>
        <v>1</v>
      </c>
      <c r="AA169" s="1">
        <f t="shared" si="134"/>
        <v>1</v>
      </c>
      <c r="AB169" s="1">
        <f t="shared" si="135"/>
        <v>1</v>
      </c>
      <c r="AC169" s="1" t="str">
        <f t="shared" si="136"/>
        <v/>
      </c>
      <c r="AD169" s="1" t="str">
        <f t="shared" si="141"/>
        <v/>
      </c>
      <c r="AE169" s="5"/>
      <c r="AF169" s="6">
        <f t="shared" si="130"/>
        <v>3</v>
      </c>
      <c r="AG169" s="6">
        <f t="shared" si="137"/>
        <v>2</v>
      </c>
      <c r="AH169" s="6">
        <f t="shared" si="139"/>
        <v>1</v>
      </c>
      <c r="AI169" s="5"/>
      <c r="AJ169" s="1">
        <f t="shared" si="138"/>
        <v>3</v>
      </c>
      <c r="AK169" s="1">
        <f>VLOOKUP(AJ169,$R$2:S188,2,0)</f>
        <v>3</v>
      </c>
      <c r="AM169" s="1">
        <f t="shared" si="140"/>
        <v>75</v>
      </c>
      <c r="AO169" s="1">
        <f t="shared" si="131"/>
        <v>3</v>
      </c>
      <c r="AP169" s="1" t="str">
        <f t="shared" si="121"/>
        <v/>
      </c>
      <c r="AQ169" s="1" t="str">
        <f t="shared" si="142"/>
        <v/>
      </c>
      <c r="AR169" s="1" t="str">
        <f t="shared" si="143"/>
        <v/>
      </c>
      <c r="AS169" s="1" t="str">
        <f t="shared" si="144"/>
        <v/>
      </c>
      <c r="AT169" s="1" t="str">
        <f t="shared" si="145"/>
        <v/>
      </c>
      <c r="AU169" s="1" t="str">
        <f t="shared" si="146"/>
        <v/>
      </c>
      <c r="AV169" s="1" t="str">
        <f t="shared" si="147"/>
        <v/>
      </c>
      <c r="AW169" s="1" t="str">
        <f t="shared" si="148"/>
        <v/>
      </c>
      <c r="AX169" s="1" t="str">
        <f t="shared" si="149"/>
        <v/>
      </c>
      <c r="AY169" s="1" t="str">
        <f t="shared" si="150"/>
        <v/>
      </c>
      <c r="AZ169" s="1" t="str">
        <f t="shared" si="151"/>
        <v/>
      </c>
      <c r="BA169" s="1" t="str">
        <f t="shared" si="152"/>
        <v/>
      </c>
      <c r="BB169" s="1" t="str">
        <f t="shared" si="153"/>
        <v/>
      </c>
      <c r="BC169" s="1" t="str">
        <f t="shared" si="154"/>
        <v/>
      </c>
      <c r="BD169" s="1" t="str">
        <f t="shared" si="155"/>
        <v/>
      </c>
      <c r="BE169" s="1" t="str">
        <f t="shared" si="156"/>
        <v/>
      </c>
      <c r="BF169" s="1" t="str">
        <f t="shared" si="157"/>
        <v/>
      </c>
      <c r="BG169" s="1" t="str">
        <f t="shared" si="158"/>
        <v/>
      </c>
      <c r="BH169" s="1" t="str">
        <f t="shared" si="159"/>
        <v/>
      </c>
      <c r="BI169" s="1" t="str">
        <f t="shared" si="160"/>
        <v/>
      </c>
      <c r="BJ169" s="1" t="str">
        <f t="shared" si="161"/>
        <v/>
      </c>
      <c r="BK169" s="1" t="str">
        <f t="shared" si="162"/>
        <v/>
      </c>
      <c r="BL169" s="1" t="str">
        <f t="shared" si="163"/>
        <v/>
      </c>
      <c r="BM169" s="1" t="str">
        <f t="shared" si="164"/>
        <v/>
      </c>
      <c r="BN169" s="1" t="str">
        <f t="shared" si="165"/>
        <v/>
      </c>
      <c r="BO169" s="4" t="str">
        <f t="shared" si="166"/>
        <v/>
      </c>
    </row>
    <row r="170" spans="2:67">
      <c r="B170" s="22">
        <v>24</v>
      </c>
      <c r="C170" s="8">
        <f>IF(B170="","",VLOOKUP(B170,Tabelle2!$A$1:$B$37,2,0))</f>
        <v>2</v>
      </c>
      <c r="D170" s="9">
        <f>IF(B170="","",IF(B170=0,"NB",VLOOKUP(C170,Tabelle2!$D$1:$E$4,2,0)))</f>
        <v>2</v>
      </c>
      <c r="E170" s="1" t="str">
        <f t="shared" si="122"/>
        <v>L</v>
      </c>
      <c r="F170" s="1">
        <f t="shared" si="123"/>
        <v>3</v>
      </c>
      <c r="G170" s="1">
        <f t="shared" si="132"/>
        <v>-1</v>
      </c>
      <c r="H170" s="1">
        <f t="shared" si="124"/>
        <v>-3</v>
      </c>
      <c r="I170" s="1">
        <f t="shared" si="120"/>
        <v>38</v>
      </c>
      <c r="J170" s="1" t="str">
        <f t="shared" si="125"/>
        <v/>
      </c>
      <c r="O170" s="2"/>
      <c r="U170" s="6" t="str">
        <f t="shared" si="126"/>
        <v/>
      </c>
      <c r="V170" s="6">
        <f t="shared" si="127"/>
        <v>2</v>
      </c>
      <c r="W170" s="6" t="str">
        <f t="shared" si="128"/>
        <v/>
      </c>
      <c r="X170" s="6" t="str">
        <f t="shared" si="129"/>
        <v/>
      </c>
      <c r="Y170" s="5"/>
      <c r="Z170" s="1">
        <f t="shared" si="133"/>
        <v>1</v>
      </c>
      <c r="AA170" s="1">
        <f t="shared" si="134"/>
        <v>1</v>
      </c>
      <c r="AB170" s="1">
        <f t="shared" si="135"/>
        <v>1</v>
      </c>
      <c r="AC170" s="1" t="str">
        <f t="shared" si="136"/>
        <v/>
      </c>
      <c r="AD170" s="1" t="str">
        <f t="shared" si="141"/>
        <v/>
      </c>
      <c r="AE170" s="5"/>
      <c r="AF170" s="6">
        <f t="shared" si="130"/>
        <v>2</v>
      </c>
      <c r="AG170" s="6">
        <f t="shared" si="137"/>
        <v>3</v>
      </c>
      <c r="AH170" s="6">
        <f t="shared" si="139"/>
        <v>1</v>
      </c>
      <c r="AI170" s="5"/>
      <c r="AJ170" s="1">
        <f t="shared" si="138"/>
        <v>4</v>
      </c>
      <c r="AK170" s="1">
        <f>VLOOKUP(AJ170,$R$2:S189,2,0)</f>
        <v>7</v>
      </c>
      <c r="AM170" s="1">
        <f t="shared" si="140"/>
        <v>75</v>
      </c>
      <c r="AO170" s="1">
        <f t="shared" si="131"/>
        <v>4</v>
      </c>
      <c r="AP170" s="1" t="str">
        <f t="shared" si="121"/>
        <v/>
      </c>
      <c r="AQ170" s="1" t="str">
        <f t="shared" si="142"/>
        <v/>
      </c>
      <c r="AR170" s="1" t="str">
        <f t="shared" si="143"/>
        <v/>
      </c>
      <c r="AS170" s="1" t="str">
        <f t="shared" si="144"/>
        <v/>
      </c>
      <c r="AT170" s="1" t="str">
        <f t="shared" si="145"/>
        <v/>
      </c>
      <c r="AU170" s="1" t="str">
        <f t="shared" si="146"/>
        <v/>
      </c>
      <c r="AV170" s="1" t="str">
        <f t="shared" si="147"/>
        <v/>
      </c>
      <c r="AW170" s="1" t="str">
        <f t="shared" si="148"/>
        <v/>
      </c>
      <c r="AX170" s="1" t="str">
        <f t="shared" si="149"/>
        <v/>
      </c>
      <c r="AY170" s="1" t="str">
        <f t="shared" si="150"/>
        <v/>
      </c>
      <c r="AZ170" s="1" t="str">
        <f t="shared" si="151"/>
        <v/>
      </c>
      <c r="BA170" s="1" t="str">
        <f t="shared" si="152"/>
        <v/>
      </c>
      <c r="BB170" s="1" t="str">
        <f t="shared" si="153"/>
        <v/>
      </c>
      <c r="BC170" s="1" t="str">
        <f t="shared" si="154"/>
        <v/>
      </c>
      <c r="BD170" s="1" t="str">
        <f t="shared" si="155"/>
        <v/>
      </c>
      <c r="BE170" s="1" t="str">
        <f t="shared" si="156"/>
        <v/>
      </c>
      <c r="BF170" s="1" t="str">
        <f t="shared" si="157"/>
        <v/>
      </c>
      <c r="BG170" s="1" t="str">
        <f t="shared" si="158"/>
        <v/>
      </c>
      <c r="BH170" s="1" t="str">
        <f t="shared" si="159"/>
        <v/>
      </c>
      <c r="BI170" s="1" t="str">
        <f t="shared" si="160"/>
        <v/>
      </c>
      <c r="BJ170" s="1" t="str">
        <f t="shared" si="161"/>
        <v/>
      </c>
      <c r="BK170" s="1" t="str">
        <f t="shared" si="162"/>
        <v/>
      </c>
      <c r="BL170" s="1" t="str">
        <f t="shared" si="163"/>
        <v/>
      </c>
      <c r="BM170" s="1" t="str">
        <f t="shared" si="164"/>
        <v/>
      </c>
      <c r="BN170" s="1" t="str">
        <f t="shared" si="165"/>
        <v/>
      </c>
      <c r="BO170" s="4" t="str">
        <f t="shared" si="166"/>
        <v/>
      </c>
    </row>
    <row r="171" spans="2:67">
      <c r="B171" s="23">
        <v>1</v>
      </c>
      <c r="C171" s="8">
        <f>IF(B171="","",VLOOKUP(B171,Tabelle2!$A$1:$B$37,2,0))</f>
        <v>1</v>
      </c>
      <c r="D171" s="9">
        <f>IF(B171="","",IF(B171=0,"NB",VLOOKUP(C171,Tabelle2!$D$1:$E$4,2,0)))</f>
        <v>3</v>
      </c>
      <c r="E171" s="1" t="str">
        <f t="shared" si="122"/>
        <v>L</v>
      </c>
      <c r="F171" s="1">
        <f t="shared" si="123"/>
        <v>7</v>
      </c>
      <c r="G171" s="1">
        <f t="shared" si="132"/>
        <v>-1</v>
      </c>
      <c r="H171" s="1">
        <f t="shared" si="124"/>
        <v>-7</v>
      </c>
      <c r="I171" s="1">
        <f t="shared" si="120"/>
        <v>31</v>
      </c>
      <c r="J171" s="1" t="str">
        <f t="shared" si="125"/>
        <v/>
      </c>
      <c r="O171" s="2"/>
      <c r="U171" s="6">
        <f t="shared" si="126"/>
        <v>1</v>
      </c>
      <c r="V171" s="6" t="str">
        <f t="shared" si="127"/>
        <v/>
      </c>
      <c r="W171" s="6" t="str">
        <f t="shared" si="128"/>
        <v/>
      </c>
      <c r="X171" s="6" t="str">
        <f t="shared" si="129"/>
        <v/>
      </c>
      <c r="Y171" s="5"/>
      <c r="Z171" s="1">
        <f t="shared" si="133"/>
        <v>1</v>
      </c>
      <c r="AA171" s="1">
        <f t="shared" si="134"/>
        <v>1</v>
      </c>
      <c r="AB171" s="1">
        <f t="shared" si="135"/>
        <v>1</v>
      </c>
      <c r="AC171" s="1" t="str">
        <f t="shared" si="136"/>
        <v/>
      </c>
      <c r="AD171" s="1" t="str">
        <f t="shared" si="141"/>
        <v/>
      </c>
      <c r="AE171" s="5"/>
      <c r="AF171" s="6">
        <f t="shared" si="130"/>
        <v>1</v>
      </c>
      <c r="AG171" s="6">
        <f t="shared" si="137"/>
        <v>2</v>
      </c>
      <c r="AH171" s="6">
        <f t="shared" si="139"/>
        <v>3</v>
      </c>
      <c r="AI171" s="5"/>
      <c r="AJ171" s="1">
        <f t="shared" si="138"/>
        <v>5</v>
      </c>
      <c r="AK171" s="1">
        <f>VLOOKUP(AJ171,$R$2:S190,2,0)</f>
        <v>15</v>
      </c>
      <c r="AM171" s="1">
        <f t="shared" si="140"/>
        <v>75</v>
      </c>
      <c r="AO171" s="1">
        <f t="shared" si="131"/>
        <v>5</v>
      </c>
      <c r="AP171" s="1" t="str">
        <f t="shared" si="121"/>
        <v/>
      </c>
      <c r="AQ171" s="1" t="str">
        <f t="shared" si="142"/>
        <v/>
      </c>
      <c r="AR171" s="1" t="str">
        <f t="shared" si="143"/>
        <v/>
      </c>
      <c r="AS171" s="1" t="str">
        <f t="shared" si="144"/>
        <v/>
      </c>
      <c r="AT171" s="1" t="str">
        <f t="shared" si="145"/>
        <v/>
      </c>
      <c r="AU171" s="1" t="str">
        <f t="shared" si="146"/>
        <v/>
      </c>
      <c r="AV171" s="1" t="str">
        <f t="shared" si="147"/>
        <v/>
      </c>
      <c r="AW171" s="1" t="str">
        <f t="shared" si="148"/>
        <v/>
      </c>
      <c r="AX171" s="1" t="str">
        <f t="shared" si="149"/>
        <v/>
      </c>
      <c r="AY171" s="1" t="str">
        <f t="shared" si="150"/>
        <v/>
      </c>
      <c r="AZ171" s="1" t="str">
        <f t="shared" si="151"/>
        <v/>
      </c>
      <c r="BA171" s="1" t="str">
        <f t="shared" si="152"/>
        <v/>
      </c>
      <c r="BB171" s="1" t="str">
        <f t="shared" si="153"/>
        <v/>
      </c>
      <c r="BC171" s="1" t="str">
        <f t="shared" si="154"/>
        <v/>
      </c>
      <c r="BD171" s="1" t="str">
        <f t="shared" si="155"/>
        <v/>
      </c>
      <c r="BE171" s="1" t="str">
        <f t="shared" si="156"/>
        <v/>
      </c>
      <c r="BF171" s="1" t="str">
        <f t="shared" si="157"/>
        <v/>
      </c>
      <c r="BG171" s="1" t="str">
        <f t="shared" si="158"/>
        <v/>
      </c>
      <c r="BH171" s="1" t="str">
        <f t="shared" si="159"/>
        <v/>
      </c>
      <c r="BI171" s="1" t="str">
        <f t="shared" si="160"/>
        <v/>
      </c>
      <c r="BJ171" s="1" t="str">
        <f t="shared" si="161"/>
        <v/>
      </c>
      <c r="BK171" s="1" t="str">
        <f t="shared" si="162"/>
        <v/>
      </c>
      <c r="BL171" s="1" t="str">
        <f t="shared" si="163"/>
        <v/>
      </c>
      <c r="BM171" s="1" t="str">
        <f t="shared" si="164"/>
        <v/>
      </c>
      <c r="BN171" s="1" t="str">
        <f t="shared" si="165"/>
        <v/>
      </c>
      <c r="BO171" s="4" t="str">
        <f t="shared" si="166"/>
        <v/>
      </c>
    </row>
    <row r="172" spans="2:67">
      <c r="B172" s="22">
        <v>9</v>
      </c>
      <c r="C172" s="8">
        <f>IF(B172="","",VLOOKUP(B172,Tabelle2!$A$1:$B$37,2,0))</f>
        <v>1</v>
      </c>
      <c r="D172" s="9">
        <f>IF(B172="","",IF(B172=0,"NB",VLOOKUP(C172,Tabelle2!$D$1:$E$4,2,0)))</f>
        <v>3</v>
      </c>
      <c r="E172" s="1" t="str">
        <f t="shared" si="122"/>
        <v>L</v>
      </c>
      <c r="F172" s="1">
        <f t="shared" si="123"/>
        <v>15</v>
      </c>
      <c r="G172" s="1">
        <f t="shared" si="132"/>
        <v>-1</v>
      </c>
      <c r="H172" s="1">
        <f t="shared" si="124"/>
        <v>-15</v>
      </c>
      <c r="I172" s="1">
        <f t="shared" si="120"/>
        <v>16</v>
      </c>
      <c r="J172" s="1" t="str">
        <f t="shared" si="125"/>
        <v/>
      </c>
      <c r="O172" s="2"/>
      <c r="U172" s="6">
        <f t="shared" si="126"/>
        <v>1</v>
      </c>
      <c r="V172" s="6" t="str">
        <f t="shared" si="127"/>
        <v/>
      </c>
      <c r="W172" s="6" t="str">
        <f t="shared" si="128"/>
        <v/>
      </c>
      <c r="X172" s="6" t="str">
        <f t="shared" si="129"/>
        <v/>
      </c>
      <c r="Y172" s="5"/>
      <c r="Z172" s="1">
        <f t="shared" si="133"/>
        <v>1</v>
      </c>
      <c r="AA172" s="1">
        <f t="shared" si="134"/>
        <v>1</v>
      </c>
      <c r="AB172" s="1">
        <f t="shared" si="135"/>
        <v>1</v>
      </c>
      <c r="AC172" s="1" t="str">
        <f t="shared" si="136"/>
        <v/>
      </c>
      <c r="AD172" s="1" t="str">
        <f t="shared" si="141"/>
        <v/>
      </c>
      <c r="AE172" s="5"/>
      <c r="AF172" s="6">
        <f t="shared" si="130"/>
        <v>1</v>
      </c>
      <c r="AG172" s="6">
        <f t="shared" si="137"/>
        <v>2</v>
      </c>
      <c r="AH172" s="6">
        <f t="shared" si="139"/>
        <v>3</v>
      </c>
      <c r="AI172" s="5"/>
      <c r="AJ172" s="1">
        <f t="shared" si="138"/>
        <v>6</v>
      </c>
      <c r="AK172" s="1">
        <f>VLOOKUP(AJ172,$R$2:S191,2,0)</f>
        <v>1</v>
      </c>
      <c r="AM172" s="1">
        <f t="shared" si="140"/>
        <v>75</v>
      </c>
      <c r="AO172" s="1">
        <f t="shared" si="131"/>
        <v>6</v>
      </c>
      <c r="AP172" s="1" t="str">
        <f t="shared" si="121"/>
        <v/>
      </c>
      <c r="AQ172" s="1" t="str">
        <f t="shared" si="142"/>
        <v/>
      </c>
      <c r="AR172" s="1" t="str">
        <f t="shared" si="143"/>
        <v/>
      </c>
      <c r="AS172" s="1" t="str">
        <f t="shared" si="144"/>
        <v/>
      </c>
      <c r="AT172" s="1" t="str">
        <f t="shared" si="145"/>
        <v/>
      </c>
      <c r="AU172" s="1">
        <f t="shared" si="146"/>
        <v>1</v>
      </c>
      <c r="AV172" s="1" t="str">
        <f t="shared" si="147"/>
        <v/>
      </c>
      <c r="AW172" s="1" t="str">
        <f t="shared" si="148"/>
        <v/>
      </c>
      <c r="AX172" s="1" t="str">
        <f t="shared" si="149"/>
        <v/>
      </c>
      <c r="AY172" s="1" t="str">
        <f t="shared" si="150"/>
        <v/>
      </c>
      <c r="AZ172" s="1" t="str">
        <f t="shared" si="151"/>
        <v/>
      </c>
      <c r="BA172" s="1" t="str">
        <f t="shared" si="152"/>
        <v/>
      </c>
      <c r="BB172" s="1" t="str">
        <f t="shared" si="153"/>
        <v/>
      </c>
      <c r="BC172" s="1" t="str">
        <f t="shared" si="154"/>
        <v/>
      </c>
      <c r="BD172" s="1" t="str">
        <f t="shared" si="155"/>
        <v/>
      </c>
      <c r="BE172" s="1" t="str">
        <f t="shared" si="156"/>
        <v/>
      </c>
      <c r="BF172" s="1" t="str">
        <f t="shared" si="157"/>
        <v/>
      </c>
      <c r="BG172" s="1" t="str">
        <f t="shared" si="158"/>
        <v/>
      </c>
      <c r="BH172" s="1" t="str">
        <f t="shared" si="159"/>
        <v/>
      </c>
      <c r="BI172" s="1" t="str">
        <f t="shared" si="160"/>
        <v/>
      </c>
      <c r="BJ172" s="1" t="str">
        <f t="shared" si="161"/>
        <v/>
      </c>
      <c r="BK172" s="1" t="str">
        <f t="shared" si="162"/>
        <v/>
      </c>
      <c r="BL172" s="1" t="str">
        <f t="shared" si="163"/>
        <v/>
      </c>
      <c r="BM172" s="1" t="str">
        <f t="shared" si="164"/>
        <v/>
      </c>
      <c r="BN172" s="1" t="str">
        <f t="shared" si="165"/>
        <v/>
      </c>
      <c r="BO172" s="4" t="str">
        <f t="shared" si="166"/>
        <v/>
      </c>
    </row>
    <row r="173" spans="2:67">
      <c r="B173" s="23">
        <v>26</v>
      </c>
      <c r="C173" s="8">
        <f>IF(B173="","",VLOOKUP(B173,Tabelle2!$A$1:$B$37,2,0))</f>
        <v>3</v>
      </c>
      <c r="D173" s="9">
        <f>IF(B173="","",IF(B173=0,"NB",VLOOKUP(C173,Tabelle2!$D$1:$E$4,2,0)))</f>
        <v>1</v>
      </c>
      <c r="E173" s="1" t="str">
        <f t="shared" si="122"/>
        <v>W</v>
      </c>
      <c r="F173" s="1">
        <f t="shared" si="123"/>
        <v>1</v>
      </c>
      <c r="G173" s="1">
        <f t="shared" si="132"/>
        <v>2</v>
      </c>
      <c r="H173" s="1">
        <f t="shared" si="124"/>
        <v>2</v>
      </c>
      <c r="I173" s="1">
        <f t="shared" si="120"/>
        <v>18</v>
      </c>
      <c r="J173" s="1" t="str">
        <f t="shared" si="125"/>
        <v/>
      </c>
      <c r="O173" s="2"/>
      <c r="U173" s="6" t="str">
        <f t="shared" si="126"/>
        <v/>
      </c>
      <c r="V173" s="6" t="str">
        <f t="shared" si="127"/>
        <v/>
      </c>
      <c r="W173" s="6">
        <f t="shared" si="128"/>
        <v>3</v>
      </c>
      <c r="X173" s="6" t="str">
        <f t="shared" si="129"/>
        <v/>
      </c>
      <c r="Y173" s="5"/>
      <c r="Z173" s="1">
        <f t="shared" si="133"/>
        <v>1</v>
      </c>
      <c r="AA173" s="1">
        <f t="shared" si="134"/>
        <v>1</v>
      </c>
      <c r="AB173" s="1">
        <f t="shared" si="135"/>
        <v>1</v>
      </c>
      <c r="AC173" s="1" t="str">
        <f t="shared" si="136"/>
        <v/>
      </c>
      <c r="AD173" s="1" t="str">
        <f t="shared" si="141"/>
        <v/>
      </c>
      <c r="AE173" s="5"/>
      <c r="AF173" s="6">
        <f t="shared" si="130"/>
        <v>3</v>
      </c>
      <c r="AG173" s="6">
        <f t="shared" si="137"/>
        <v>1</v>
      </c>
      <c r="AH173" s="6">
        <f t="shared" si="139"/>
        <v>2</v>
      </c>
      <c r="AI173" s="5"/>
      <c r="AJ173" s="1">
        <f t="shared" si="138"/>
        <v>0</v>
      </c>
      <c r="AK173" s="1">
        <f>VLOOKUP(AJ173,$R$2:S192,2,0)</f>
        <v>1</v>
      </c>
      <c r="AM173" s="1">
        <f t="shared" si="140"/>
        <v>75</v>
      </c>
      <c r="AO173" s="1">
        <f t="shared" si="131"/>
        <v>0</v>
      </c>
      <c r="AP173" s="1" t="str">
        <f t="shared" si="121"/>
        <v/>
      </c>
      <c r="AQ173" s="1" t="str">
        <f t="shared" si="142"/>
        <v/>
      </c>
      <c r="AR173" s="1" t="str">
        <f t="shared" si="143"/>
        <v/>
      </c>
      <c r="AS173" s="1" t="str">
        <f t="shared" si="144"/>
        <v/>
      </c>
      <c r="AT173" s="1" t="str">
        <f t="shared" si="145"/>
        <v/>
      </c>
      <c r="AU173" s="1" t="str">
        <f t="shared" si="146"/>
        <v/>
      </c>
      <c r="AV173" s="1" t="str">
        <f t="shared" si="147"/>
        <v/>
      </c>
      <c r="AW173" s="1" t="str">
        <f t="shared" si="148"/>
        <v/>
      </c>
      <c r="AX173" s="1" t="str">
        <f t="shared" si="149"/>
        <v/>
      </c>
      <c r="AY173" s="1" t="str">
        <f t="shared" si="150"/>
        <v/>
      </c>
      <c r="AZ173" s="1" t="str">
        <f t="shared" si="151"/>
        <v/>
      </c>
      <c r="BA173" s="1" t="str">
        <f t="shared" si="152"/>
        <v/>
      </c>
      <c r="BB173" s="1" t="str">
        <f t="shared" si="153"/>
        <v/>
      </c>
      <c r="BC173" s="1" t="str">
        <f t="shared" si="154"/>
        <v/>
      </c>
      <c r="BD173" s="1" t="str">
        <f t="shared" si="155"/>
        <v/>
      </c>
      <c r="BE173" s="1" t="str">
        <f t="shared" si="156"/>
        <v/>
      </c>
      <c r="BF173" s="1" t="str">
        <f t="shared" si="157"/>
        <v/>
      </c>
      <c r="BG173" s="1" t="str">
        <f t="shared" si="158"/>
        <v/>
      </c>
      <c r="BH173" s="1" t="str">
        <f t="shared" si="159"/>
        <v/>
      </c>
      <c r="BI173" s="1" t="str">
        <f t="shared" si="160"/>
        <v/>
      </c>
      <c r="BJ173" s="1" t="str">
        <f t="shared" si="161"/>
        <v/>
      </c>
      <c r="BK173" s="1" t="str">
        <f t="shared" si="162"/>
        <v/>
      </c>
      <c r="BL173" s="1" t="str">
        <f t="shared" si="163"/>
        <v/>
      </c>
      <c r="BM173" s="1" t="str">
        <f t="shared" si="164"/>
        <v/>
      </c>
      <c r="BN173" s="1" t="str">
        <f t="shared" si="165"/>
        <v/>
      </c>
      <c r="BO173" s="4" t="str">
        <f t="shared" si="166"/>
        <v/>
      </c>
    </row>
    <row r="174" spans="2:67">
      <c r="B174" s="22">
        <v>33</v>
      </c>
      <c r="C174" s="8">
        <f>IF(B174="","",VLOOKUP(B174,Tabelle2!$A$1:$B$37,2,0))</f>
        <v>3</v>
      </c>
      <c r="D174" s="9">
        <f>IF(B174="","",IF(B174=0,"NB",VLOOKUP(C174,Tabelle2!$D$1:$E$4,2,0)))</f>
        <v>1</v>
      </c>
      <c r="E174" s="1" t="str">
        <f t="shared" si="122"/>
        <v>L</v>
      </c>
      <c r="F174" s="1">
        <f t="shared" si="123"/>
        <v>1</v>
      </c>
      <c r="G174" s="1">
        <f t="shared" si="132"/>
        <v>-1</v>
      </c>
      <c r="H174" s="1">
        <f t="shared" si="124"/>
        <v>-1</v>
      </c>
      <c r="I174" s="1">
        <f t="shared" si="120"/>
        <v>17</v>
      </c>
      <c r="J174" s="1" t="str">
        <f t="shared" si="125"/>
        <v/>
      </c>
      <c r="O174" s="2"/>
      <c r="U174" s="6" t="str">
        <f t="shared" si="126"/>
        <v/>
      </c>
      <c r="V174" s="6" t="str">
        <f t="shared" si="127"/>
        <v/>
      </c>
      <c r="W174" s="6">
        <f t="shared" si="128"/>
        <v>3</v>
      </c>
      <c r="X174" s="6" t="str">
        <f t="shared" si="129"/>
        <v/>
      </c>
      <c r="Y174" s="5"/>
      <c r="Z174" s="1">
        <f t="shared" si="133"/>
        <v>1</v>
      </c>
      <c r="AA174" s="1">
        <f t="shared" si="134"/>
        <v>1</v>
      </c>
      <c r="AB174" s="1">
        <f t="shared" si="135"/>
        <v>1</v>
      </c>
      <c r="AC174" s="1" t="str">
        <f t="shared" si="136"/>
        <v/>
      </c>
      <c r="AD174" s="1" t="str">
        <f t="shared" si="141"/>
        <v/>
      </c>
      <c r="AE174" s="5"/>
      <c r="AF174" s="6">
        <f t="shared" si="130"/>
        <v>3</v>
      </c>
      <c r="AG174" s="6">
        <f t="shared" si="137"/>
        <v>1</v>
      </c>
      <c r="AH174" s="6">
        <f t="shared" si="139"/>
        <v>2</v>
      </c>
      <c r="AI174" s="5"/>
      <c r="AJ174" s="1">
        <f t="shared" si="138"/>
        <v>1</v>
      </c>
      <c r="AK174" s="1">
        <f>VLOOKUP(AJ174,$R$2:S193,2,0)</f>
        <v>1</v>
      </c>
      <c r="AM174" s="1">
        <f t="shared" si="140"/>
        <v>75</v>
      </c>
      <c r="AO174" s="1">
        <f t="shared" si="131"/>
        <v>1</v>
      </c>
      <c r="AP174" s="1">
        <f t="shared" si="121"/>
        <v>1</v>
      </c>
      <c r="AQ174" s="1" t="str">
        <f t="shared" si="142"/>
        <v/>
      </c>
      <c r="AR174" s="1" t="str">
        <f t="shared" si="143"/>
        <v/>
      </c>
      <c r="AS174" s="1" t="str">
        <f t="shared" si="144"/>
        <v/>
      </c>
      <c r="AT174" s="1" t="str">
        <f t="shared" si="145"/>
        <v/>
      </c>
      <c r="AU174" s="1" t="str">
        <f t="shared" si="146"/>
        <v/>
      </c>
      <c r="AV174" s="1" t="str">
        <f t="shared" si="147"/>
        <v/>
      </c>
      <c r="AW174" s="1" t="str">
        <f t="shared" si="148"/>
        <v/>
      </c>
      <c r="AX174" s="1" t="str">
        <f t="shared" si="149"/>
        <v/>
      </c>
      <c r="AY174" s="1" t="str">
        <f t="shared" si="150"/>
        <v/>
      </c>
      <c r="AZ174" s="1" t="str">
        <f t="shared" si="151"/>
        <v/>
      </c>
      <c r="BA174" s="1" t="str">
        <f t="shared" si="152"/>
        <v/>
      </c>
      <c r="BB174" s="1" t="str">
        <f t="shared" si="153"/>
        <v/>
      </c>
      <c r="BC174" s="1" t="str">
        <f t="shared" si="154"/>
        <v/>
      </c>
      <c r="BD174" s="1" t="str">
        <f t="shared" si="155"/>
        <v/>
      </c>
      <c r="BE174" s="1" t="str">
        <f t="shared" si="156"/>
        <v/>
      </c>
      <c r="BF174" s="1" t="str">
        <f t="shared" si="157"/>
        <v/>
      </c>
      <c r="BG174" s="1" t="str">
        <f t="shared" si="158"/>
        <v/>
      </c>
      <c r="BH174" s="1" t="str">
        <f t="shared" si="159"/>
        <v/>
      </c>
      <c r="BI174" s="1" t="str">
        <f t="shared" si="160"/>
        <v/>
      </c>
      <c r="BJ174" s="1" t="str">
        <f t="shared" si="161"/>
        <v/>
      </c>
      <c r="BK174" s="1" t="str">
        <f t="shared" si="162"/>
        <v/>
      </c>
      <c r="BL174" s="1" t="str">
        <f t="shared" si="163"/>
        <v/>
      </c>
      <c r="BM174" s="1" t="str">
        <f t="shared" si="164"/>
        <v/>
      </c>
      <c r="BN174" s="1" t="str">
        <f t="shared" si="165"/>
        <v/>
      </c>
      <c r="BO174" s="4" t="str">
        <f t="shared" si="166"/>
        <v/>
      </c>
    </row>
    <row r="175" spans="2:67">
      <c r="B175" s="23">
        <v>12</v>
      </c>
      <c r="C175" s="8">
        <f>IF(B175="","",VLOOKUP(B175,Tabelle2!$A$1:$B$37,2,0))</f>
        <v>1</v>
      </c>
      <c r="D175" s="9">
        <f>IF(B175="","",IF(B175=0,"NB",VLOOKUP(C175,Tabelle2!$D$1:$E$4,2,0)))</f>
        <v>3</v>
      </c>
      <c r="E175" s="1" t="str">
        <f t="shared" si="122"/>
        <v>W</v>
      </c>
      <c r="F175" s="1">
        <f t="shared" si="123"/>
        <v>1</v>
      </c>
      <c r="G175" s="1">
        <f t="shared" si="132"/>
        <v>2</v>
      </c>
      <c r="H175" s="1">
        <f t="shared" si="124"/>
        <v>2</v>
      </c>
      <c r="I175" s="1">
        <f t="shared" si="120"/>
        <v>19</v>
      </c>
      <c r="J175" s="1" t="str">
        <f t="shared" si="125"/>
        <v/>
      </c>
      <c r="O175" s="2"/>
      <c r="U175" s="6">
        <f t="shared" si="126"/>
        <v>1</v>
      </c>
      <c r="V175" s="6" t="str">
        <f t="shared" si="127"/>
        <v/>
      </c>
      <c r="W175" s="6" t="str">
        <f t="shared" si="128"/>
        <v/>
      </c>
      <c r="X175" s="6" t="str">
        <f t="shared" si="129"/>
        <v/>
      </c>
      <c r="Y175" s="5"/>
      <c r="Z175" s="1">
        <f t="shared" si="133"/>
        <v>1</v>
      </c>
      <c r="AA175" s="1">
        <f t="shared" si="134"/>
        <v>1</v>
      </c>
      <c r="AB175" s="1">
        <f t="shared" si="135"/>
        <v>1</v>
      </c>
      <c r="AC175" s="1" t="str">
        <f t="shared" si="136"/>
        <v/>
      </c>
      <c r="AD175" s="1" t="str">
        <f t="shared" si="141"/>
        <v/>
      </c>
      <c r="AE175" s="5"/>
      <c r="AF175" s="6">
        <f t="shared" si="130"/>
        <v>1</v>
      </c>
      <c r="AG175" s="6">
        <f t="shared" si="137"/>
        <v>3</v>
      </c>
      <c r="AH175" s="6">
        <f t="shared" si="139"/>
        <v>2</v>
      </c>
      <c r="AI175" s="5"/>
      <c r="AJ175" s="1">
        <f t="shared" si="138"/>
        <v>0</v>
      </c>
      <c r="AK175" s="1">
        <f>VLOOKUP(AJ175,$R$2:S194,2,0)</f>
        <v>1</v>
      </c>
      <c r="AM175" s="1">
        <f t="shared" si="140"/>
        <v>75</v>
      </c>
      <c r="AO175" s="1">
        <f t="shared" si="131"/>
        <v>0</v>
      </c>
      <c r="AP175" s="1" t="str">
        <f t="shared" si="121"/>
        <v/>
      </c>
      <c r="AQ175" s="1" t="str">
        <f t="shared" si="142"/>
        <v/>
      </c>
      <c r="AR175" s="1" t="str">
        <f t="shared" si="143"/>
        <v/>
      </c>
      <c r="AS175" s="1" t="str">
        <f t="shared" si="144"/>
        <v/>
      </c>
      <c r="AT175" s="1" t="str">
        <f t="shared" si="145"/>
        <v/>
      </c>
      <c r="AU175" s="1" t="str">
        <f t="shared" si="146"/>
        <v/>
      </c>
      <c r="AV175" s="1" t="str">
        <f t="shared" si="147"/>
        <v/>
      </c>
      <c r="AW175" s="1" t="str">
        <f t="shared" si="148"/>
        <v/>
      </c>
      <c r="AX175" s="1" t="str">
        <f t="shared" si="149"/>
        <v/>
      </c>
      <c r="AY175" s="1" t="str">
        <f t="shared" si="150"/>
        <v/>
      </c>
      <c r="AZ175" s="1" t="str">
        <f t="shared" si="151"/>
        <v/>
      </c>
      <c r="BA175" s="1" t="str">
        <f t="shared" si="152"/>
        <v/>
      </c>
      <c r="BB175" s="1" t="str">
        <f t="shared" si="153"/>
        <v/>
      </c>
      <c r="BC175" s="1" t="str">
        <f t="shared" si="154"/>
        <v/>
      </c>
      <c r="BD175" s="1" t="str">
        <f t="shared" si="155"/>
        <v/>
      </c>
      <c r="BE175" s="1" t="str">
        <f t="shared" si="156"/>
        <v/>
      </c>
      <c r="BF175" s="1" t="str">
        <f t="shared" si="157"/>
        <v/>
      </c>
      <c r="BG175" s="1" t="str">
        <f t="shared" si="158"/>
        <v/>
      </c>
      <c r="BH175" s="1" t="str">
        <f t="shared" si="159"/>
        <v/>
      </c>
      <c r="BI175" s="1" t="str">
        <f t="shared" si="160"/>
        <v/>
      </c>
      <c r="BJ175" s="1" t="str">
        <f t="shared" si="161"/>
        <v/>
      </c>
      <c r="BK175" s="1" t="str">
        <f t="shared" si="162"/>
        <v/>
      </c>
      <c r="BL175" s="1" t="str">
        <f t="shared" si="163"/>
        <v/>
      </c>
      <c r="BM175" s="1" t="str">
        <f t="shared" si="164"/>
        <v/>
      </c>
      <c r="BN175" s="1" t="str">
        <f t="shared" si="165"/>
        <v/>
      </c>
      <c r="BO175" s="4" t="str">
        <f t="shared" si="166"/>
        <v/>
      </c>
    </row>
    <row r="176" spans="2:67">
      <c r="B176" s="22">
        <v>9</v>
      </c>
      <c r="C176" s="8">
        <f>IF(B176="","",VLOOKUP(B176,Tabelle2!$A$1:$B$37,2,0))</f>
        <v>1</v>
      </c>
      <c r="D176" s="9">
        <f>IF(B176="","",IF(B176=0,"NB",VLOOKUP(C176,Tabelle2!$D$1:$E$4,2,0)))</f>
        <v>3</v>
      </c>
      <c r="E176" s="1" t="str">
        <f t="shared" si="122"/>
        <v>L</v>
      </c>
      <c r="F176" s="1">
        <f t="shared" si="123"/>
        <v>1</v>
      </c>
      <c r="G176" s="1">
        <f t="shared" si="132"/>
        <v>-1</v>
      </c>
      <c r="H176" s="1">
        <f t="shared" si="124"/>
        <v>-1</v>
      </c>
      <c r="I176" s="1">
        <f t="shared" si="120"/>
        <v>18</v>
      </c>
      <c r="J176" s="1" t="str">
        <f t="shared" si="125"/>
        <v/>
      </c>
      <c r="O176" s="2"/>
      <c r="U176" s="6">
        <f t="shared" si="126"/>
        <v>1</v>
      </c>
      <c r="V176" s="6" t="str">
        <f t="shared" si="127"/>
        <v/>
      </c>
      <c r="W176" s="6" t="str">
        <f t="shared" si="128"/>
        <v/>
      </c>
      <c r="X176" s="6" t="str">
        <f t="shared" si="129"/>
        <v/>
      </c>
      <c r="Y176" s="5"/>
      <c r="Z176" s="1">
        <f t="shared" si="133"/>
        <v>1</v>
      </c>
      <c r="AA176" s="1">
        <f t="shared" si="134"/>
        <v>1</v>
      </c>
      <c r="AB176" s="1">
        <f t="shared" si="135"/>
        <v>1</v>
      </c>
      <c r="AC176" s="1" t="str">
        <f t="shared" si="136"/>
        <v/>
      </c>
      <c r="AD176" s="1" t="str">
        <f t="shared" si="141"/>
        <v/>
      </c>
      <c r="AE176" s="5"/>
      <c r="AF176" s="6">
        <f t="shared" si="130"/>
        <v>1</v>
      </c>
      <c r="AG176" s="6">
        <f t="shared" si="137"/>
        <v>3</v>
      </c>
      <c r="AH176" s="6">
        <f t="shared" si="139"/>
        <v>2</v>
      </c>
      <c r="AI176" s="5"/>
      <c r="AJ176" s="1">
        <f t="shared" si="138"/>
        <v>1</v>
      </c>
      <c r="AK176" s="1">
        <f>VLOOKUP(AJ176,$R$2:S195,2,0)</f>
        <v>1</v>
      </c>
      <c r="AM176" s="1">
        <f t="shared" si="140"/>
        <v>75</v>
      </c>
      <c r="AO176" s="1">
        <f t="shared" si="131"/>
        <v>1</v>
      </c>
      <c r="AP176" s="1" t="str">
        <f t="shared" si="121"/>
        <v/>
      </c>
      <c r="AQ176" s="1" t="str">
        <f t="shared" si="142"/>
        <v/>
      </c>
      <c r="AR176" s="1" t="str">
        <f t="shared" si="143"/>
        <v/>
      </c>
      <c r="AS176" s="1" t="str">
        <f t="shared" si="144"/>
        <v/>
      </c>
      <c r="AT176" s="1" t="str">
        <f t="shared" si="145"/>
        <v/>
      </c>
      <c r="AU176" s="1" t="str">
        <f t="shared" si="146"/>
        <v/>
      </c>
      <c r="AV176" s="1" t="str">
        <f t="shared" si="147"/>
        <v/>
      </c>
      <c r="AW176" s="1" t="str">
        <f t="shared" si="148"/>
        <v/>
      </c>
      <c r="AX176" s="1" t="str">
        <f t="shared" si="149"/>
        <v/>
      </c>
      <c r="AY176" s="1" t="str">
        <f t="shared" si="150"/>
        <v/>
      </c>
      <c r="AZ176" s="1" t="str">
        <f t="shared" si="151"/>
        <v/>
      </c>
      <c r="BA176" s="1" t="str">
        <f t="shared" si="152"/>
        <v/>
      </c>
      <c r="BB176" s="1" t="str">
        <f t="shared" si="153"/>
        <v/>
      </c>
      <c r="BC176" s="1" t="str">
        <f t="shared" si="154"/>
        <v/>
      </c>
      <c r="BD176" s="1" t="str">
        <f t="shared" si="155"/>
        <v/>
      </c>
      <c r="BE176" s="1" t="str">
        <f t="shared" si="156"/>
        <v/>
      </c>
      <c r="BF176" s="1" t="str">
        <f t="shared" si="157"/>
        <v/>
      </c>
      <c r="BG176" s="1" t="str">
        <f t="shared" si="158"/>
        <v/>
      </c>
      <c r="BH176" s="1" t="str">
        <f t="shared" si="159"/>
        <v/>
      </c>
      <c r="BI176" s="1" t="str">
        <f t="shared" si="160"/>
        <v/>
      </c>
      <c r="BJ176" s="1" t="str">
        <f t="shared" si="161"/>
        <v/>
      </c>
      <c r="BK176" s="1" t="str">
        <f t="shared" si="162"/>
        <v/>
      </c>
      <c r="BL176" s="1" t="str">
        <f t="shared" si="163"/>
        <v/>
      </c>
      <c r="BM176" s="1" t="str">
        <f t="shared" si="164"/>
        <v/>
      </c>
      <c r="BN176" s="1" t="str">
        <f t="shared" si="165"/>
        <v/>
      </c>
      <c r="BO176" s="4" t="str">
        <f t="shared" si="166"/>
        <v/>
      </c>
    </row>
    <row r="177" spans="2:67">
      <c r="B177" s="23">
        <v>0</v>
      </c>
      <c r="C177" s="8">
        <f>IF(B177="","",VLOOKUP(B177,Tabelle2!$A$1:$B$37,2,0))</f>
        <v>0</v>
      </c>
      <c r="D177" s="9" t="str">
        <f>IF(B177="","",IF(B177=0,"NB",VLOOKUP(C177,Tabelle2!$D$1:$E$4,2,0)))</f>
        <v>NB</v>
      </c>
      <c r="E177" s="1" t="str">
        <f t="shared" si="122"/>
        <v>L</v>
      </c>
      <c r="F177" s="1">
        <f t="shared" si="123"/>
        <v>1</v>
      </c>
      <c r="G177" s="1">
        <f t="shared" si="132"/>
        <v>-1</v>
      </c>
      <c r="H177" s="1">
        <f t="shared" si="124"/>
        <v>-1</v>
      </c>
      <c r="I177" s="1">
        <f t="shared" si="120"/>
        <v>17</v>
      </c>
      <c r="J177" s="1" t="str">
        <f t="shared" si="125"/>
        <v>X</v>
      </c>
      <c r="O177" s="2"/>
      <c r="U177" s="6" t="str">
        <f t="shared" si="126"/>
        <v/>
      </c>
      <c r="V177" s="6" t="str">
        <f t="shared" si="127"/>
        <v/>
      </c>
      <c r="W177" s="6" t="str">
        <f t="shared" si="128"/>
        <v/>
      </c>
      <c r="X177" s="6" t="str">
        <f t="shared" si="129"/>
        <v/>
      </c>
      <c r="Y177" s="5"/>
      <c r="Z177" s="1">
        <f t="shared" si="133"/>
        <v>1</v>
      </c>
      <c r="AA177" s="1">
        <f t="shared" si="134"/>
        <v>1</v>
      </c>
      <c r="AB177" s="1">
        <f t="shared" si="135"/>
        <v>1</v>
      </c>
      <c r="AC177" s="1" t="str">
        <f t="shared" si="136"/>
        <v/>
      </c>
      <c r="AD177" s="1" t="str">
        <f t="shared" si="141"/>
        <v/>
      </c>
      <c r="AE177" s="5"/>
      <c r="AF177" s="6">
        <f t="shared" si="130"/>
        <v>0</v>
      </c>
      <c r="AG177" s="6">
        <f t="shared" si="137"/>
        <v>1</v>
      </c>
      <c r="AH177" s="6">
        <f t="shared" si="139"/>
        <v>3</v>
      </c>
      <c r="AI177" s="5"/>
      <c r="AJ177" s="1">
        <f t="shared" si="138"/>
        <v>2</v>
      </c>
      <c r="AK177" s="1">
        <f>VLOOKUP(AJ177,$R$2:S196,2,0)</f>
        <v>2</v>
      </c>
      <c r="AM177" s="1">
        <f t="shared" si="140"/>
        <v>75</v>
      </c>
      <c r="AO177" s="1">
        <f t="shared" si="131"/>
        <v>2</v>
      </c>
      <c r="AP177" s="1" t="str">
        <f t="shared" si="121"/>
        <v/>
      </c>
      <c r="AQ177" s="1">
        <f t="shared" si="142"/>
        <v>1</v>
      </c>
      <c r="AR177" s="1" t="str">
        <f t="shared" si="143"/>
        <v/>
      </c>
      <c r="AS177" s="1" t="str">
        <f t="shared" si="144"/>
        <v/>
      </c>
      <c r="AT177" s="1" t="str">
        <f t="shared" si="145"/>
        <v/>
      </c>
      <c r="AU177" s="1" t="str">
        <f t="shared" si="146"/>
        <v/>
      </c>
      <c r="AV177" s="1" t="str">
        <f t="shared" si="147"/>
        <v/>
      </c>
      <c r="AW177" s="1" t="str">
        <f t="shared" si="148"/>
        <v/>
      </c>
      <c r="AX177" s="1" t="str">
        <f t="shared" si="149"/>
        <v/>
      </c>
      <c r="AY177" s="1" t="str">
        <f t="shared" si="150"/>
        <v/>
      </c>
      <c r="AZ177" s="1" t="str">
        <f t="shared" si="151"/>
        <v/>
      </c>
      <c r="BA177" s="1" t="str">
        <f t="shared" si="152"/>
        <v/>
      </c>
      <c r="BB177" s="1" t="str">
        <f t="shared" si="153"/>
        <v/>
      </c>
      <c r="BC177" s="1" t="str">
        <f t="shared" si="154"/>
        <v/>
      </c>
      <c r="BD177" s="1" t="str">
        <f t="shared" si="155"/>
        <v/>
      </c>
      <c r="BE177" s="1" t="str">
        <f t="shared" si="156"/>
        <v/>
      </c>
      <c r="BF177" s="1" t="str">
        <f t="shared" si="157"/>
        <v/>
      </c>
      <c r="BG177" s="1" t="str">
        <f t="shared" si="158"/>
        <v/>
      </c>
      <c r="BH177" s="1" t="str">
        <f t="shared" si="159"/>
        <v/>
      </c>
      <c r="BI177" s="1" t="str">
        <f t="shared" si="160"/>
        <v/>
      </c>
      <c r="BJ177" s="1" t="str">
        <f t="shared" si="161"/>
        <v/>
      </c>
      <c r="BK177" s="1" t="str">
        <f t="shared" si="162"/>
        <v/>
      </c>
      <c r="BL177" s="1" t="str">
        <f t="shared" si="163"/>
        <v/>
      </c>
      <c r="BM177" s="1" t="str">
        <f t="shared" si="164"/>
        <v/>
      </c>
      <c r="BN177" s="1" t="str">
        <f t="shared" si="165"/>
        <v/>
      </c>
      <c r="BO177" s="4" t="str">
        <f t="shared" si="166"/>
        <v/>
      </c>
    </row>
    <row r="178" spans="2:67">
      <c r="B178" s="22">
        <v>33</v>
      </c>
      <c r="C178" s="8">
        <f>IF(B178="","",VLOOKUP(B178,Tabelle2!$A$1:$B$37,2,0))</f>
        <v>3</v>
      </c>
      <c r="D178" s="9">
        <f>IF(B178="","",IF(B178=0,"NB",VLOOKUP(C178,Tabelle2!$D$1:$E$4,2,0)))</f>
        <v>1</v>
      </c>
      <c r="E178" s="1" t="str">
        <f>IF(B178="","",IF(D177="NB","NB",IF(D177=C178,"W","L")))</f>
        <v>NB</v>
      </c>
      <c r="F178" s="1">
        <f t="shared" ref="F178" si="167">IF(E178="","",AK177)</f>
        <v>2</v>
      </c>
      <c r="G178" s="1">
        <f t="shared" si="132"/>
        <v>0</v>
      </c>
      <c r="H178" s="1">
        <f>IF(E178="","",IF(E178="NB",0,G178*F178))</f>
        <v>0</v>
      </c>
      <c r="I178" s="1">
        <f t="shared" si="120"/>
        <v>17</v>
      </c>
      <c r="J178" s="1" t="str">
        <f t="shared" si="125"/>
        <v/>
      </c>
      <c r="O178" s="2"/>
      <c r="U178" s="6" t="str">
        <f t="shared" si="126"/>
        <v/>
      </c>
      <c r="V178" s="6" t="str">
        <f t="shared" si="127"/>
        <v/>
      </c>
      <c r="W178" s="6">
        <f t="shared" si="128"/>
        <v>3</v>
      </c>
      <c r="X178" s="6" t="str">
        <f t="shared" si="129"/>
        <v/>
      </c>
      <c r="Y178" s="5"/>
      <c r="Z178" s="1">
        <f t="shared" si="133"/>
        <v>1</v>
      </c>
      <c r="AA178" s="1">
        <f t="shared" si="134"/>
        <v>1</v>
      </c>
      <c r="AB178" s="1">
        <f t="shared" si="135"/>
        <v>1</v>
      </c>
      <c r="AC178" s="1" t="str">
        <f t="shared" si="136"/>
        <v/>
      </c>
      <c r="AD178" s="1" t="str">
        <f t="shared" si="141"/>
        <v/>
      </c>
      <c r="AE178" s="5"/>
      <c r="AF178" s="6">
        <f t="shared" si="130"/>
        <v>3</v>
      </c>
      <c r="AG178" s="6">
        <f t="shared" si="137"/>
        <v>0</v>
      </c>
      <c r="AH178" s="6">
        <f t="shared" si="139"/>
        <v>1</v>
      </c>
      <c r="AI178" s="5"/>
      <c r="AJ178" s="1">
        <f t="shared" si="138"/>
        <v>2</v>
      </c>
      <c r="AK178" s="1">
        <f>VLOOKUP(AJ178,$R$2:S197,2,0)</f>
        <v>2</v>
      </c>
      <c r="AM178" s="1">
        <f t="shared" si="140"/>
        <v>75</v>
      </c>
      <c r="AO178" s="1">
        <f t="shared" si="131"/>
        <v>0</v>
      </c>
      <c r="AP178" s="1" t="str">
        <f t="shared" si="121"/>
        <v/>
      </c>
      <c r="AQ178" s="1" t="str">
        <f t="shared" si="142"/>
        <v/>
      </c>
      <c r="AR178" s="1" t="str">
        <f t="shared" si="143"/>
        <v/>
      </c>
      <c r="AS178" s="1" t="str">
        <f t="shared" si="144"/>
        <v/>
      </c>
      <c r="AT178" s="1" t="str">
        <f t="shared" si="145"/>
        <v/>
      </c>
      <c r="AU178" s="1" t="str">
        <f t="shared" si="146"/>
        <v/>
      </c>
      <c r="AV178" s="1" t="str">
        <f t="shared" si="147"/>
        <v/>
      </c>
      <c r="AW178" s="1" t="str">
        <f t="shared" si="148"/>
        <v/>
      </c>
      <c r="AX178" s="1" t="str">
        <f t="shared" si="149"/>
        <v/>
      </c>
      <c r="AY178" s="1" t="str">
        <f t="shared" si="150"/>
        <v/>
      </c>
      <c r="AZ178" s="1" t="str">
        <f t="shared" si="151"/>
        <v/>
      </c>
      <c r="BA178" s="1" t="str">
        <f t="shared" si="152"/>
        <v/>
      </c>
      <c r="BB178" s="1" t="str">
        <f t="shared" si="153"/>
        <v/>
      </c>
      <c r="BC178" s="1" t="str">
        <f t="shared" si="154"/>
        <v/>
      </c>
      <c r="BD178" s="1" t="str">
        <f t="shared" si="155"/>
        <v/>
      </c>
      <c r="BE178" s="1" t="str">
        <f t="shared" si="156"/>
        <v/>
      </c>
      <c r="BF178" s="1" t="str">
        <f t="shared" si="157"/>
        <v/>
      </c>
      <c r="BG178" s="1" t="str">
        <f t="shared" si="158"/>
        <v/>
      </c>
      <c r="BH178" s="1" t="str">
        <f t="shared" si="159"/>
        <v/>
      </c>
      <c r="BI178" s="1" t="str">
        <f t="shared" si="160"/>
        <v/>
      </c>
      <c r="BJ178" s="1" t="str">
        <f t="shared" si="161"/>
        <v/>
      </c>
      <c r="BK178" s="1" t="str">
        <f t="shared" si="162"/>
        <v/>
      </c>
      <c r="BL178" s="1" t="str">
        <f t="shared" si="163"/>
        <v/>
      </c>
      <c r="BM178" s="1" t="str">
        <f t="shared" si="164"/>
        <v/>
      </c>
      <c r="BN178" s="1" t="str">
        <f t="shared" si="165"/>
        <v/>
      </c>
      <c r="BO178" s="4" t="str">
        <f t="shared" si="166"/>
        <v/>
      </c>
    </row>
    <row r="179" spans="2:67">
      <c r="B179" s="23">
        <v>36</v>
      </c>
      <c r="C179" s="8">
        <f>IF(B179="","",VLOOKUP(B179,Tabelle2!$A$1:$B$37,2,0))</f>
        <v>3</v>
      </c>
      <c r="D179" s="9">
        <f>IF(B179="","",IF(B179=0,"NB",VLOOKUP(C179,Tabelle2!$D$1:$E$4,2,0)))</f>
        <v>1</v>
      </c>
      <c r="E179" s="1" t="str">
        <f t="shared" ref="E179:E242" si="168">IF(B179="","",IF(D178="NB","NB",IF(D178=C179,"W","L")))</f>
        <v>L</v>
      </c>
      <c r="F179" s="1">
        <f t="shared" ref="F179:F242" si="169">IF(E179="","",AK178)</f>
        <v>2</v>
      </c>
      <c r="G179" s="1">
        <f t="shared" si="132"/>
        <v>-1</v>
      </c>
      <c r="H179" s="1">
        <f t="shared" ref="H179:H242" si="170">IF(E179="","",IF(E179="NB",0,G179*F179))</f>
        <v>-2</v>
      </c>
      <c r="I179" s="1">
        <f t="shared" si="120"/>
        <v>15</v>
      </c>
      <c r="J179" s="1" t="str">
        <f t="shared" si="125"/>
        <v/>
      </c>
      <c r="O179" s="2"/>
      <c r="U179" s="6" t="str">
        <f t="shared" si="126"/>
        <v/>
      </c>
      <c r="V179" s="6" t="str">
        <f t="shared" si="127"/>
        <v/>
      </c>
      <c r="W179" s="6">
        <f t="shared" si="128"/>
        <v>3</v>
      </c>
      <c r="X179" s="6" t="str">
        <f t="shared" si="129"/>
        <v/>
      </c>
      <c r="Y179" s="5"/>
      <c r="Z179" s="1">
        <f t="shared" si="133"/>
        <v>1</v>
      </c>
      <c r="AA179" s="1">
        <f t="shared" si="134"/>
        <v>1</v>
      </c>
      <c r="AB179" s="1">
        <f t="shared" si="135"/>
        <v>1</v>
      </c>
      <c r="AC179" s="1" t="str">
        <f t="shared" si="136"/>
        <v/>
      </c>
      <c r="AD179" s="1" t="str">
        <f t="shared" si="141"/>
        <v/>
      </c>
      <c r="AE179" s="5"/>
      <c r="AF179" s="6">
        <f t="shared" si="130"/>
        <v>3</v>
      </c>
      <c r="AG179" s="6">
        <f t="shared" si="137"/>
        <v>0</v>
      </c>
      <c r="AH179" s="6">
        <f t="shared" si="139"/>
        <v>1</v>
      </c>
      <c r="AI179" s="5"/>
      <c r="AJ179" s="1">
        <f t="shared" si="138"/>
        <v>3</v>
      </c>
      <c r="AK179" s="1">
        <f>VLOOKUP(AJ179,$R$2:S198,2,0)</f>
        <v>3</v>
      </c>
      <c r="AM179" s="1">
        <f t="shared" si="140"/>
        <v>75</v>
      </c>
      <c r="AO179" s="1">
        <f t="shared" si="131"/>
        <v>1</v>
      </c>
      <c r="AP179" s="1" t="str">
        <f t="shared" si="121"/>
        <v/>
      </c>
      <c r="AQ179" s="1" t="str">
        <f t="shared" si="142"/>
        <v/>
      </c>
      <c r="AR179" s="1" t="str">
        <f t="shared" si="143"/>
        <v/>
      </c>
      <c r="AS179" s="1" t="str">
        <f t="shared" si="144"/>
        <v/>
      </c>
      <c r="AT179" s="1" t="str">
        <f t="shared" si="145"/>
        <v/>
      </c>
      <c r="AU179" s="1" t="str">
        <f t="shared" si="146"/>
        <v/>
      </c>
      <c r="AV179" s="1" t="str">
        <f t="shared" si="147"/>
        <v/>
      </c>
      <c r="AW179" s="1" t="str">
        <f t="shared" si="148"/>
        <v/>
      </c>
      <c r="AX179" s="1" t="str">
        <f t="shared" si="149"/>
        <v/>
      </c>
      <c r="AY179" s="1" t="str">
        <f t="shared" si="150"/>
        <v/>
      </c>
      <c r="AZ179" s="1" t="str">
        <f t="shared" si="151"/>
        <v/>
      </c>
      <c r="BA179" s="1" t="str">
        <f t="shared" si="152"/>
        <v/>
      </c>
      <c r="BB179" s="1" t="str">
        <f t="shared" si="153"/>
        <v/>
      </c>
      <c r="BC179" s="1" t="str">
        <f t="shared" si="154"/>
        <v/>
      </c>
      <c r="BD179" s="1" t="str">
        <f t="shared" si="155"/>
        <v/>
      </c>
      <c r="BE179" s="1" t="str">
        <f t="shared" si="156"/>
        <v/>
      </c>
      <c r="BF179" s="1" t="str">
        <f t="shared" si="157"/>
        <v/>
      </c>
      <c r="BG179" s="1" t="str">
        <f t="shared" si="158"/>
        <v/>
      </c>
      <c r="BH179" s="1" t="str">
        <f t="shared" si="159"/>
        <v/>
      </c>
      <c r="BI179" s="1" t="str">
        <f t="shared" si="160"/>
        <v/>
      </c>
      <c r="BJ179" s="1" t="str">
        <f t="shared" si="161"/>
        <v/>
      </c>
      <c r="BK179" s="1" t="str">
        <f t="shared" si="162"/>
        <v/>
      </c>
      <c r="BL179" s="1" t="str">
        <f t="shared" si="163"/>
        <v/>
      </c>
      <c r="BM179" s="1" t="str">
        <f t="shared" si="164"/>
        <v/>
      </c>
      <c r="BN179" s="1" t="str">
        <f t="shared" si="165"/>
        <v/>
      </c>
      <c r="BO179" s="4" t="str">
        <f t="shared" si="166"/>
        <v/>
      </c>
    </row>
    <row r="180" spans="2:67">
      <c r="B180" s="22">
        <v>17</v>
      </c>
      <c r="C180" s="8">
        <f>IF(B180="","",VLOOKUP(B180,Tabelle2!$A$1:$B$37,2,0))</f>
        <v>2</v>
      </c>
      <c r="D180" s="9">
        <f>IF(B180="","",IF(B180=0,"NB",VLOOKUP(C180,Tabelle2!$D$1:$E$4,2,0)))</f>
        <v>2</v>
      </c>
      <c r="E180" s="1" t="str">
        <f t="shared" si="168"/>
        <v>L</v>
      </c>
      <c r="F180" s="1">
        <f t="shared" si="169"/>
        <v>3</v>
      </c>
      <c r="G180" s="1">
        <f t="shared" si="132"/>
        <v>-1</v>
      </c>
      <c r="H180" s="1">
        <f t="shared" si="170"/>
        <v>-3</v>
      </c>
      <c r="I180" s="1">
        <f t="shared" si="120"/>
        <v>12</v>
      </c>
      <c r="J180" s="1" t="str">
        <f t="shared" si="125"/>
        <v/>
      </c>
      <c r="O180" s="2"/>
      <c r="U180" s="6" t="str">
        <f t="shared" si="126"/>
        <v/>
      </c>
      <c r="V180" s="6">
        <f t="shared" si="127"/>
        <v>2</v>
      </c>
      <c r="W180" s="6" t="str">
        <f t="shared" si="128"/>
        <v/>
      </c>
      <c r="X180" s="6" t="str">
        <f t="shared" si="129"/>
        <v/>
      </c>
      <c r="Y180" s="5"/>
      <c r="Z180" s="1">
        <f t="shared" si="133"/>
        <v>1</v>
      </c>
      <c r="AA180" s="1">
        <f t="shared" si="134"/>
        <v>1</v>
      </c>
      <c r="AB180" s="1">
        <f t="shared" si="135"/>
        <v>1</v>
      </c>
      <c r="AC180" s="1" t="str">
        <f t="shared" si="136"/>
        <v/>
      </c>
      <c r="AD180" s="1" t="str">
        <f t="shared" si="141"/>
        <v/>
      </c>
      <c r="AE180" s="5"/>
      <c r="AF180" s="6">
        <f t="shared" si="130"/>
        <v>2</v>
      </c>
      <c r="AG180" s="6">
        <f t="shared" si="137"/>
        <v>3</v>
      </c>
      <c r="AH180" s="6">
        <f t="shared" si="139"/>
        <v>0</v>
      </c>
      <c r="AI180" s="5"/>
      <c r="AJ180" s="1">
        <f t="shared" si="138"/>
        <v>4</v>
      </c>
      <c r="AK180" s="1">
        <f>VLOOKUP(AJ180,$R$2:S199,2,0)</f>
        <v>7</v>
      </c>
      <c r="AM180" s="1">
        <f t="shared" si="140"/>
        <v>75</v>
      </c>
      <c r="AO180" s="1">
        <f t="shared" si="131"/>
        <v>2</v>
      </c>
      <c r="AP180" s="1" t="str">
        <f t="shared" si="121"/>
        <v/>
      </c>
      <c r="AQ180" s="1">
        <f t="shared" si="142"/>
        <v>1</v>
      </c>
      <c r="AR180" s="1" t="str">
        <f t="shared" si="143"/>
        <v/>
      </c>
      <c r="AS180" s="1" t="str">
        <f t="shared" si="144"/>
        <v/>
      </c>
      <c r="AT180" s="1" t="str">
        <f t="shared" si="145"/>
        <v/>
      </c>
      <c r="AU180" s="1" t="str">
        <f t="shared" si="146"/>
        <v/>
      </c>
      <c r="AV180" s="1" t="str">
        <f t="shared" si="147"/>
        <v/>
      </c>
      <c r="AW180" s="1" t="str">
        <f t="shared" si="148"/>
        <v/>
      </c>
      <c r="AX180" s="1" t="str">
        <f t="shared" si="149"/>
        <v/>
      </c>
      <c r="AY180" s="1" t="str">
        <f t="shared" si="150"/>
        <v/>
      </c>
      <c r="AZ180" s="1" t="str">
        <f t="shared" si="151"/>
        <v/>
      </c>
      <c r="BA180" s="1" t="str">
        <f t="shared" si="152"/>
        <v/>
      </c>
      <c r="BB180" s="1" t="str">
        <f t="shared" si="153"/>
        <v/>
      </c>
      <c r="BC180" s="1" t="str">
        <f t="shared" si="154"/>
        <v/>
      </c>
      <c r="BD180" s="1" t="str">
        <f t="shared" si="155"/>
        <v/>
      </c>
      <c r="BE180" s="1" t="str">
        <f t="shared" si="156"/>
        <v/>
      </c>
      <c r="BF180" s="1" t="str">
        <f t="shared" si="157"/>
        <v/>
      </c>
      <c r="BG180" s="1" t="str">
        <f t="shared" si="158"/>
        <v/>
      </c>
      <c r="BH180" s="1" t="str">
        <f t="shared" si="159"/>
        <v/>
      </c>
      <c r="BI180" s="1" t="str">
        <f t="shared" si="160"/>
        <v/>
      </c>
      <c r="BJ180" s="1" t="str">
        <f t="shared" si="161"/>
        <v/>
      </c>
      <c r="BK180" s="1" t="str">
        <f t="shared" si="162"/>
        <v/>
      </c>
      <c r="BL180" s="1" t="str">
        <f t="shared" si="163"/>
        <v/>
      </c>
      <c r="BM180" s="1" t="str">
        <f t="shared" si="164"/>
        <v/>
      </c>
      <c r="BN180" s="1" t="str">
        <f t="shared" si="165"/>
        <v/>
      </c>
      <c r="BO180" s="4" t="str">
        <f t="shared" si="166"/>
        <v/>
      </c>
    </row>
    <row r="181" spans="2:67">
      <c r="B181" s="23">
        <v>14</v>
      </c>
      <c r="C181" s="8">
        <f>IF(B181="","",VLOOKUP(B181,Tabelle2!$A$1:$B$37,2,0))</f>
        <v>2</v>
      </c>
      <c r="D181" s="9">
        <f>IF(B181="","",IF(B181=0,"NB",VLOOKUP(C181,Tabelle2!$D$1:$E$4,2,0)))</f>
        <v>2</v>
      </c>
      <c r="E181" s="1" t="str">
        <f t="shared" si="168"/>
        <v>W</v>
      </c>
      <c r="F181" s="1">
        <f t="shared" si="169"/>
        <v>7</v>
      </c>
      <c r="G181" s="1">
        <f t="shared" si="132"/>
        <v>2</v>
      </c>
      <c r="H181" s="1">
        <f t="shared" si="170"/>
        <v>14</v>
      </c>
      <c r="I181" s="1">
        <f t="shared" si="120"/>
        <v>26</v>
      </c>
      <c r="J181" s="1" t="str">
        <f t="shared" si="125"/>
        <v/>
      </c>
      <c r="O181" s="2"/>
      <c r="U181" s="6" t="str">
        <f t="shared" si="126"/>
        <v/>
      </c>
      <c r="V181" s="6">
        <f t="shared" si="127"/>
        <v>2</v>
      </c>
      <c r="W181" s="6" t="str">
        <f t="shared" si="128"/>
        <v/>
      </c>
      <c r="X181" s="6" t="str">
        <f t="shared" si="129"/>
        <v/>
      </c>
      <c r="Y181" s="5"/>
      <c r="Z181" s="1">
        <f t="shared" si="133"/>
        <v>1</v>
      </c>
      <c r="AA181" s="1">
        <f t="shared" si="134"/>
        <v>1</v>
      </c>
      <c r="AB181" s="1">
        <f t="shared" si="135"/>
        <v>1</v>
      </c>
      <c r="AC181" s="1" t="str">
        <f t="shared" si="136"/>
        <v/>
      </c>
      <c r="AD181" s="1" t="str">
        <f t="shared" si="141"/>
        <v/>
      </c>
      <c r="AE181" s="5"/>
      <c r="AF181" s="6">
        <f t="shared" si="130"/>
        <v>2</v>
      </c>
      <c r="AG181" s="6">
        <f t="shared" si="137"/>
        <v>3</v>
      </c>
      <c r="AH181" s="6">
        <f t="shared" si="139"/>
        <v>0</v>
      </c>
      <c r="AI181" s="5"/>
      <c r="AJ181" s="1">
        <f t="shared" si="138"/>
        <v>0</v>
      </c>
      <c r="AK181" s="1">
        <f>VLOOKUP(AJ181,$R$2:S200,2,0)</f>
        <v>1</v>
      </c>
      <c r="AM181" s="1">
        <f t="shared" si="140"/>
        <v>75</v>
      </c>
      <c r="AO181" s="1">
        <f t="shared" si="131"/>
        <v>0</v>
      </c>
      <c r="AP181" s="1" t="str">
        <f t="shared" si="121"/>
        <v/>
      </c>
      <c r="AQ181" s="1" t="str">
        <f t="shared" si="142"/>
        <v/>
      </c>
      <c r="AR181" s="1" t="str">
        <f t="shared" si="143"/>
        <v/>
      </c>
      <c r="AS181" s="1" t="str">
        <f t="shared" si="144"/>
        <v/>
      </c>
      <c r="AT181" s="1" t="str">
        <f t="shared" si="145"/>
        <v/>
      </c>
      <c r="AU181" s="1" t="str">
        <f t="shared" si="146"/>
        <v/>
      </c>
      <c r="AV181" s="1" t="str">
        <f t="shared" si="147"/>
        <v/>
      </c>
      <c r="AW181" s="1" t="str">
        <f t="shared" si="148"/>
        <v/>
      </c>
      <c r="AX181" s="1" t="str">
        <f t="shared" si="149"/>
        <v/>
      </c>
      <c r="AY181" s="1" t="str">
        <f t="shared" si="150"/>
        <v/>
      </c>
      <c r="AZ181" s="1" t="str">
        <f t="shared" si="151"/>
        <v/>
      </c>
      <c r="BA181" s="1" t="str">
        <f t="shared" si="152"/>
        <v/>
      </c>
      <c r="BB181" s="1" t="str">
        <f t="shared" si="153"/>
        <v/>
      </c>
      <c r="BC181" s="1" t="str">
        <f t="shared" si="154"/>
        <v/>
      </c>
      <c r="BD181" s="1" t="str">
        <f t="shared" si="155"/>
        <v/>
      </c>
      <c r="BE181" s="1" t="str">
        <f t="shared" si="156"/>
        <v/>
      </c>
      <c r="BF181" s="1" t="str">
        <f t="shared" si="157"/>
        <v/>
      </c>
      <c r="BG181" s="1" t="str">
        <f t="shared" si="158"/>
        <v/>
      </c>
      <c r="BH181" s="1" t="str">
        <f t="shared" si="159"/>
        <v/>
      </c>
      <c r="BI181" s="1" t="str">
        <f t="shared" si="160"/>
        <v/>
      </c>
      <c r="BJ181" s="1" t="str">
        <f t="shared" si="161"/>
        <v/>
      </c>
      <c r="BK181" s="1" t="str">
        <f t="shared" si="162"/>
        <v/>
      </c>
      <c r="BL181" s="1" t="str">
        <f t="shared" si="163"/>
        <v/>
      </c>
      <c r="BM181" s="1" t="str">
        <f t="shared" si="164"/>
        <v/>
      </c>
      <c r="BN181" s="1" t="str">
        <f t="shared" si="165"/>
        <v/>
      </c>
      <c r="BO181" s="4" t="str">
        <f t="shared" si="166"/>
        <v/>
      </c>
    </row>
    <row r="182" spans="2:67">
      <c r="B182" s="22">
        <v>22</v>
      </c>
      <c r="C182" s="8">
        <f>IF(B182="","",VLOOKUP(B182,Tabelle2!$A$1:$B$37,2,0))</f>
        <v>2</v>
      </c>
      <c r="D182" s="9">
        <f>IF(B182="","",IF(B182=0,"NB",VLOOKUP(C182,Tabelle2!$D$1:$E$4,2,0)))</f>
        <v>2</v>
      </c>
      <c r="E182" s="1" t="str">
        <f t="shared" si="168"/>
        <v>W</v>
      </c>
      <c r="F182" s="1">
        <f t="shared" si="169"/>
        <v>1</v>
      </c>
      <c r="G182" s="1">
        <f t="shared" si="132"/>
        <v>2</v>
      </c>
      <c r="H182" s="1">
        <f t="shared" si="170"/>
        <v>2</v>
      </c>
      <c r="I182" s="1">
        <f t="shared" si="120"/>
        <v>28</v>
      </c>
      <c r="J182" s="1" t="str">
        <f t="shared" si="125"/>
        <v/>
      </c>
      <c r="O182" s="2"/>
      <c r="U182" s="6" t="str">
        <f t="shared" si="126"/>
        <v/>
      </c>
      <c r="V182" s="6">
        <f t="shared" si="127"/>
        <v>2</v>
      </c>
      <c r="W182" s="6" t="str">
        <f t="shared" si="128"/>
        <v/>
      </c>
      <c r="X182" s="6" t="str">
        <f t="shared" si="129"/>
        <v/>
      </c>
      <c r="Y182" s="5"/>
      <c r="Z182" s="1">
        <f t="shared" si="133"/>
        <v>1</v>
      </c>
      <c r="AA182" s="1">
        <f t="shared" si="134"/>
        <v>1</v>
      </c>
      <c r="AB182" s="1">
        <f t="shared" si="135"/>
        <v>1</v>
      </c>
      <c r="AC182" s="1" t="str">
        <f t="shared" si="136"/>
        <v/>
      </c>
      <c r="AD182" s="1" t="str">
        <f t="shared" si="141"/>
        <v/>
      </c>
      <c r="AE182" s="5"/>
      <c r="AF182" s="6">
        <f t="shared" si="130"/>
        <v>2</v>
      </c>
      <c r="AG182" s="6">
        <f t="shared" si="137"/>
        <v>3</v>
      </c>
      <c r="AH182" s="6">
        <f t="shared" si="139"/>
        <v>0</v>
      </c>
      <c r="AI182" s="5"/>
      <c r="AJ182" s="1">
        <f t="shared" si="138"/>
        <v>0</v>
      </c>
      <c r="AK182" s="1">
        <f>VLOOKUP(AJ182,$R$2:S201,2,0)</f>
        <v>1</v>
      </c>
      <c r="AM182" s="1">
        <f t="shared" si="140"/>
        <v>75</v>
      </c>
      <c r="AO182" s="1">
        <f t="shared" si="131"/>
        <v>0</v>
      </c>
      <c r="AP182" s="1" t="str">
        <f t="shared" si="121"/>
        <v/>
      </c>
      <c r="AQ182" s="1" t="str">
        <f t="shared" si="142"/>
        <v/>
      </c>
      <c r="AR182" s="1" t="str">
        <f t="shared" si="143"/>
        <v/>
      </c>
      <c r="AS182" s="1" t="str">
        <f t="shared" si="144"/>
        <v/>
      </c>
      <c r="AT182" s="1" t="str">
        <f t="shared" si="145"/>
        <v/>
      </c>
      <c r="AU182" s="1" t="str">
        <f t="shared" si="146"/>
        <v/>
      </c>
      <c r="AV182" s="1" t="str">
        <f t="shared" si="147"/>
        <v/>
      </c>
      <c r="AW182" s="1" t="str">
        <f t="shared" si="148"/>
        <v/>
      </c>
      <c r="AX182" s="1" t="str">
        <f t="shared" si="149"/>
        <v/>
      </c>
      <c r="AY182" s="1" t="str">
        <f t="shared" si="150"/>
        <v/>
      </c>
      <c r="AZ182" s="1" t="str">
        <f t="shared" si="151"/>
        <v/>
      </c>
      <c r="BA182" s="1" t="str">
        <f t="shared" si="152"/>
        <v/>
      </c>
      <c r="BB182" s="1" t="str">
        <f t="shared" si="153"/>
        <v/>
      </c>
      <c r="BC182" s="1" t="str">
        <f t="shared" si="154"/>
        <v/>
      </c>
      <c r="BD182" s="1" t="str">
        <f t="shared" si="155"/>
        <v/>
      </c>
      <c r="BE182" s="1" t="str">
        <f t="shared" si="156"/>
        <v/>
      </c>
      <c r="BF182" s="1" t="str">
        <f t="shared" si="157"/>
        <v/>
      </c>
      <c r="BG182" s="1" t="str">
        <f t="shared" si="158"/>
        <v/>
      </c>
      <c r="BH182" s="1" t="str">
        <f t="shared" si="159"/>
        <v/>
      </c>
      <c r="BI182" s="1" t="str">
        <f t="shared" si="160"/>
        <v/>
      </c>
      <c r="BJ182" s="1" t="str">
        <f t="shared" si="161"/>
        <v/>
      </c>
      <c r="BK182" s="1" t="str">
        <f t="shared" si="162"/>
        <v/>
      </c>
      <c r="BL182" s="1" t="str">
        <f t="shared" si="163"/>
        <v/>
      </c>
      <c r="BM182" s="1" t="str">
        <f t="shared" si="164"/>
        <v/>
      </c>
      <c r="BN182" s="1" t="str">
        <f t="shared" si="165"/>
        <v/>
      </c>
      <c r="BO182" s="4" t="str">
        <f t="shared" si="166"/>
        <v/>
      </c>
    </row>
    <row r="183" spans="2:67">
      <c r="B183" s="23">
        <v>8</v>
      </c>
      <c r="C183" s="8">
        <f>IF(B183="","",VLOOKUP(B183,Tabelle2!$A$1:$B$37,2,0))</f>
        <v>1</v>
      </c>
      <c r="D183" s="9">
        <f>IF(B183="","",IF(B183=0,"NB",VLOOKUP(C183,Tabelle2!$D$1:$E$4,2,0)))</f>
        <v>3</v>
      </c>
      <c r="E183" s="1" t="str">
        <f t="shared" si="168"/>
        <v>L</v>
      </c>
      <c r="F183" s="1">
        <f t="shared" si="169"/>
        <v>1</v>
      </c>
      <c r="G183" s="1">
        <f t="shared" si="132"/>
        <v>-1</v>
      </c>
      <c r="H183" s="1">
        <f t="shared" si="170"/>
        <v>-1</v>
      </c>
      <c r="I183" s="1">
        <f t="shared" si="120"/>
        <v>27</v>
      </c>
      <c r="J183" s="1" t="str">
        <f t="shared" si="125"/>
        <v/>
      </c>
      <c r="O183" s="2"/>
      <c r="U183" s="6">
        <f t="shared" si="126"/>
        <v>1</v>
      </c>
      <c r="V183" s="6" t="str">
        <f t="shared" si="127"/>
        <v/>
      </c>
      <c r="W183" s="6" t="str">
        <f t="shared" si="128"/>
        <v/>
      </c>
      <c r="X183" s="6" t="str">
        <f t="shared" si="129"/>
        <v/>
      </c>
      <c r="Y183" s="5"/>
      <c r="Z183" s="1">
        <f t="shared" si="133"/>
        <v>1</v>
      </c>
      <c r="AA183" s="1">
        <f t="shared" si="134"/>
        <v>1</v>
      </c>
      <c r="AB183" s="1">
        <f t="shared" si="135"/>
        <v>1</v>
      </c>
      <c r="AC183" s="1" t="str">
        <f t="shared" si="136"/>
        <v/>
      </c>
      <c r="AD183" s="1" t="str">
        <f t="shared" si="141"/>
        <v/>
      </c>
      <c r="AE183" s="5"/>
      <c r="AF183" s="6">
        <f t="shared" si="130"/>
        <v>1</v>
      </c>
      <c r="AG183" s="6">
        <f t="shared" si="137"/>
        <v>2</v>
      </c>
      <c r="AH183" s="6">
        <f t="shared" si="139"/>
        <v>3</v>
      </c>
      <c r="AI183" s="5"/>
      <c r="AJ183" s="1">
        <f t="shared" si="138"/>
        <v>1</v>
      </c>
      <c r="AK183" s="1">
        <f>VLOOKUP(AJ183,$R$2:S202,2,0)</f>
        <v>1</v>
      </c>
      <c r="AM183" s="1">
        <f t="shared" si="140"/>
        <v>75</v>
      </c>
      <c r="AO183" s="1">
        <f t="shared" si="131"/>
        <v>1</v>
      </c>
      <c r="AP183" s="1">
        <f t="shared" si="121"/>
        <v>1</v>
      </c>
      <c r="AQ183" s="1" t="str">
        <f t="shared" si="142"/>
        <v/>
      </c>
      <c r="AR183" s="1" t="str">
        <f t="shared" si="143"/>
        <v/>
      </c>
      <c r="AS183" s="1" t="str">
        <f t="shared" si="144"/>
        <v/>
      </c>
      <c r="AT183" s="1" t="str">
        <f t="shared" si="145"/>
        <v/>
      </c>
      <c r="AU183" s="1" t="str">
        <f t="shared" si="146"/>
        <v/>
      </c>
      <c r="AV183" s="1" t="str">
        <f t="shared" si="147"/>
        <v/>
      </c>
      <c r="AW183" s="1" t="str">
        <f t="shared" si="148"/>
        <v/>
      </c>
      <c r="AX183" s="1" t="str">
        <f t="shared" si="149"/>
        <v/>
      </c>
      <c r="AY183" s="1" t="str">
        <f t="shared" si="150"/>
        <v/>
      </c>
      <c r="AZ183" s="1" t="str">
        <f t="shared" si="151"/>
        <v/>
      </c>
      <c r="BA183" s="1" t="str">
        <f t="shared" si="152"/>
        <v/>
      </c>
      <c r="BB183" s="1" t="str">
        <f t="shared" si="153"/>
        <v/>
      </c>
      <c r="BC183" s="1" t="str">
        <f t="shared" si="154"/>
        <v/>
      </c>
      <c r="BD183" s="1" t="str">
        <f t="shared" si="155"/>
        <v/>
      </c>
      <c r="BE183" s="1" t="str">
        <f t="shared" si="156"/>
        <v/>
      </c>
      <c r="BF183" s="1" t="str">
        <f t="shared" si="157"/>
        <v/>
      </c>
      <c r="BG183" s="1" t="str">
        <f t="shared" si="158"/>
        <v/>
      </c>
      <c r="BH183" s="1" t="str">
        <f t="shared" si="159"/>
        <v/>
      </c>
      <c r="BI183" s="1" t="str">
        <f t="shared" si="160"/>
        <v/>
      </c>
      <c r="BJ183" s="1" t="str">
        <f t="shared" si="161"/>
        <v/>
      </c>
      <c r="BK183" s="1" t="str">
        <f t="shared" si="162"/>
        <v/>
      </c>
      <c r="BL183" s="1" t="str">
        <f t="shared" si="163"/>
        <v/>
      </c>
      <c r="BM183" s="1" t="str">
        <f t="shared" si="164"/>
        <v/>
      </c>
      <c r="BN183" s="1" t="str">
        <f t="shared" si="165"/>
        <v/>
      </c>
      <c r="BO183" s="4" t="str">
        <f t="shared" si="166"/>
        <v/>
      </c>
    </row>
    <row r="184" spans="2:67">
      <c r="B184" s="22">
        <v>29</v>
      </c>
      <c r="C184" s="8">
        <f>IF(B184="","",VLOOKUP(B184,Tabelle2!$A$1:$B$37,2,0))</f>
        <v>3</v>
      </c>
      <c r="D184" s="9">
        <f>IF(B184="","",IF(B184=0,"NB",VLOOKUP(C184,Tabelle2!$D$1:$E$4,2,0)))</f>
        <v>1</v>
      </c>
      <c r="E184" s="1" t="str">
        <f t="shared" si="168"/>
        <v>W</v>
      </c>
      <c r="F184" s="1">
        <f t="shared" si="169"/>
        <v>1</v>
      </c>
      <c r="G184" s="1">
        <f t="shared" si="132"/>
        <v>2</v>
      </c>
      <c r="H184" s="1">
        <f t="shared" si="170"/>
        <v>2</v>
      </c>
      <c r="I184" s="1">
        <f t="shared" si="120"/>
        <v>29</v>
      </c>
      <c r="J184" s="1" t="str">
        <f t="shared" si="125"/>
        <v/>
      </c>
      <c r="O184" s="2"/>
      <c r="U184" s="6" t="str">
        <f t="shared" si="126"/>
        <v/>
      </c>
      <c r="V184" s="6" t="str">
        <f t="shared" si="127"/>
        <v/>
      </c>
      <c r="W184" s="6">
        <f t="shared" si="128"/>
        <v>3</v>
      </c>
      <c r="X184" s="6" t="str">
        <f t="shared" si="129"/>
        <v/>
      </c>
      <c r="Y184" s="5"/>
      <c r="Z184" s="1">
        <f t="shared" si="133"/>
        <v>1</v>
      </c>
      <c r="AA184" s="1">
        <f t="shared" si="134"/>
        <v>1</v>
      </c>
      <c r="AB184" s="1">
        <f t="shared" si="135"/>
        <v>1</v>
      </c>
      <c r="AC184" s="1" t="str">
        <f t="shared" si="136"/>
        <v/>
      </c>
      <c r="AD184" s="1" t="str">
        <f t="shared" si="141"/>
        <v/>
      </c>
      <c r="AE184" s="5"/>
      <c r="AF184" s="6">
        <f t="shared" si="130"/>
        <v>3</v>
      </c>
      <c r="AG184" s="6">
        <f t="shared" si="137"/>
        <v>1</v>
      </c>
      <c r="AH184" s="6">
        <f t="shared" si="139"/>
        <v>2</v>
      </c>
      <c r="AI184" s="5"/>
      <c r="AJ184" s="1">
        <f t="shared" si="138"/>
        <v>0</v>
      </c>
      <c r="AK184" s="1">
        <f>VLOOKUP(AJ184,$R$2:S203,2,0)</f>
        <v>1</v>
      </c>
      <c r="AM184" s="1">
        <f t="shared" si="140"/>
        <v>75</v>
      </c>
      <c r="AO184" s="1">
        <f t="shared" si="131"/>
        <v>0</v>
      </c>
      <c r="AP184" s="1" t="str">
        <f t="shared" si="121"/>
        <v/>
      </c>
      <c r="AQ184" s="1" t="str">
        <f t="shared" si="142"/>
        <v/>
      </c>
      <c r="AR184" s="1" t="str">
        <f t="shared" si="143"/>
        <v/>
      </c>
      <c r="AS184" s="1" t="str">
        <f t="shared" si="144"/>
        <v/>
      </c>
      <c r="AT184" s="1" t="str">
        <f t="shared" si="145"/>
        <v/>
      </c>
      <c r="AU184" s="1" t="str">
        <f t="shared" si="146"/>
        <v/>
      </c>
      <c r="AV184" s="1" t="str">
        <f t="shared" si="147"/>
        <v/>
      </c>
      <c r="AW184" s="1" t="str">
        <f t="shared" si="148"/>
        <v/>
      </c>
      <c r="AX184" s="1" t="str">
        <f t="shared" si="149"/>
        <v/>
      </c>
      <c r="AY184" s="1" t="str">
        <f t="shared" si="150"/>
        <v/>
      </c>
      <c r="AZ184" s="1" t="str">
        <f t="shared" si="151"/>
        <v/>
      </c>
      <c r="BA184" s="1" t="str">
        <f t="shared" si="152"/>
        <v/>
      </c>
      <c r="BB184" s="1" t="str">
        <f t="shared" si="153"/>
        <v/>
      </c>
      <c r="BC184" s="1" t="str">
        <f t="shared" si="154"/>
        <v/>
      </c>
      <c r="BD184" s="1" t="str">
        <f t="shared" si="155"/>
        <v/>
      </c>
      <c r="BE184" s="1" t="str">
        <f t="shared" si="156"/>
        <v/>
      </c>
      <c r="BF184" s="1" t="str">
        <f t="shared" si="157"/>
        <v/>
      </c>
      <c r="BG184" s="1" t="str">
        <f t="shared" si="158"/>
        <v/>
      </c>
      <c r="BH184" s="1" t="str">
        <f t="shared" si="159"/>
        <v/>
      </c>
      <c r="BI184" s="1" t="str">
        <f t="shared" si="160"/>
        <v/>
      </c>
      <c r="BJ184" s="1" t="str">
        <f t="shared" si="161"/>
        <v/>
      </c>
      <c r="BK184" s="1" t="str">
        <f t="shared" si="162"/>
        <v/>
      </c>
      <c r="BL184" s="1" t="str">
        <f t="shared" si="163"/>
        <v/>
      </c>
      <c r="BM184" s="1" t="str">
        <f t="shared" si="164"/>
        <v/>
      </c>
      <c r="BN184" s="1" t="str">
        <f t="shared" si="165"/>
        <v/>
      </c>
      <c r="BO184" s="4" t="str">
        <f t="shared" si="166"/>
        <v/>
      </c>
    </row>
    <row r="185" spans="2:67">
      <c r="B185" s="23">
        <v>14</v>
      </c>
      <c r="C185" s="8">
        <f>IF(B185="","",VLOOKUP(B185,Tabelle2!$A$1:$B$37,2,0))</f>
        <v>2</v>
      </c>
      <c r="D185" s="9">
        <f>IF(B185="","",IF(B185=0,"NB",VLOOKUP(C185,Tabelle2!$D$1:$E$4,2,0)))</f>
        <v>2</v>
      </c>
      <c r="E185" s="1" t="str">
        <f t="shared" si="168"/>
        <v>L</v>
      </c>
      <c r="F185" s="1">
        <f t="shared" si="169"/>
        <v>1</v>
      </c>
      <c r="G185" s="1">
        <f t="shared" si="132"/>
        <v>-1</v>
      </c>
      <c r="H185" s="1">
        <f t="shared" si="170"/>
        <v>-1</v>
      </c>
      <c r="I185" s="1">
        <f t="shared" si="120"/>
        <v>28</v>
      </c>
      <c r="J185" s="1" t="str">
        <f t="shared" si="125"/>
        <v/>
      </c>
      <c r="O185" s="2"/>
      <c r="U185" s="6" t="str">
        <f t="shared" si="126"/>
        <v/>
      </c>
      <c r="V185" s="6">
        <f t="shared" si="127"/>
        <v>2</v>
      </c>
      <c r="W185" s="6" t="str">
        <f t="shared" si="128"/>
        <v/>
      </c>
      <c r="X185" s="6" t="str">
        <f t="shared" si="129"/>
        <v/>
      </c>
      <c r="Y185" s="5"/>
      <c r="Z185" s="1">
        <f t="shared" si="133"/>
        <v>1</v>
      </c>
      <c r="AA185" s="1">
        <f t="shared" si="134"/>
        <v>1</v>
      </c>
      <c r="AB185" s="1">
        <f t="shared" si="135"/>
        <v>1</v>
      </c>
      <c r="AC185" s="1" t="str">
        <f t="shared" si="136"/>
        <v/>
      </c>
      <c r="AD185" s="1" t="str">
        <f t="shared" si="141"/>
        <v/>
      </c>
      <c r="AE185" s="5"/>
      <c r="AF185" s="6">
        <f t="shared" si="130"/>
        <v>2</v>
      </c>
      <c r="AG185" s="6">
        <f t="shared" si="137"/>
        <v>3</v>
      </c>
      <c r="AH185" s="6">
        <f t="shared" si="139"/>
        <v>1</v>
      </c>
      <c r="AI185" s="5"/>
      <c r="AJ185" s="1">
        <f t="shared" si="138"/>
        <v>1</v>
      </c>
      <c r="AK185" s="1">
        <f>VLOOKUP(AJ185,$R$2:S204,2,0)</f>
        <v>1</v>
      </c>
      <c r="AM185" s="1">
        <f t="shared" si="140"/>
        <v>75</v>
      </c>
      <c r="AO185" s="1">
        <f t="shared" si="131"/>
        <v>1</v>
      </c>
      <c r="AP185" s="1" t="str">
        <f t="shared" si="121"/>
        <v/>
      </c>
      <c r="AQ185" s="1" t="str">
        <f t="shared" si="142"/>
        <v/>
      </c>
      <c r="AR185" s="1" t="str">
        <f t="shared" si="143"/>
        <v/>
      </c>
      <c r="AS185" s="1" t="str">
        <f t="shared" si="144"/>
        <v/>
      </c>
      <c r="AT185" s="1" t="str">
        <f t="shared" si="145"/>
        <v/>
      </c>
      <c r="AU185" s="1" t="str">
        <f t="shared" si="146"/>
        <v/>
      </c>
      <c r="AV185" s="1" t="str">
        <f t="shared" si="147"/>
        <v/>
      </c>
      <c r="AW185" s="1" t="str">
        <f t="shared" si="148"/>
        <v/>
      </c>
      <c r="AX185" s="1" t="str">
        <f t="shared" si="149"/>
        <v/>
      </c>
      <c r="AY185" s="1" t="str">
        <f t="shared" si="150"/>
        <v/>
      </c>
      <c r="AZ185" s="1" t="str">
        <f t="shared" si="151"/>
        <v/>
      </c>
      <c r="BA185" s="1" t="str">
        <f t="shared" si="152"/>
        <v/>
      </c>
      <c r="BB185" s="1" t="str">
        <f t="shared" si="153"/>
        <v/>
      </c>
      <c r="BC185" s="1" t="str">
        <f t="shared" si="154"/>
        <v/>
      </c>
      <c r="BD185" s="1" t="str">
        <f t="shared" si="155"/>
        <v/>
      </c>
      <c r="BE185" s="1" t="str">
        <f t="shared" si="156"/>
        <v/>
      </c>
      <c r="BF185" s="1" t="str">
        <f t="shared" si="157"/>
        <v/>
      </c>
      <c r="BG185" s="1" t="str">
        <f t="shared" si="158"/>
        <v/>
      </c>
      <c r="BH185" s="1" t="str">
        <f t="shared" si="159"/>
        <v/>
      </c>
      <c r="BI185" s="1" t="str">
        <f t="shared" si="160"/>
        <v/>
      </c>
      <c r="BJ185" s="1" t="str">
        <f t="shared" si="161"/>
        <v/>
      </c>
      <c r="BK185" s="1" t="str">
        <f t="shared" si="162"/>
        <v/>
      </c>
      <c r="BL185" s="1" t="str">
        <f t="shared" si="163"/>
        <v/>
      </c>
      <c r="BM185" s="1" t="str">
        <f t="shared" si="164"/>
        <v/>
      </c>
      <c r="BN185" s="1" t="str">
        <f t="shared" si="165"/>
        <v/>
      </c>
      <c r="BO185" s="4" t="str">
        <f t="shared" si="166"/>
        <v/>
      </c>
    </row>
    <row r="186" spans="2:67">
      <c r="B186" s="22">
        <v>1</v>
      </c>
      <c r="C186" s="8">
        <f>IF(B186="","",VLOOKUP(B186,Tabelle2!$A$1:$B$37,2,0))</f>
        <v>1</v>
      </c>
      <c r="D186" s="9">
        <f>IF(B186="","",IF(B186=0,"NB",VLOOKUP(C186,Tabelle2!$D$1:$E$4,2,0)))</f>
        <v>3</v>
      </c>
      <c r="E186" s="1" t="str">
        <f t="shared" si="168"/>
        <v>L</v>
      </c>
      <c r="F186" s="1">
        <f t="shared" si="169"/>
        <v>1</v>
      </c>
      <c r="G186" s="1">
        <f t="shared" si="132"/>
        <v>-1</v>
      </c>
      <c r="H186" s="1">
        <f t="shared" si="170"/>
        <v>-1</v>
      </c>
      <c r="I186" s="1">
        <f t="shared" si="120"/>
        <v>27</v>
      </c>
      <c r="J186" s="1" t="str">
        <f t="shared" si="125"/>
        <v/>
      </c>
      <c r="O186" s="2"/>
      <c r="U186" s="6">
        <f t="shared" si="126"/>
        <v>1</v>
      </c>
      <c r="V186" s="6" t="str">
        <f t="shared" si="127"/>
        <v/>
      </c>
      <c r="W186" s="6" t="str">
        <f t="shared" si="128"/>
        <v/>
      </c>
      <c r="X186" s="6" t="str">
        <f t="shared" si="129"/>
        <v/>
      </c>
      <c r="Y186" s="5"/>
      <c r="Z186" s="1">
        <f t="shared" si="133"/>
        <v>1</v>
      </c>
      <c r="AA186" s="1">
        <f t="shared" si="134"/>
        <v>1</v>
      </c>
      <c r="AB186" s="1">
        <f t="shared" si="135"/>
        <v>1</v>
      </c>
      <c r="AC186" s="1" t="str">
        <f t="shared" si="136"/>
        <v/>
      </c>
      <c r="AD186" s="1" t="str">
        <f t="shared" si="141"/>
        <v/>
      </c>
      <c r="AE186" s="5"/>
      <c r="AF186" s="6">
        <f t="shared" si="130"/>
        <v>1</v>
      </c>
      <c r="AG186" s="6">
        <f t="shared" si="137"/>
        <v>2</v>
      </c>
      <c r="AH186" s="6">
        <f t="shared" si="139"/>
        <v>3</v>
      </c>
      <c r="AI186" s="5"/>
      <c r="AJ186" s="1">
        <f t="shared" si="138"/>
        <v>2</v>
      </c>
      <c r="AK186" s="1">
        <f>VLOOKUP(AJ186,$R$2:S205,2,0)</f>
        <v>2</v>
      </c>
      <c r="AM186" s="1">
        <f t="shared" si="140"/>
        <v>75</v>
      </c>
      <c r="AO186" s="1">
        <f t="shared" si="131"/>
        <v>2</v>
      </c>
      <c r="AP186" s="1" t="str">
        <f t="shared" si="121"/>
        <v/>
      </c>
      <c r="AQ186" s="1">
        <f t="shared" si="142"/>
        <v>1</v>
      </c>
      <c r="AR186" s="1" t="str">
        <f t="shared" si="143"/>
        <v/>
      </c>
      <c r="AS186" s="1" t="str">
        <f t="shared" si="144"/>
        <v/>
      </c>
      <c r="AT186" s="1" t="str">
        <f t="shared" si="145"/>
        <v/>
      </c>
      <c r="AU186" s="1" t="str">
        <f t="shared" si="146"/>
        <v/>
      </c>
      <c r="AV186" s="1" t="str">
        <f t="shared" si="147"/>
        <v/>
      </c>
      <c r="AW186" s="1" t="str">
        <f t="shared" si="148"/>
        <v/>
      </c>
      <c r="AX186" s="1" t="str">
        <f t="shared" si="149"/>
        <v/>
      </c>
      <c r="AY186" s="1" t="str">
        <f t="shared" si="150"/>
        <v/>
      </c>
      <c r="AZ186" s="1" t="str">
        <f t="shared" si="151"/>
        <v/>
      </c>
      <c r="BA186" s="1" t="str">
        <f t="shared" si="152"/>
        <v/>
      </c>
      <c r="BB186" s="1" t="str">
        <f t="shared" si="153"/>
        <v/>
      </c>
      <c r="BC186" s="1" t="str">
        <f t="shared" si="154"/>
        <v/>
      </c>
      <c r="BD186" s="1" t="str">
        <f t="shared" si="155"/>
        <v/>
      </c>
      <c r="BE186" s="1" t="str">
        <f t="shared" si="156"/>
        <v/>
      </c>
      <c r="BF186" s="1" t="str">
        <f t="shared" si="157"/>
        <v/>
      </c>
      <c r="BG186" s="1" t="str">
        <f t="shared" si="158"/>
        <v/>
      </c>
      <c r="BH186" s="1" t="str">
        <f t="shared" si="159"/>
        <v/>
      </c>
      <c r="BI186" s="1" t="str">
        <f t="shared" si="160"/>
        <v/>
      </c>
      <c r="BJ186" s="1" t="str">
        <f t="shared" si="161"/>
        <v/>
      </c>
      <c r="BK186" s="1" t="str">
        <f t="shared" si="162"/>
        <v/>
      </c>
      <c r="BL186" s="1" t="str">
        <f t="shared" si="163"/>
        <v/>
      </c>
      <c r="BM186" s="1" t="str">
        <f t="shared" si="164"/>
        <v/>
      </c>
      <c r="BN186" s="1" t="str">
        <f t="shared" si="165"/>
        <v/>
      </c>
      <c r="BO186" s="4" t="str">
        <f t="shared" si="166"/>
        <v/>
      </c>
    </row>
    <row r="187" spans="2:67">
      <c r="B187" s="23">
        <v>25</v>
      </c>
      <c r="C187" s="8">
        <f>IF(B187="","",VLOOKUP(B187,Tabelle2!$A$1:$B$37,2,0))</f>
        <v>3</v>
      </c>
      <c r="D187" s="9">
        <f>IF(B187="","",IF(B187=0,"NB",VLOOKUP(C187,Tabelle2!$D$1:$E$4,2,0)))</f>
        <v>1</v>
      </c>
      <c r="E187" s="1" t="str">
        <f t="shared" si="168"/>
        <v>W</v>
      </c>
      <c r="F187" s="1">
        <f t="shared" si="169"/>
        <v>2</v>
      </c>
      <c r="G187" s="1">
        <f t="shared" si="132"/>
        <v>2</v>
      </c>
      <c r="H187" s="1">
        <f t="shared" si="170"/>
        <v>4</v>
      </c>
      <c r="I187" s="1">
        <f t="shared" si="120"/>
        <v>31</v>
      </c>
      <c r="J187" s="1" t="str">
        <f t="shared" si="125"/>
        <v/>
      </c>
      <c r="O187" s="2"/>
      <c r="U187" s="6" t="str">
        <f t="shared" si="126"/>
        <v/>
      </c>
      <c r="V187" s="6" t="str">
        <f t="shared" si="127"/>
        <v/>
      </c>
      <c r="W187" s="6">
        <f t="shared" si="128"/>
        <v>3</v>
      </c>
      <c r="X187" s="6" t="str">
        <f t="shared" si="129"/>
        <v/>
      </c>
      <c r="Y187" s="5"/>
      <c r="Z187" s="1">
        <f t="shared" si="133"/>
        <v>1</v>
      </c>
      <c r="AA187" s="1">
        <f t="shared" si="134"/>
        <v>1</v>
      </c>
      <c r="AB187" s="1">
        <f t="shared" si="135"/>
        <v>1</v>
      </c>
      <c r="AC187" s="1" t="str">
        <f t="shared" si="136"/>
        <v/>
      </c>
      <c r="AD187" s="1" t="str">
        <f t="shared" si="141"/>
        <v/>
      </c>
      <c r="AE187" s="5"/>
      <c r="AF187" s="6">
        <f t="shared" si="130"/>
        <v>3</v>
      </c>
      <c r="AG187" s="6">
        <f t="shared" si="137"/>
        <v>1</v>
      </c>
      <c r="AH187" s="6">
        <f t="shared" si="139"/>
        <v>2</v>
      </c>
      <c r="AI187" s="5"/>
      <c r="AJ187" s="1">
        <f t="shared" si="138"/>
        <v>0</v>
      </c>
      <c r="AK187" s="1">
        <f>VLOOKUP(AJ187,$R$2:S206,2,0)</f>
        <v>1</v>
      </c>
      <c r="AM187" s="1">
        <f t="shared" si="140"/>
        <v>75</v>
      </c>
      <c r="AO187" s="1">
        <f t="shared" si="131"/>
        <v>0</v>
      </c>
      <c r="AP187" s="1" t="str">
        <f t="shared" si="121"/>
        <v/>
      </c>
      <c r="AQ187" s="1" t="str">
        <f t="shared" si="142"/>
        <v/>
      </c>
      <c r="AR187" s="1" t="str">
        <f t="shared" si="143"/>
        <v/>
      </c>
      <c r="AS187" s="1" t="str">
        <f t="shared" si="144"/>
        <v/>
      </c>
      <c r="AT187" s="1" t="str">
        <f t="shared" si="145"/>
        <v/>
      </c>
      <c r="AU187" s="1" t="str">
        <f t="shared" si="146"/>
        <v/>
      </c>
      <c r="AV187" s="1" t="str">
        <f t="shared" si="147"/>
        <v/>
      </c>
      <c r="AW187" s="1" t="str">
        <f t="shared" si="148"/>
        <v/>
      </c>
      <c r="AX187" s="1" t="str">
        <f t="shared" si="149"/>
        <v/>
      </c>
      <c r="AY187" s="1" t="str">
        <f t="shared" si="150"/>
        <v/>
      </c>
      <c r="AZ187" s="1" t="str">
        <f t="shared" si="151"/>
        <v/>
      </c>
      <c r="BA187" s="1" t="str">
        <f t="shared" si="152"/>
        <v/>
      </c>
      <c r="BB187" s="1" t="str">
        <f t="shared" si="153"/>
        <v/>
      </c>
      <c r="BC187" s="1" t="str">
        <f t="shared" si="154"/>
        <v/>
      </c>
      <c r="BD187" s="1" t="str">
        <f t="shared" si="155"/>
        <v/>
      </c>
      <c r="BE187" s="1" t="str">
        <f t="shared" si="156"/>
        <v/>
      </c>
      <c r="BF187" s="1" t="str">
        <f t="shared" si="157"/>
        <v/>
      </c>
      <c r="BG187" s="1" t="str">
        <f t="shared" si="158"/>
        <v/>
      </c>
      <c r="BH187" s="1" t="str">
        <f t="shared" si="159"/>
        <v/>
      </c>
      <c r="BI187" s="1" t="str">
        <f t="shared" si="160"/>
        <v/>
      </c>
      <c r="BJ187" s="1" t="str">
        <f t="shared" si="161"/>
        <v/>
      </c>
      <c r="BK187" s="1" t="str">
        <f t="shared" si="162"/>
        <v/>
      </c>
      <c r="BL187" s="1" t="str">
        <f t="shared" si="163"/>
        <v/>
      </c>
      <c r="BM187" s="1" t="str">
        <f t="shared" si="164"/>
        <v/>
      </c>
      <c r="BN187" s="1" t="str">
        <f t="shared" si="165"/>
        <v/>
      </c>
      <c r="BO187" s="4" t="str">
        <f t="shared" si="166"/>
        <v/>
      </c>
    </row>
    <row r="188" spans="2:67">
      <c r="B188" s="22">
        <v>35</v>
      </c>
      <c r="C188" s="8">
        <f>IF(B188="","",VLOOKUP(B188,Tabelle2!$A$1:$B$37,2,0))</f>
        <v>3</v>
      </c>
      <c r="D188" s="9">
        <f>IF(B188="","",IF(B188=0,"NB",VLOOKUP(C188,Tabelle2!$D$1:$E$4,2,0)))</f>
        <v>1</v>
      </c>
      <c r="E188" s="1" t="str">
        <f t="shared" si="168"/>
        <v>L</v>
      </c>
      <c r="F188" s="1">
        <f t="shared" si="169"/>
        <v>1</v>
      </c>
      <c r="G188" s="1">
        <f t="shared" si="132"/>
        <v>-1</v>
      </c>
      <c r="H188" s="1">
        <f t="shared" si="170"/>
        <v>-1</v>
      </c>
      <c r="I188" s="1">
        <f t="shared" si="120"/>
        <v>30</v>
      </c>
      <c r="J188" s="1" t="str">
        <f t="shared" si="125"/>
        <v/>
      </c>
      <c r="O188" s="2"/>
      <c r="U188" s="6" t="str">
        <f t="shared" si="126"/>
        <v/>
      </c>
      <c r="V188" s="6" t="str">
        <f t="shared" si="127"/>
        <v/>
      </c>
      <c r="W188" s="6">
        <f t="shared" si="128"/>
        <v>3</v>
      </c>
      <c r="X188" s="6" t="str">
        <f t="shared" si="129"/>
        <v/>
      </c>
      <c r="Y188" s="5"/>
      <c r="Z188" s="1">
        <f t="shared" si="133"/>
        <v>1</v>
      </c>
      <c r="AA188" s="1">
        <f t="shared" si="134"/>
        <v>1</v>
      </c>
      <c r="AB188" s="1">
        <f t="shared" si="135"/>
        <v>1</v>
      </c>
      <c r="AC188" s="1" t="str">
        <f t="shared" si="136"/>
        <v/>
      </c>
      <c r="AD188" s="1" t="str">
        <f t="shared" si="141"/>
        <v/>
      </c>
      <c r="AE188" s="5"/>
      <c r="AF188" s="6">
        <f t="shared" si="130"/>
        <v>3</v>
      </c>
      <c r="AG188" s="6">
        <f t="shared" si="137"/>
        <v>1</v>
      </c>
      <c r="AH188" s="6">
        <f t="shared" si="139"/>
        <v>2</v>
      </c>
      <c r="AI188" s="5"/>
      <c r="AJ188" s="1">
        <f t="shared" si="138"/>
        <v>1</v>
      </c>
      <c r="AK188" s="1">
        <f>VLOOKUP(AJ188,$R$2:S207,2,0)</f>
        <v>1</v>
      </c>
      <c r="AM188" s="1">
        <f t="shared" si="140"/>
        <v>75</v>
      </c>
      <c r="AO188" s="1">
        <f t="shared" si="131"/>
        <v>1</v>
      </c>
      <c r="AP188" s="1" t="str">
        <f t="shared" si="121"/>
        <v/>
      </c>
      <c r="AQ188" s="1" t="str">
        <f t="shared" si="142"/>
        <v/>
      </c>
      <c r="AR188" s="1" t="str">
        <f t="shared" si="143"/>
        <v/>
      </c>
      <c r="AS188" s="1" t="str">
        <f t="shared" si="144"/>
        <v/>
      </c>
      <c r="AT188" s="1" t="str">
        <f t="shared" si="145"/>
        <v/>
      </c>
      <c r="AU188" s="1" t="str">
        <f t="shared" si="146"/>
        <v/>
      </c>
      <c r="AV188" s="1" t="str">
        <f t="shared" si="147"/>
        <v/>
      </c>
      <c r="AW188" s="1" t="str">
        <f t="shared" si="148"/>
        <v/>
      </c>
      <c r="AX188" s="1" t="str">
        <f t="shared" si="149"/>
        <v/>
      </c>
      <c r="AY188" s="1" t="str">
        <f t="shared" si="150"/>
        <v/>
      </c>
      <c r="AZ188" s="1" t="str">
        <f t="shared" si="151"/>
        <v/>
      </c>
      <c r="BA188" s="1" t="str">
        <f t="shared" si="152"/>
        <v/>
      </c>
      <c r="BB188" s="1" t="str">
        <f t="shared" si="153"/>
        <v/>
      </c>
      <c r="BC188" s="1" t="str">
        <f t="shared" si="154"/>
        <v/>
      </c>
      <c r="BD188" s="1" t="str">
        <f t="shared" si="155"/>
        <v/>
      </c>
      <c r="BE188" s="1" t="str">
        <f t="shared" si="156"/>
        <v/>
      </c>
      <c r="BF188" s="1" t="str">
        <f t="shared" si="157"/>
        <v/>
      </c>
      <c r="BG188" s="1" t="str">
        <f t="shared" si="158"/>
        <v/>
      </c>
      <c r="BH188" s="1" t="str">
        <f t="shared" si="159"/>
        <v/>
      </c>
      <c r="BI188" s="1" t="str">
        <f t="shared" si="160"/>
        <v/>
      </c>
      <c r="BJ188" s="1" t="str">
        <f t="shared" si="161"/>
        <v/>
      </c>
      <c r="BK188" s="1" t="str">
        <f t="shared" si="162"/>
        <v/>
      </c>
      <c r="BL188" s="1" t="str">
        <f t="shared" si="163"/>
        <v/>
      </c>
      <c r="BM188" s="1" t="str">
        <f t="shared" si="164"/>
        <v/>
      </c>
      <c r="BN188" s="1" t="str">
        <f t="shared" si="165"/>
        <v/>
      </c>
      <c r="BO188" s="4" t="str">
        <f t="shared" si="166"/>
        <v/>
      </c>
    </row>
    <row r="189" spans="2:67">
      <c r="B189" s="23">
        <v>28</v>
      </c>
      <c r="C189" s="8">
        <f>IF(B189="","",VLOOKUP(B189,Tabelle2!$A$1:$B$37,2,0))</f>
        <v>3</v>
      </c>
      <c r="D189" s="9">
        <f>IF(B189="","",IF(B189=0,"NB",VLOOKUP(C189,Tabelle2!$D$1:$E$4,2,0)))</f>
        <v>1</v>
      </c>
      <c r="E189" s="1" t="str">
        <f t="shared" si="168"/>
        <v>L</v>
      </c>
      <c r="F189" s="1">
        <f t="shared" si="169"/>
        <v>1</v>
      </c>
      <c r="G189" s="1">
        <f t="shared" si="132"/>
        <v>-1</v>
      </c>
      <c r="H189" s="1">
        <f t="shared" si="170"/>
        <v>-1</v>
      </c>
      <c r="I189" s="1">
        <f t="shared" si="120"/>
        <v>29</v>
      </c>
      <c r="J189" s="1" t="str">
        <f t="shared" si="125"/>
        <v/>
      </c>
      <c r="O189" s="2"/>
      <c r="U189" s="6" t="str">
        <f t="shared" si="126"/>
        <v/>
      </c>
      <c r="V189" s="6" t="str">
        <f t="shared" si="127"/>
        <v/>
      </c>
      <c r="W189" s="6">
        <f t="shared" si="128"/>
        <v>3</v>
      </c>
      <c r="X189" s="6" t="str">
        <f t="shared" si="129"/>
        <v/>
      </c>
      <c r="Y189" s="5"/>
      <c r="Z189" s="1">
        <f t="shared" si="133"/>
        <v>1</v>
      </c>
      <c r="AA189" s="1">
        <f t="shared" si="134"/>
        <v>1</v>
      </c>
      <c r="AB189" s="1">
        <f t="shared" si="135"/>
        <v>1</v>
      </c>
      <c r="AC189" s="1" t="str">
        <f t="shared" si="136"/>
        <v/>
      </c>
      <c r="AD189" s="1" t="str">
        <f t="shared" si="141"/>
        <v/>
      </c>
      <c r="AE189" s="5"/>
      <c r="AF189" s="6">
        <f t="shared" si="130"/>
        <v>3</v>
      </c>
      <c r="AG189" s="6">
        <f t="shared" si="137"/>
        <v>1</v>
      </c>
      <c r="AH189" s="6">
        <f t="shared" si="139"/>
        <v>2</v>
      </c>
      <c r="AI189" s="5"/>
      <c r="AJ189" s="1">
        <f t="shared" si="138"/>
        <v>2</v>
      </c>
      <c r="AK189" s="1">
        <f>VLOOKUP(AJ189,$R$2:S208,2,0)</f>
        <v>2</v>
      </c>
      <c r="AM189" s="1">
        <f t="shared" si="140"/>
        <v>75</v>
      </c>
      <c r="AO189" s="1">
        <f t="shared" si="131"/>
        <v>2</v>
      </c>
      <c r="AP189" s="1" t="str">
        <f t="shared" si="121"/>
        <v/>
      </c>
      <c r="AQ189" s="1" t="str">
        <f t="shared" si="142"/>
        <v/>
      </c>
      <c r="AR189" s="1" t="str">
        <f t="shared" si="143"/>
        <v/>
      </c>
      <c r="AS189" s="1" t="str">
        <f t="shared" si="144"/>
        <v/>
      </c>
      <c r="AT189" s="1" t="str">
        <f t="shared" si="145"/>
        <v/>
      </c>
      <c r="AU189" s="1" t="str">
        <f t="shared" si="146"/>
        <v/>
      </c>
      <c r="AV189" s="1" t="str">
        <f t="shared" si="147"/>
        <v/>
      </c>
      <c r="AW189" s="1" t="str">
        <f t="shared" si="148"/>
        <v/>
      </c>
      <c r="AX189" s="1" t="str">
        <f t="shared" si="149"/>
        <v/>
      </c>
      <c r="AY189" s="1" t="str">
        <f t="shared" si="150"/>
        <v/>
      </c>
      <c r="AZ189" s="1" t="str">
        <f t="shared" si="151"/>
        <v/>
      </c>
      <c r="BA189" s="1" t="str">
        <f t="shared" si="152"/>
        <v/>
      </c>
      <c r="BB189" s="1" t="str">
        <f t="shared" si="153"/>
        <v/>
      </c>
      <c r="BC189" s="1" t="str">
        <f t="shared" si="154"/>
        <v/>
      </c>
      <c r="BD189" s="1" t="str">
        <f t="shared" si="155"/>
        <v/>
      </c>
      <c r="BE189" s="1" t="str">
        <f t="shared" si="156"/>
        <v/>
      </c>
      <c r="BF189" s="1" t="str">
        <f t="shared" si="157"/>
        <v/>
      </c>
      <c r="BG189" s="1" t="str">
        <f t="shared" si="158"/>
        <v/>
      </c>
      <c r="BH189" s="1" t="str">
        <f t="shared" si="159"/>
        <v/>
      </c>
      <c r="BI189" s="1" t="str">
        <f t="shared" si="160"/>
        <v/>
      </c>
      <c r="BJ189" s="1" t="str">
        <f t="shared" si="161"/>
        <v/>
      </c>
      <c r="BK189" s="1" t="str">
        <f t="shared" si="162"/>
        <v/>
      </c>
      <c r="BL189" s="1" t="str">
        <f t="shared" si="163"/>
        <v/>
      </c>
      <c r="BM189" s="1" t="str">
        <f t="shared" si="164"/>
        <v/>
      </c>
      <c r="BN189" s="1" t="str">
        <f t="shared" si="165"/>
        <v/>
      </c>
      <c r="BO189" s="4" t="str">
        <f t="shared" si="166"/>
        <v/>
      </c>
    </row>
    <row r="190" spans="2:67">
      <c r="B190" s="22">
        <v>29</v>
      </c>
      <c r="C190" s="8">
        <f>IF(B190="","",VLOOKUP(B190,Tabelle2!$A$1:$B$37,2,0))</f>
        <v>3</v>
      </c>
      <c r="D190" s="9">
        <f>IF(B190="","",IF(B190=0,"NB",VLOOKUP(C190,Tabelle2!$D$1:$E$4,2,0)))</f>
        <v>1</v>
      </c>
      <c r="E190" s="1" t="str">
        <f t="shared" si="168"/>
        <v>L</v>
      </c>
      <c r="F190" s="1">
        <f t="shared" si="169"/>
        <v>2</v>
      </c>
      <c r="G190" s="1">
        <f t="shared" si="132"/>
        <v>-1</v>
      </c>
      <c r="H190" s="1">
        <f t="shared" si="170"/>
        <v>-2</v>
      </c>
      <c r="I190" s="1">
        <f t="shared" si="120"/>
        <v>27</v>
      </c>
      <c r="J190" s="1" t="str">
        <f t="shared" si="125"/>
        <v/>
      </c>
      <c r="O190" s="2"/>
      <c r="U190" s="6" t="str">
        <f t="shared" si="126"/>
        <v/>
      </c>
      <c r="V190" s="6" t="str">
        <f t="shared" si="127"/>
        <v/>
      </c>
      <c r="W190" s="6">
        <f t="shared" si="128"/>
        <v>3</v>
      </c>
      <c r="X190" s="6" t="str">
        <f t="shared" si="129"/>
        <v/>
      </c>
      <c r="Y190" s="5"/>
      <c r="Z190" s="1">
        <f t="shared" si="133"/>
        <v>1</v>
      </c>
      <c r="AA190" s="1">
        <f t="shared" si="134"/>
        <v>1</v>
      </c>
      <c r="AB190" s="1">
        <f t="shared" si="135"/>
        <v>1</v>
      </c>
      <c r="AC190" s="1" t="str">
        <f t="shared" si="136"/>
        <v/>
      </c>
      <c r="AD190" s="1" t="str">
        <f t="shared" si="141"/>
        <v/>
      </c>
      <c r="AE190" s="5"/>
      <c r="AF190" s="6">
        <f t="shared" si="130"/>
        <v>3</v>
      </c>
      <c r="AG190" s="6">
        <f t="shared" si="137"/>
        <v>1</v>
      </c>
      <c r="AH190" s="6">
        <f t="shared" si="139"/>
        <v>2</v>
      </c>
      <c r="AI190" s="5"/>
      <c r="AJ190" s="1">
        <f t="shared" si="138"/>
        <v>3</v>
      </c>
      <c r="AK190" s="1">
        <f>VLOOKUP(AJ190,$R$2:S209,2,0)</f>
        <v>3</v>
      </c>
      <c r="AM190" s="1">
        <f t="shared" si="140"/>
        <v>75</v>
      </c>
      <c r="AO190" s="1">
        <f t="shared" si="131"/>
        <v>3</v>
      </c>
      <c r="AP190" s="1" t="str">
        <f t="shared" si="121"/>
        <v/>
      </c>
      <c r="AQ190" s="1" t="str">
        <f t="shared" si="142"/>
        <v/>
      </c>
      <c r="AR190" s="1" t="str">
        <f t="shared" si="143"/>
        <v/>
      </c>
      <c r="AS190" s="1" t="str">
        <f t="shared" si="144"/>
        <v/>
      </c>
      <c r="AT190" s="1" t="str">
        <f t="shared" si="145"/>
        <v/>
      </c>
      <c r="AU190" s="1" t="str">
        <f t="shared" si="146"/>
        <v/>
      </c>
      <c r="AV190" s="1" t="str">
        <f t="shared" si="147"/>
        <v/>
      </c>
      <c r="AW190" s="1" t="str">
        <f t="shared" si="148"/>
        <v/>
      </c>
      <c r="AX190" s="1" t="str">
        <f t="shared" si="149"/>
        <v/>
      </c>
      <c r="AY190" s="1" t="str">
        <f t="shared" si="150"/>
        <v/>
      </c>
      <c r="AZ190" s="1" t="str">
        <f t="shared" si="151"/>
        <v/>
      </c>
      <c r="BA190" s="1" t="str">
        <f t="shared" si="152"/>
        <v/>
      </c>
      <c r="BB190" s="1" t="str">
        <f t="shared" si="153"/>
        <v/>
      </c>
      <c r="BC190" s="1" t="str">
        <f t="shared" si="154"/>
        <v/>
      </c>
      <c r="BD190" s="1" t="str">
        <f t="shared" si="155"/>
        <v/>
      </c>
      <c r="BE190" s="1" t="str">
        <f t="shared" si="156"/>
        <v/>
      </c>
      <c r="BF190" s="1" t="str">
        <f t="shared" si="157"/>
        <v/>
      </c>
      <c r="BG190" s="1" t="str">
        <f t="shared" si="158"/>
        <v/>
      </c>
      <c r="BH190" s="1" t="str">
        <f t="shared" si="159"/>
        <v/>
      </c>
      <c r="BI190" s="1" t="str">
        <f t="shared" si="160"/>
        <v/>
      </c>
      <c r="BJ190" s="1" t="str">
        <f t="shared" si="161"/>
        <v/>
      </c>
      <c r="BK190" s="1" t="str">
        <f t="shared" si="162"/>
        <v/>
      </c>
      <c r="BL190" s="1" t="str">
        <f t="shared" si="163"/>
        <v/>
      </c>
      <c r="BM190" s="1" t="str">
        <f t="shared" si="164"/>
        <v/>
      </c>
      <c r="BN190" s="1" t="str">
        <f t="shared" si="165"/>
        <v/>
      </c>
      <c r="BO190" s="4" t="str">
        <f t="shared" si="166"/>
        <v/>
      </c>
    </row>
    <row r="191" spans="2:67">
      <c r="B191" s="23">
        <v>16</v>
      </c>
      <c r="C191" s="8">
        <f>IF(B191="","",VLOOKUP(B191,Tabelle2!$A$1:$B$37,2,0))</f>
        <v>2</v>
      </c>
      <c r="D191" s="9">
        <f>IF(B191="","",IF(B191=0,"NB",VLOOKUP(C191,Tabelle2!$D$1:$E$4,2,0)))</f>
        <v>2</v>
      </c>
      <c r="E191" s="1" t="str">
        <f t="shared" si="168"/>
        <v>L</v>
      </c>
      <c r="F191" s="1">
        <f t="shared" si="169"/>
        <v>3</v>
      </c>
      <c r="G191" s="1">
        <f t="shared" si="132"/>
        <v>-1</v>
      </c>
      <c r="H191" s="1">
        <f t="shared" si="170"/>
        <v>-3</v>
      </c>
      <c r="I191" s="1">
        <f t="shared" si="120"/>
        <v>24</v>
      </c>
      <c r="J191" s="1" t="str">
        <f t="shared" si="125"/>
        <v/>
      </c>
      <c r="O191" s="2"/>
      <c r="U191" s="6" t="str">
        <f t="shared" si="126"/>
        <v/>
      </c>
      <c r="V191" s="6">
        <f t="shared" si="127"/>
        <v>2</v>
      </c>
      <c r="W191" s="6" t="str">
        <f t="shared" si="128"/>
        <v/>
      </c>
      <c r="X191" s="6" t="str">
        <f t="shared" si="129"/>
        <v/>
      </c>
      <c r="Y191" s="5"/>
      <c r="Z191" s="1">
        <f t="shared" si="133"/>
        <v>1</v>
      </c>
      <c r="AA191" s="1">
        <f t="shared" si="134"/>
        <v>1</v>
      </c>
      <c r="AB191" s="1">
        <f t="shared" si="135"/>
        <v>1</v>
      </c>
      <c r="AC191" s="1" t="str">
        <f t="shared" si="136"/>
        <v/>
      </c>
      <c r="AD191" s="1" t="str">
        <f t="shared" si="141"/>
        <v/>
      </c>
      <c r="AE191" s="5"/>
      <c r="AF191" s="6">
        <f t="shared" si="130"/>
        <v>2</v>
      </c>
      <c r="AG191" s="6">
        <f t="shared" si="137"/>
        <v>3</v>
      </c>
      <c r="AH191" s="6">
        <f t="shared" si="139"/>
        <v>1</v>
      </c>
      <c r="AI191" s="5"/>
      <c r="AJ191" s="1">
        <f t="shared" si="138"/>
        <v>4</v>
      </c>
      <c r="AK191" s="1">
        <f>VLOOKUP(AJ191,$R$2:S210,2,0)</f>
        <v>7</v>
      </c>
      <c r="AM191" s="1">
        <f t="shared" si="140"/>
        <v>75</v>
      </c>
      <c r="AO191" s="1">
        <f t="shared" si="131"/>
        <v>4</v>
      </c>
      <c r="AP191" s="1" t="str">
        <f t="shared" si="121"/>
        <v/>
      </c>
      <c r="AQ191" s="1" t="str">
        <f t="shared" si="142"/>
        <v/>
      </c>
      <c r="AR191" s="1" t="str">
        <f t="shared" si="143"/>
        <v/>
      </c>
      <c r="AS191" s="1" t="str">
        <f t="shared" si="144"/>
        <v/>
      </c>
      <c r="AT191" s="1" t="str">
        <f t="shared" si="145"/>
        <v/>
      </c>
      <c r="AU191" s="1" t="str">
        <f t="shared" si="146"/>
        <v/>
      </c>
      <c r="AV191" s="1" t="str">
        <f t="shared" si="147"/>
        <v/>
      </c>
      <c r="AW191" s="1" t="str">
        <f t="shared" si="148"/>
        <v/>
      </c>
      <c r="AX191" s="1" t="str">
        <f t="shared" si="149"/>
        <v/>
      </c>
      <c r="AY191" s="1" t="str">
        <f t="shared" si="150"/>
        <v/>
      </c>
      <c r="AZ191" s="1" t="str">
        <f t="shared" si="151"/>
        <v/>
      </c>
      <c r="BA191" s="1" t="str">
        <f t="shared" si="152"/>
        <v/>
      </c>
      <c r="BB191" s="1" t="str">
        <f t="shared" si="153"/>
        <v/>
      </c>
      <c r="BC191" s="1" t="str">
        <f t="shared" si="154"/>
        <v/>
      </c>
      <c r="BD191" s="1" t="str">
        <f t="shared" si="155"/>
        <v/>
      </c>
      <c r="BE191" s="1" t="str">
        <f t="shared" si="156"/>
        <v/>
      </c>
      <c r="BF191" s="1" t="str">
        <f t="shared" si="157"/>
        <v/>
      </c>
      <c r="BG191" s="1" t="str">
        <f t="shared" si="158"/>
        <v/>
      </c>
      <c r="BH191" s="1" t="str">
        <f t="shared" si="159"/>
        <v/>
      </c>
      <c r="BI191" s="1" t="str">
        <f t="shared" si="160"/>
        <v/>
      </c>
      <c r="BJ191" s="1" t="str">
        <f t="shared" si="161"/>
        <v/>
      </c>
      <c r="BK191" s="1" t="str">
        <f t="shared" si="162"/>
        <v/>
      </c>
      <c r="BL191" s="1" t="str">
        <f t="shared" si="163"/>
        <v/>
      </c>
      <c r="BM191" s="1" t="str">
        <f t="shared" si="164"/>
        <v/>
      </c>
      <c r="BN191" s="1" t="str">
        <f t="shared" si="165"/>
        <v/>
      </c>
      <c r="BO191" s="4" t="str">
        <f t="shared" si="166"/>
        <v/>
      </c>
    </row>
    <row r="192" spans="2:67">
      <c r="B192" s="22">
        <v>30</v>
      </c>
      <c r="C192" s="8">
        <f>IF(B192="","",VLOOKUP(B192,Tabelle2!$A$1:$B$37,2,0))</f>
        <v>3</v>
      </c>
      <c r="D192" s="9">
        <f>IF(B192="","",IF(B192=0,"NB",VLOOKUP(C192,Tabelle2!$D$1:$E$4,2,0)))</f>
        <v>1</v>
      </c>
      <c r="E192" s="1" t="str">
        <f t="shared" si="168"/>
        <v>L</v>
      </c>
      <c r="F192" s="1">
        <f t="shared" si="169"/>
        <v>7</v>
      </c>
      <c r="G192" s="1">
        <f t="shared" si="132"/>
        <v>-1</v>
      </c>
      <c r="H192" s="1">
        <f t="shared" si="170"/>
        <v>-7</v>
      </c>
      <c r="I192" s="1">
        <f t="shared" si="120"/>
        <v>17</v>
      </c>
      <c r="J192" s="1" t="str">
        <f t="shared" si="125"/>
        <v/>
      </c>
      <c r="O192" s="2"/>
      <c r="U192" s="6" t="str">
        <f t="shared" si="126"/>
        <v/>
      </c>
      <c r="V192" s="6" t="str">
        <f t="shared" si="127"/>
        <v/>
      </c>
      <c r="W192" s="6">
        <f t="shared" si="128"/>
        <v>3</v>
      </c>
      <c r="X192" s="6" t="str">
        <f t="shared" si="129"/>
        <v/>
      </c>
      <c r="Y192" s="5"/>
      <c r="Z192" s="1">
        <f t="shared" si="133"/>
        <v>1</v>
      </c>
      <c r="AA192" s="1">
        <f t="shared" si="134"/>
        <v>1</v>
      </c>
      <c r="AB192" s="1">
        <f t="shared" si="135"/>
        <v>1</v>
      </c>
      <c r="AC192" s="1" t="str">
        <f t="shared" si="136"/>
        <v/>
      </c>
      <c r="AD192" s="1" t="str">
        <f t="shared" si="141"/>
        <v/>
      </c>
      <c r="AE192" s="5"/>
      <c r="AF192" s="6">
        <f t="shared" si="130"/>
        <v>3</v>
      </c>
      <c r="AG192" s="6">
        <f t="shared" si="137"/>
        <v>2</v>
      </c>
      <c r="AH192" s="6">
        <f t="shared" si="139"/>
        <v>1</v>
      </c>
      <c r="AI192" s="5"/>
      <c r="AJ192" s="1">
        <f t="shared" si="138"/>
        <v>5</v>
      </c>
      <c r="AK192" s="1">
        <f>VLOOKUP(AJ192,$R$2:S211,2,0)</f>
        <v>15</v>
      </c>
      <c r="AM192" s="1">
        <f t="shared" si="140"/>
        <v>75</v>
      </c>
      <c r="AO192" s="1">
        <f t="shared" si="131"/>
        <v>5</v>
      </c>
      <c r="AP192" s="1" t="str">
        <f t="shared" si="121"/>
        <v/>
      </c>
      <c r="AQ192" s="1" t="str">
        <f t="shared" si="142"/>
        <v/>
      </c>
      <c r="AR192" s="1" t="str">
        <f t="shared" si="143"/>
        <v/>
      </c>
      <c r="AS192" s="1" t="str">
        <f t="shared" si="144"/>
        <v/>
      </c>
      <c r="AT192" s="1">
        <f t="shared" si="145"/>
        <v>1</v>
      </c>
      <c r="AU192" s="1" t="str">
        <f t="shared" si="146"/>
        <v/>
      </c>
      <c r="AV192" s="1" t="str">
        <f t="shared" si="147"/>
        <v/>
      </c>
      <c r="AW192" s="1" t="str">
        <f t="shared" si="148"/>
        <v/>
      </c>
      <c r="AX192" s="1" t="str">
        <f t="shared" si="149"/>
        <v/>
      </c>
      <c r="AY192" s="1" t="str">
        <f t="shared" si="150"/>
        <v/>
      </c>
      <c r="AZ192" s="1" t="str">
        <f t="shared" si="151"/>
        <v/>
      </c>
      <c r="BA192" s="1" t="str">
        <f t="shared" si="152"/>
        <v/>
      </c>
      <c r="BB192" s="1" t="str">
        <f t="shared" si="153"/>
        <v/>
      </c>
      <c r="BC192" s="1" t="str">
        <f t="shared" si="154"/>
        <v/>
      </c>
      <c r="BD192" s="1" t="str">
        <f t="shared" si="155"/>
        <v/>
      </c>
      <c r="BE192" s="1" t="str">
        <f t="shared" si="156"/>
        <v/>
      </c>
      <c r="BF192" s="1" t="str">
        <f t="shared" si="157"/>
        <v/>
      </c>
      <c r="BG192" s="1" t="str">
        <f t="shared" si="158"/>
        <v/>
      </c>
      <c r="BH192" s="1" t="str">
        <f t="shared" si="159"/>
        <v/>
      </c>
      <c r="BI192" s="1" t="str">
        <f t="shared" si="160"/>
        <v/>
      </c>
      <c r="BJ192" s="1" t="str">
        <f t="shared" si="161"/>
        <v/>
      </c>
      <c r="BK192" s="1" t="str">
        <f t="shared" si="162"/>
        <v/>
      </c>
      <c r="BL192" s="1" t="str">
        <f t="shared" si="163"/>
        <v/>
      </c>
      <c r="BM192" s="1" t="str">
        <f t="shared" si="164"/>
        <v/>
      </c>
      <c r="BN192" s="1" t="str">
        <f t="shared" si="165"/>
        <v/>
      </c>
      <c r="BO192" s="4" t="str">
        <f t="shared" si="166"/>
        <v/>
      </c>
    </row>
    <row r="193" spans="2:67">
      <c r="B193" s="23">
        <v>3</v>
      </c>
      <c r="C193" s="8">
        <f>IF(B193="","",VLOOKUP(B193,Tabelle2!$A$1:$B$37,2,0))</f>
        <v>1</v>
      </c>
      <c r="D193" s="9">
        <f>IF(B193="","",IF(B193=0,"NB",VLOOKUP(C193,Tabelle2!$D$1:$E$4,2,0)))</f>
        <v>3</v>
      </c>
      <c r="E193" s="1" t="str">
        <f t="shared" si="168"/>
        <v>W</v>
      </c>
      <c r="F193" s="1">
        <f t="shared" si="169"/>
        <v>15</v>
      </c>
      <c r="G193" s="1">
        <f t="shared" si="132"/>
        <v>2</v>
      </c>
      <c r="H193" s="1">
        <f t="shared" si="170"/>
        <v>30</v>
      </c>
      <c r="I193" s="1">
        <f t="shared" si="120"/>
        <v>47</v>
      </c>
      <c r="J193" s="1" t="str">
        <f t="shared" si="125"/>
        <v/>
      </c>
      <c r="O193" s="2"/>
      <c r="U193" s="6">
        <f t="shared" si="126"/>
        <v>1</v>
      </c>
      <c r="V193" s="6" t="str">
        <f t="shared" si="127"/>
        <v/>
      </c>
      <c r="W193" s="6" t="str">
        <f t="shared" si="128"/>
        <v/>
      </c>
      <c r="X193" s="6" t="str">
        <f t="shared" si="129"/>
        <v/>
      </c>
      <c r="Y193" s="5"/>
      <c r="Z193" s="1">
        <f t="shared" si="133"/>
        <v>1</v>
      </c>
      <c r="AA193" s="1">
        <f t="shared" si="134"/>
        <v>1</v>
      </c>
      <c r="AB193" s="1">
        <f t="shared" si="135"/>
        <v>1</v>
      </c>
      <c r="AC193" s="1" t="str">
        <f t="shared" si="136"/>
        <v/>
      </c>
      <c r="AD193" s="1" t="str">
        <f t="shared" si="141"/>
        <v/>
      </c>
      <c r="AE193" s="5"/>
      <c r="AF193" s="6">
        <f t="shared" si="130"/>
        <v>1</v>
      </c>
      <c r="AG193" s="6">
        <f t="shared" si="137"/>
        <v>3</v>
      </c>
      <c r="AH193" s="6">
        <f t="shared" si="139"/>
        <v>2</v>
      </c>
      <c r="AI193" s="5"/>
      <c r="AJ193" s="1">
        <f t="shared" si="138"/>
        <v>0</v>
      </c>
      <c r="AK193" s="1">
        <f>VLOOKUP(AJ193,$R$2:S212,2,0)</f>
        <v>1</v>
      </c>
      <c r="AM193" s="1">
        <f t="shared" si="140"/>
        <v>75</v>
      </c>
      <c r="AO193" s="1">
        <f t="shared" si="131"/>
        <v>0</v>
      </c>
      <c r="AP193" s="1" t="str">
        <f t="shared" si="121"/>
        <v/>
      </c>
      <c r="AQ193" s="1" t="str">
        <f t="shared" si="142"/>
        <v/>
      </c>
      <c r="AR193" s="1" t="str">
        <f t="shared" si="143"/>
        <v/>
      </c>
      <c r="AS193" s="1" t="str">
        <f t="shared" si="144"/>
        <v/>
      </c>
      <c r="AT193" s="1" t="str">
        <f t="shared" si="145"/>
        <v/>
      </c>
      <c r="AU193" s="1" t="str">
        <f t="shared" si="146"/>
        <v/>
      </c>
      <c r="AV193" s="1" t="str">
        <f t="shared" si="147"/>
        <v/>
      </c>
      <c r="AW193" s="1" t="str">
        <f t="shared" si="148"/>
        <v/>
      </c>
      <c r="AX193" s="1" t="str">
        <f t="shared" si="149"/>
        <v/>
      </c>
      <c r="AY193" s="1" t="str">
        <f t="shared" si="150"/>
        <v/>
      </c>
      <c r="AZ193" s="1" t="str">
        <f t="shared" si="151"/>
        <v/>
      </c>
      <c r="BA193" s="1" t="str">
        <f t="shared" si="152"/>
        <v/>
      </c>
      <c r="BB193" s="1" t="str">
        <f t="shared" si="153"/>
        <v/>
      </c>
      <c r="BC193" s="1" t="str">
        <f t="shared" si="154"/>
        <v/>
      </c>
      <c r="BD193" s="1" t="str">
        <f t="shared" si="155"/>
        <v/>
      </c>
      <c r="BE193" s="1" t="str">
        <f t="shared" si="156"/>
        <v/>
      </c>
      <c r="BF193" s="1" t="str">
        <f t="shared" si="157"/>
        <v/>
      </c>
      <c r="BG193" s="1" t="str">
        <f t="shared" si="158"/>
        <v/>
      </c>
      <c r="BH193" s="1" t="str">
        <f t="shared" si="159"/>
        <v/>
      </c>
      <c r="BI193" s="1" t="str">
        <f t="shared" si="160"/>
        <v/>
      </c>
      <c r="BJ193" s="1" t="str">
        <f t="shared" si="161"/>
        <v/>
      </c>
      <c r="BK193" s="1" t="str">
        <f t="shared" si="162"/>
        <v/>
      </c>
      <c r="BL193" s="1" t="str">
        <f t="shared" si="163"/>
        <v/>
      </c>
      <c r="BM193" s="1" t="str">
        <f t="shared" si="164"/>
        <v/>
      </c>
      <c r="BN193" s="1" t="str">
        <f t="shared" si="165"/>
        <v/>
      </c>
      <c r="BO193" s="4" t="str">
        <f t="shared" si="166"/>
        <v/>
      </c>
    </row>
    <row r="194" spans="2:67">
      <c r="B194" s="22">
        <v>23</v>
      </c>
      <c r="C194" s="8">
        <f>IF(B194="","",VLOOKUP(B194,Tabelle2!$A$1:$B$37,2,0))</f>
        <v>2</v>
      </c>
      <c r="D194" s="9">
        <f>IF(B194="","",IF(B194=0,"NB",VLOOKUP(C194,Tabelle2!$D$1:$E$4,2,0)))</f>
        <v>2</v>
      </c>
      <c r="E194" s="1" t="str">
        <f t="shared" si="168"/>
        <v>L</v>
      </c>
      <c r="F194" s="1">
        <f t="shared" si="169"/>
        <v>1</v>
      </c>
      <c r="G194" s="1">
        <f t="shared" si="132"/>
        <v>-1</v>
      </c>
      <c r="H194" s="1">
        <f t="shared" si="170"/>
        <v>-1</v>
      </c>
      <c r="I194" s="1">
        <f t="shared" ref="I194:I257" si="171">IF(E194="",0,I193+H194)</f>
        <v>46</v>
      </c>
      <c r="J194" s="1" t="str">
        <f t="shared" si="125"/>
        <v/>
      </c>
      <c r="O194" s="2"/>
      <c r="U194" s="6" t="str">
        <f t="shared" si="126"/>
        <v/>
      </c>
      <c r="V194" s="6">
        <f t="shared" si="127"/>
        <v>2</v>
      </c>
      <c r="W194" s="6" t="str">
        <f t="shared" si="128"/>
        <v/>
      </c>
      <c r="X194" s="6" t="str">
        <f t="shared" si="129"/>
        <v/>
      </c>
      <c r="Y194" s="5"/>
      <c r="Z194" s="1">
        <f t="shared" si="133"/>
        <v>1</v>
      </c>
      <c r="AA194" s="1">
        <f t="shared" si="134"/>
        <v>1</v>
      </c>
      <c r="AB194" s="1">
        <f t="shared" si="135"/>
        <v>1</v>
      </c>
      <c r="AC194" s="1" t="str">
        <f t="shared" si="136"/>
        <v/>
      </c>
      <c r="AD194" s="1" t="str">
        <f t="shared" si="141"/>
        <v/>
      </c>
      <c r="AE194" s="5"/>
      <c r="AF194" s="6">
        <f t="shared" si="130"/>
        <v>2</v>
      </c>
      <c r="AG194" s="6">
        <f t="shared" si="137"/>
        <v>1</v>
      </c>
      <c r="AH194" s="6">
        <f t="shared" si="139"/>
        <v>3</v>
      </c>
      <c r="AI194" s="5"/>
      <c r="AJ194" s="1">
        <f t="shared" si="138"/>
        <v>1</v>
      </c>
      <c r="AK194" s="1">
        <f>VLOOKUP(AJ194,$R$2:S213,2,0)</f>
        <v>1</v>
      </c>
      <c r="AM194" s="1">
        <f t="shared" si="140"/>
        <v>75</v>
      </c>
      <c r="AO194" s="1">
        <f t="shared" si="131"/>
        <v>1</v>
      </c>
      <c r="AP194" s="1" t="str">
        <f t="shared" ref="AP194:AP257" si="172">IF(AND(AO194=1,AO195=0),1,"")</f>
        <v/>
      </c>
      <c r="AQ194" s="1" t="str">
        <f t="shared" si="142"/>
        <v/>
      </c>
      <c r="AR194" s="1" t="str">
        <f t="shared" si="143"/>
        <v/>
      </c>
      <c r="AS194" s="1" t="str">
        <f t="shared" si="144"/>
        <v/>
      </c>
      <c r="AT194" s="1" t="str">
        <f t="shared" si="145"/>
        <v/>
      </c>
      <c r="AU194" s="1" t="str">
        <f t="shared" si="146"/>
        <v/>
      </c>
      <c r="AV194" s="1" t="str">
        <f t="shared" si="147"/>
        <v/>
      </c>
      <c r="AW194" s="1" t="str">
        <f t="shared" si="148"/>
        <v/>
      </c>
      <c r="AX194" s="1" t="str">
        <f t="shared" si="149"/>
        <v/>
      </c>
      <c r="AY194" s="1" t="str">
        <f t="shared" si="150"/>
        <v/>
      </c>
      <c r="AZ194" s="1" t="str">
        <f t="shared" si="151"/>
        <v/>
      </c>
      <c r="BA194" s="1" t="str">
        <f t="shared" si="152"/>
        <v/>
      </c>
      <c r="BB194" s="1" t="str">
        <f t="shared" si="153"/>
        <v/>
      </c>
      <c r="BC194" s="1" t="str">
        <f t="shared" si="154"/>
        <v/>
      </c>
      <c r="BD194" s="1" t="str">
        <f t="shared" si="155"/>
        <v/>
      </c>
      <c r="BE194" s="1" t="str">
        <f t="shared" si="156"/>
        <v/>
      </c>
      <c r="BF194" s="1" t="str">
        <f t="shared" si="157"/>
        <v/>
      </c>
      <c r="BG194" s="1" t="str">
        <f t="shared" si="158"/>
        <v/>
      </c>
      <c r="BH194" s="1" t="str">
        <f t="shared" si="159"/>
        <v/>
      </c>
      <c r="BI194" s="1" t="str">
        <f t="shared" si="160"/>
        <v/>
      </c>
      <c r="BJ194" s="1" t="str">
        <f t="shared" si="161"/>
        <v/>
      </c>
      <c r="BK194" s="1" t="str">
        <f t="shared" si="162"/>
        <v/>
      </c>
      <c r="BL194" s="1" t="str">
        <f t="shared" si="163"/>
        <v/>
      </c>
      <c r="BM194" s="1" t="str">
        <f t="shared" si="164"/>
        <v/>
      </c>
      <c r="BN194" s="1" t="str">
        <f t="shared" si="165"/>
        <v/>
      </c>
      <c r="BO194" s="4" t="str">
        <f t="shared" si="166"/>
        <v/>
      </c>
    </row>
    <row r="195" spans="2:67">
      <c r="B195" s="23">
        <v>8</v>
      </c>
      <c r="C195" s="8">
        <f>IF(B195="","",VLOOKUP(B195,Tabelle2!$A$1:$B$37,2,0))</f>
        <v>1</v>
      </c>
      <c r="D195" s="9">
        <f>IF(B195="","",IF(B195=0,"NB",VLOOKUP(C195,Tabelle2!$D$1:$E$4,2,0)))</f>
        <v>3</v>
      </c>
      <c r="E195" s="1" t="str">
        <f t="shared" si="168"/>
        <v>L</v>
      </c>
      <c r="F195" s="1">
        <f t="shared" si="169"/>
        <v>1</v>
      </c>
      <c r="G195" s="1">
        <f t="shared" si="132"/>
        <v>-1</v>
      </c>
      <c r="H195" s="1">
        <f t="shared" si="170"/>
        <v>-1</v>
      </c>
      <c r="I195" s="1">
        <f t="shared" si="171"/>
        <v>45</v>
      </c>
      <c r="J195" s="1" t="str">
        <f t="shared" ref="J195:J258" si="173">IF(B195="","",IF(B195=0,"X",""))</f>
        <v/>
      </c>
      <c r="O195" s="2"/>
      <c r="U195" s="6">
        <f t="shared" ref="U195:U258" si="174">IF(C195=1,1,"")</f>
        <v>1</v>
      </c>
      <c r="V195" s="6" t="str">
        <f t="shared" ref="V195:V258" si="175">IF(C195=2,2,"")</f>
        <v/>
      </c>
      <c r="W195" s="6" t="str">
        <f t="shared" ref="W195:W258" si="176">IF(C195=3,3,"")</f>
        <v/>
      </c>
      <c r="X195" s="6" t="str">
        <f t="shared" ref="X195:X258" si="177">IF(C195=4,4,"")</f>
        <v/>
      </c>
      <c r="Y195" s="5"/>
      <c r="Z195" s="1">
        <f t="shared" si="133"/>
        <v>1</v>
      </c>
      <c r="AA195" s="1">
        <f t="shared" si="134"/>
        <v>1</v>
      </c>
      <c r="AB195" s="1">
        <f t="shared" si="135"/>
        <v>1</v>
      </c>
      <c r="AC195" s="1" t="str">
        <f t="shared" si="136"/>
        <v/>
      </c>
      <c r="AD195" s="1" t="str">
        <f t="shared" si="141"/>
        <v/>
      </c>
      <c r="AE195" s="5"/>
      <c r="AF195" s="6">
        <f t="shared" ref="AF195:AF258" si="178">SUM(U195:X195)</f>
        <v>1</v>
      </c>
      <c r="AG195" s="6">
        <f t="shared" si="137"/>
        <v>2</v>
      </c>
      <c r="AH195" s="6">
        <f t="shared" si="139"/>
        <v>3</v>
      </c>
      <c r="AI195" s="5"/>
      <c r="AJ195" s="1">
        <f t="shared" si="138"/>
        <v>2</v>
      </c>
      <c r="AK195" s="1">
        <f>VLOOKUP(AJ195,$R$2:S214,2,0)</f>
        <v>2</v>
      </c>
      <c r="AM195" s="1">
        <f t="shared" si="140"/>
        <v>75</v>
      </c>
      <c r="AO195" s="1">
        <f t="shared" ref="AO195:AO258" si="179">IF(E195="l",AO194+1,IF(E195="w",0,0))</f>
        <v>2</v>
      </c>
      <c r="AP195" s="1" t="str">
        <f t="shared" si="172"/>
        <v/>
      </c>
      <c r="AQ195" s="1" t="str">
        <f t="shared" si="142"/>
        <v/>
      </c>
      <c r="AR195" s="1" t="str">
        <f t="shared" si="143"/>
        <v/>
      </c>
      <c r="AS195" s="1" t="str">
        <f t="shared" si="144"/>
        <v/>
      </c>
      <c r="AT195" s="1" t="str">
        <f t="shared" si="145"/>
        <v/>
      </c>
      <c r="AU195" s="1" t="str">
        <f t="shared" si="146"/>
        <v/>
      </c>
      <c r="AV195" s="1" t="str">
        <f t="shared" si="147"/>
        <v/>
      </c>
      <c r="AW195" s="1" t="str">
        <f t="shared" si="148"/>
        <v/>
      </c>
      <c r="AX195" s="1" t="str">
        <f t="shared" si="149"/>
        <v/>
      </c>
      <c r="AY195" s="1" t="str">
        <f t="shared" si="150"/>
        <v/>
      </c>
      <c r="AZ195" s="1" t="str">
        <f t="shared" si="151"/>
        <v/>
      </c>
      <c r="BA195" s="1" t="str">
        <f t="shared" si="152"/>
        <v/>
      </c>
      <c r="BB195" s="1" t="str">
        <f t="shared" si="153"/>
        <v/>
      </c>
      <c r="BC195" s="1" t="str">
        <f t="shared" si="154"/>
        <v/>
      </c>
      <c r="BD195" s="1" t="str">
        <f t="shared" si="155"/>
        <v/>
      </c>
      <c r="BE195" s="1" t="str">
        <f t="shared" si="156"/>
        <v/>
      </c>
      <c r="BF195" s="1" t="str">
        <f t="shared" si="157"/>
        <v/>
      </c>
      <c r="BG195" s="1" t="str">
        <f t="shared" si="158"/>
        <v/>
      </c>
      <c r="BH195" s="1" t="str">
        <f t="shared" si="159"/>
        <v/>
      </c>
      <c r="BI195" s="1" t="str">
        <f t="shared" si="160"/>
        <v/>
      </c>
      <c r="BJ195" s="1" t="str">
        <f t="shared" si="161"/>
        <v/>
      </c>
      <c r="BK195" s="1" t="str">
        <f t="shared" si="162"/>
        <v/>
      </c>
      <c r="BL195" s="1" t="str">
        <f t="shared" si="163"/>
        <v/>
      </c>
      <c r="BM195" s="1" t="str">
        <f t="shared" si="164"/>
        <v/>
      </c>
      <c r="BN195" s="1" t="str">
        <f t="shared" si="165"/>
        <v/>
      </c>
      <c r="BO195" s="4" t="str">
        <f t="shared" si="166"/>
        <v/>
      </c>
    </row>
    <row r="196" spans="2:67">
      <c r="B196" s="22">
        <v>8</v>
      </c>
      <c r="C196" s="8">
        <f>IF(B196="","",VLOOKUP(B196,Tabelle2!$A$1:$B$37,2,0))</f>
        <v>1</v>
      </c>
      <c r="D196" s="9">
        <f>IF(B196="","",IF(B196=0,"NB",VLOOKUP(C196,Tabelle2!$D$1:$E$4,2,0)))</f>
        <v>3</v>
      </c>
      <c r="E196" s="1" t="str">
        <f t="shared" si="168"/>
        <v>L</v>
      </c>
      <c r="F196" s="1">
        <f t="shared" si="169"/>
        <v>2</v>
      </c>
      <c r="G196" s="1">
        <f t="shared" ref="G196:G259" si="180">IF(E196="NB",0,IF(E196="w",2,IF(E196="l",-1,"")))</f>
        <v>-1</v>
      </c>
      <c r="H196" s="1">
        <f t="shared" si="170"/>
        <v>-2</v>
      </c>
      <c r="I196" s="1">
        <f t="shared" si="171"/>
        <v>43</v>
      </c>
      <c r="J196" s="1" t="str">
        <f t="shared" si="173"/>
        <v/>
      </c>
      <c r="O196" s="2"/>
      <c r="U196" s="6">
        <f t="shared" si="174"/>
        <v>1</v>
      </c>
      <c r="V196" s="6" t="str">
        <f t="shared" si="175"/>
        <v/>
      </c>
      <c r="W196" s="6" t="str">
        <f t="shared" si="176"/>
        <v/>
      </c>
      <c r="X196" s="6" t="str">
        <f t="shared" si="177"/>
        <v/>
      </c>
      <c r="Y196" s="5"/>
      <c r="Z196" s="1">
        <f t="shared" ref="Z196:Z259" si="181">IF(Z195=1,1,IF(U196=1,1,""))</f>
        <v>1</v>
      </c>
      <c r="AA196" s="1">
        <f t="shared" ref="AA196:AA259" si="182">IF(AA195=1,1,IF(V196=2,1,""))</f>
        <v>1</v>
      </c>
      <c r="AB196" s="1">
        <f t="shared" ref="AB196:AB259" si="183">IF(AB195=1,1,IF(W196=3,1,""))</f>
        <v>1</v>
      </c>
      <c r="AC196" s="1" t="str">
        <f t="shared" ref="AC196:AC259" si="184">IF(AC195=1,1,IF(X196=4,1,""))</f>
        <v/>
      </c>
      <c r="AD196" s="1" t="str">
        <f t="shared" si="141"/>
        <v/>
      </c>
      <c r="AE196" s="5"/>
      <c r="AF196" s="6">
        <f t="shared" si="178"/>
        <v>1</v>
      </c>
      <c r="AG196" s="6">
        <f t="shared" ref="AG196:AG259" si="185">IF(AF195&lt;&gt;AF196,AF195,IF(AF195=AF196,AG195,IF(AF195=AF194,AG195,AF195)))</f>
        <v>2</v>
      </c>
      <c r="AH196" s="6">
        <f t="shared" si="139"/>
        <v>3</v>
      </c>
      <c r="AI196" s="5"/>
      <c r="AJ196" s="1">
        <f t="shared" si="138"/>
        <v>3</v>
      </c>
      <c r="AK196" s="1">
        <f>VLOOKUP(AJ196,$R$2:S215,2,0)</f>
        <v>3</v>
      </c>
      <c r="AM196" s="1">
        <f t="shared" si="140"/>
        <v>75</v>
      </c>
      <c r="AO196" s="1">
        <f t="shared" si="179"/>
        <v>3</v>
      </c>
      <c r="AP196" s="1" t="str">
        <f t="shared" si="172"/>
        <v/>
      </c>
      <c r="AQ196" s="1" t="str">
        <f t="shared" si="142"/>
        <v/>
      </c>
      <c r="AR196" s="1" t="str">
        <f t="shared" si="143"/>
        <v/>
      </c>
      <c r="AS196" s="1" t="str">
        <f t="shared" si="144"/>
        <v/>
      </c>
      <c r="AT196" s="1" t="str">
        <f t="shared" si="145"/>
        <v/>
      </c>
      <c r="AU196" s="1" t="str">
        <f t="shared" si="146"/>
        <v/>
      </c>
      <c r="AV196" s="1" t="str">
        <f t="shared" si="147"/>
        <v/>
      </c>
      <c r="AW196" s="1" t="str">
        <f t="shared" si="148"/>
        <v/>
      </c>
      <c r="AX196" s="1" t="str">
        <f t="shared" si="149"/>
        <v/>
      </c>
      <c r="AY196" s="1" t="str">
        <f t="shared" si="150"/>
        <v/>
      </c>
      <c r="AZ196" s="1" t="str">
        <f t="shared" si="151"/>
        <v/>
      </c>
      <c r="BA196" s="1" t="str">
        <f t="shared" si="152"/>
        <v/>
      </c>
      <c r="BB196" s="1" t="str">
        <f t="shared" si="153"/>
        <v/>
      </c>
      <c r="BC196" s="1" t="str">
        <f t="shared" si="154"/>
        <v/>
      </c>
      <c r="BD196" s="1" t="str">
        <f t="shared" si="155"/>
        <v/>
      </c>
      <c r="BE196" s="1" t="str">
        <f t="shared" si="156"/>
        <v/>
      </c>
      <c r="BF196" s="1" t="str">
        <f t="shared" si="157"/>
        <v/>
      </c>
      <c r="BG196" s="1" t="str">
        <f t="shared" si="158"/>
        <v/>
      </c>
      <c r="BH196" s="1" t="str">
        <f t="shared" si="159"/>
        <v/>
      </c>
      <c r="BI196" s="1" t="str">
        <f t="shared" si="160"/>
        <v/>
      </c>
      <c r="BJ196" s="1" t="str">
        <f t="shared" si="161"/>
        <v/>
      </c>
      <c r="BK196" s="1" t="str">
        <f t="shared" si="162"/>
        <v/>
      </c>
      <c r="BL196" s="1" t="str">
        <f t="shared" si="163"/>
        <v/>
      </c>
      <c r="BM196" s="1" t="str">
        <f t="shared" si="164"/>
        <v/>
      </c>
      <c r="BN196" s="1" t="str">
        <f t="shared" si="165"/>
        <v/>
      </c>
      <c r="BO196" s="4" t="str">
        <f t="shared" si="166"/>
        <v/>
      </c>
    </row>
    <row r="197" spans="2:67">
      <c r="B197" s="23">
        <v>19</v>
      </c>
      <c r="C197" s="8">
        <f>IF(B197="","",VLOOKUP(B197,Tabelle2!$A$1:$B$37,2,0))</f>
        <v>2</v>
      </c>
      <c r="D197" s="9">
        <f>IF(B197="","",IF(B197=0,"NB",VLOOKUP(C197,Tabelle2!$D$1:$E$4,2,0)))</f>
        <v>2</v>
      </c>
      <c r="E197" s="1" t="str">
        <f t="shared" si="168"/>
        <v>L</v>
      </c>
      <c r="F197" s="1">
        <f t="shared" si="169"/>
        <v>3</v>
      </c>
      <c r="G197" s="1">
        <f t="shared" si="180"/>
        <v>-1</v>
      </c>
      <c r="H197" s="1">
        <f t="shared" si="170"/>
        <v>-3</v>
      </c>
      <c r="I197" s="1">
        <f t="shared" si="171"/>
        <v>40</v>
      </c>
      <c r="J197" s="1" t="str">
        <f t="shared" si="173"/>
        <v/>
      </c>
      <c r="O197" s="2"/>
      <c r="U197" s="6" t="str">
        <f t="shared" si="174"/>
        <v/>
      </c>
      <c r="V197" s="6">
        <f t="shared" si="175"/>
        <v>2</v>
      </c>
      <c r="W197" s="6" t="str">
        <f t="shared" si="176"/>
        <v/>
      </c>
      <c r="X197" s="6" t="str">
        <f t="shared" si="177"/>
        <v/>
      </c>
      <c r="Y197" s="5"/>
      <c r="Z197" s="1">
        <f t="shared" si="181"/>
        <v>1</v>
      </c>
      <c r="AA197" s="1">
        <f t="shared" si="182"/>
        <v>1</v>
      </c>
      <c r="AB197" s="1">
        <f t="shared" si="183"/>
        <v>1</v>
      </c>
      <c r="AC197" s="1" t="str">
        <f t="shared" si="184"/>
        <v/>
      </c>
      <c r="AD197" s="1" t="str">
        <f t="shared" si="141"/>
        <v/>
      </c>
      <c r="AE197" s="5"/>
      <c r="AF197" s="6">
        <f t="shared" si="178"/>
        <v>2</v>
      </c>
      <c r="AG197" s="6">
        <f t="shared" si="185"/>
        <v>1</v>
      </c>
      <c r="AH197" s="6">
        <f t="shared" si="139"/>
        <v>3</v>
      </c>
      <c r="AI197" s="5"/>
      <c r="AJ197" s="1">
        <f t="shared" ref="AJ197:AJ260" si="186">IF(E197="NB",AJ196,IF(E197="",0,IF(E197="l",AJ196+1,IF(E197="w",IF($P$2=0,0,IF(AND($P$2&gt;0,AJ196&gt;$P$2),AJ196-$P$2,0))))))</f>
        <v>4</v>
      </c>
      <c r="AK197" s="1">
        <f>VLOOKUP(AJ197,$R$2:S216,2,0)</f>
        <v>7</v>
      </c>
      <c r="AM197" s="1">
        <f t="shared" si="140"/>
        <v>75</v>
      </c>
      <c r="AO197" s="1">
        <f t="shared" si="179"/>
        <v>4</v>
      </c>
      <c r="AP197" s="1" t="str">
        <f t="shared" si="172"/>
        <v/>
      </c>
      <c r="AQ197" s="1" t="str">
        <f t="shared" si="142"/>
        <v/>
      </c>
      <c r="AR197" s="1" t="str">
        <f t="shared" si="143"/>
        <v/>
      </c>
      <c r="AS197" s="1">
        <f t="shared" si="144"/>
        <v>1</v>
      </c>
      <c r="AT197" s="1" t="str">
        <f t="shared" si="145"/>
        <v/>
      </c>
      <c r="AU197" s="1" t="str">
        <f t="shared" si="146"/>
        <v/>
      </c>
      <c r="AV197" s="1" t="str">
        <f t="shared" si="147"/>
        <v/>
      </c>
      <c r="AW197" s="1" t="str">
        <f t="shared" si="148"/>
        <v/>
      </c>
      <c r="AX197" s="1" t="str">
        <f t="shared" si="149"/>
        <v/>
      </c>
      <c r="AY197" s="1" t="str">
        <f t="shared" si="150"/>
        <v/>
      </c>
      <c r="AZ197" s="1" t="str">
        <f t="shared" si="151"/>
        <v/>
      </c>
      <c r="BA197" s="1" t="str">
        <f t="shared" si="152"/>
        <v/>
      </c>
      <c r="BB197" s="1" t="str">
        <f t="shared" si="153"/>
        <v/>
      </c>
      <c r="BC197" s="1" t="str">
        <f t="shared" si="154"/>
        <v/>
      </c>
      <c r="BD197" s="1" t="str">
        <f t="shared" si="155"/>
        <v/>
      </c>
      <c r="BE197" s="1" t="str">
        <f t="shared" si="156"/>
        <v/>
      </c>
      <c r="BF197" s="1" t="str">
        <f t="shared" si="157"/>
        <v/>
      </c>
      <c r="BG197" s="1" t="str">
        <f t="shared" si="158"/>
        <v/>
      </c>
      <c r="BH197" s="1" t="str">
        <f t="shared" si="159"/>
        <v/>
      </c>
      <c r="BI197" s="1" t="str">
        <f t="shared" si="160"/>
        <v/>
      </c>
      <c r="BJ197" s="1" t="str">
        <f t="shared" si="161"/>
        <v/>
      </c>
      <c r="BK197" s="1" t="str">
        <f t="shared" si="162"/>
        <v/>
      </c>
      <c r="BL197" s="1" t="str">
        <f t="shared" si="163"/>
        <v/>
      </c>
      <c r="BM197" s="1" t="str">
        <f t="shared" si="164"/>
        <v/>
      </c>
      <c r="BN197" s="1" t="str">
        <f t="shared" si="165"/>
        <v/>
      </c>
      <c r="BO197" s="4" t="str">
        <f t="shared" si="166"/>
        <v/>
      </c>
    </row>
    <row r="198" spans="2:67">
      <c r="B198" s="22">
        <v>14</v>
      </c>
      <c r="C198" s="8">
        <f>IF(B198="","",VLOOKUP(B198,Tabelle2!$A$1:$B$37,2,0))</f>
        <v>2</v>
      </c>
      <c r="D198" s="9">
        <f>IF(B198="","",IF(B198=0,"NB",VLOOKUP(C198,Tabelle2!$D$1:$E$4,2,0)))</f>
        <v>2</v>
      </c>
      <c r="E198" s="1" t="str">
        <f t="shared" si="168"/>
        <v>W</v>
      </c>
      <c r="F198" s="1">
        <f t="shared" si="169"/>
        <v>7</v>
      </c>
      <c r="G198" s="1">
        <f t="shared" si="180"/>
        <v>2</v>
      </c>
      <c r="H198" s="1">
        <f t="shared" si="170"/>
        <v>14</v>
      </c>
      <c r="I198" s="1">
        <f t="shared" si="171"/>
        <v>54</v>
      </c>
      <c r="J198" s="1" t="str">
        <f t="shared" si="173"/>
        <v/>
      </c>
      <c r="O198" s="2"/>
      <c r="U198" s="6" t="str">
        <f t="shared" si="174"/>
        <v/>
      </c>
      <c r="V198" s="6">
        <f t="shared" si="175"/>
        <v>2</v>
      </c>
      <c r="W198" s="6" t="str">
        <f t="shared" si="176"/>
        <v/>
      </c>
      <c r="X198" s="6" t="str">
        <f t="shared" si="177"/>
        <v/>
      </c>
      <c r="Y198" s="5"/>
      <c r="Z198" s="1">
        <f t="shared" si="181"/>
        <v>1</v>
      </c>
      <c r="AA198" s="1">
        <f t="shared" si="182"/>
        <v>1</v>
      </c>
      <c r="AB198" s="1">
        <f t="shared" si="183"/>
        <v>1</v>
      </c>
      <c r="AC198" s="1" t="str">
        <f t="shared" si="184"/>
        <v/>
      </c>
      <c r="AD198" s="1" t="str">
        <f t="shared" si="141"/>
        <v/>
      </c>
      <c r="AE198" s="5"/>
      <c r="AF198" s="6">
        <f t="shared" si="178"/>
        <v>2</v>
      </c>
      <c r="AG198" s="6">
        <f t="shared" si="185"/>
        <v>1</v>
      </c>
      <c r="AH198" s="6">
        <f t="shared" ref="AH198:AH261" si="187">IF(AF198=AG197,AH197,IF(AF198&lt;&gt;AF197,AG197,IF(AF197=AF196,AH197,IF(AF198=AF196,AH197,IF(AF197=AF198,AH197,SUM(U196:X196))))))</f>
        <v>3</v>
      </c>
      <c r="AI198" s="5"/>
      <c r="AJ198" s="1">
        <f t="shared" si="186"/>
        <v>0</v>
      </c>
      <c r="AK198" s="1">
        <f>VLOOKUP(AJ198,$R$2:S217,2,0)</f>
        <v>1</v>
      </c>
      <c r="AM198" s="1">
        <f t="shared" si="140"/>
        <v>75</v>
      </c>
      <c r="AO198" s="1">
        <f t="shared" si="179"/>
        <v>0</v>
      </c>
      <c r="AP198" s="1" t="str">
        <f t="shared" si="172"/>
        <v/>
      </c>
      <c r="AQ198" s="1" t="str">
        <f t="shared" si="142"/>
        <v/>
      </c>
      <c r="AR198" s="1" t="str">
        <f t="shared" si="143"/>
        <v/>
      </c>
      <c r="AS198" s="1" t="str">
        <f t="shared" si="144"/>
        <v/>
      </c>
      <c r="AT198" s="1" t="str">
        <f t="shared" si="145"/>
        <v/>
      </c>
      <c r="AU198" s="1" t="str">
        <f t="shared" si="146"/>
        <v/>
      </c>
      <c r="AV198" s="1" t="str">
        <f t="shared" si="147"/>
        <v/>
      </c>
      <c r="AW198" s="1" t="str">
        <f t="shared" si="148"/>
        <v/>
      </c>
      <c r="AX198" s="1" t="str">
        <f t="shared" si="149"/>
        <v/>
      </c>
      <c r="AY198" s="1" t="str">
        <f t="shared" si="150"/>
        <v/>
      </c>
      <c r="AZ198" s="1" t="str">
        <f t="shared" si="151"/>
        <v/>
      </c>
      <c r="BA198" s="1" t="str">
        <f t="shared" si="152"/>
        <v/>
      </c>
      <c r="BB198" s="1" t="str">
        <f t="shared" si="153"/>
        <v/>
      </c>
      <c r="BC198" s="1" t="str">
        <f t="shared" si="154"/>
        <v/>
      </c>
      <c r="BD198" s="1" t="str">
        <f t="shared" si="155"/>
        <v/>
      </c>
      <c r="BE198" s="1" t="str">
        <f t="shared" si="156"/>
        <v/>
      </c>
      <c r="BF198" s="1" t="str">
        <f t="shared" si="157"/>
        <v/>
      </c>
      <c r="BG198" s="1" t="str">
        <f t="shared" si="158"/>
        <v/>
      </c>
      <c r="BH198" s="1" t="str">
        <f t="shared" si="159"/>
        <v/>
      </c>
      <c r="BI198" s="1" t="str">
        <f t="shared" si="160"/>
        <v/>
      </c>
      <c r="BJ198" s="1" t="str">
        <f t="shared" si="161"/>
        <v/>
      </c>
      <c r="BK198" s="1" t="str">
        <f t="shared" si="162"/>
        <v/>
      </c>
      <c r="BL198" s="1" t="str">
        <f t="shared" si="163"/>
        <v/>
      </c>
      <c r="BM198" s="1" t="str">
        <f t="shared" si="164"/>
        <v/>
      </c>
      <c r="BN198" s="1" t="str">
        <f t="shared" si="165"/>
        <v/>
      </c>
      <c r="BO198" s="4" t="str">
        <f t="shared" si="166"/>
        <v/>
      </c>
    </row>
    <row r="199" spans="2:67">
      <c r="B199" s="23">
        <v>22</v>
      </c>
      <c r="C199" s="8">
        <f>IF(B199="","",VLOOKUP(B199,Tabelle2!$A$1:$B$37,2,0))</f>
        <v>2</v>
      </c>
      <c r="D199" s="9">
        <f>IF(B199="","",IF(B199=0,"NB",VLOOKUP(C199,Tabelle2!$D$1:$E$4,2,0)))</f>
        <v>2</v>
      </c>
      <c r="E199" s="1" t="str">
        <f t="shared" si="168"/>
        <v>W</v>
      </c>
      <c r="F199" s="1">
        <f t="shared" si="169"/>
        <v>1</v>
      </c>
      <c r="G199" s="1">
        <f t="shared" si="180"/>
        <v>2</v>
      </c>
      <c r="H199" s="1">
        <f t="shared" si="170"/>
        <v>2</v>
      </c>
      <c r="I199" s="1">
        <f t="shared" si="171"/>
        <v>56</v>
      </c>
      <c r="J199" s="1" t="str">
        <f t="shared" si="173"/>
        <v/>
      </c>
      <c r="O199" s="2"/>
      <c r="U199" s="6" t="str">
        <f t="shared" si="174"/>
        <v/>
      </c>
      <c r="V199" s="6">
        <f t="shared" si="175"/>
        <v>2</v>
      </c>
      <c r="W199" s="6" t="str">
        <f t="shared" si="176"/>
        <v/>
      </c>
      <c r="X199" s="6" t="str">
        <f t="shared" si="177"/>
        <v/>
      </c>
      <c r="Y199" s="5"/>
      <c r="Z199" s="1">
        <f t="shared" si="181"/>
        <v>1</v>
      </c>
      <c r="AA199" s="1">
        <f t="shared" si="182"/>
        <v>1</v>
      </c>
      <c r="AB199" s="1">
        <f t="shared" si="183"/>
        <v>1</v>
      </c>
      <c r="AC199" s="1" t="str">
        <f t="shared" si="184"/>
        <v/>
      </c>
      <c r="AD199" s="1" t="str">
        <f t="shared" si="141"/>
        <v/>
      </c>
      <c r="AE199" s="5"/>
      <c r="AF199" s="6">
        <f t="shared" si="178"/>
        <v>2</v>
      </c>
      <c r="AG199" s="6">
        <f t="shared" si="185"/>
        <v>1</v>
      </c>
      <c r="AH199" s="6">
        <f t="shared" si="187"/>
        <v>3</v>
      </c>
      <c r="AI199" s="5"/>
      <c r="AJ199" s="1">
        <f t="shared" si="186"/>
        <v>0</v>
      </c>
      <c r="AK199" s="1">
        <f>VLOOKUP(AJ199,$R$2:S218,2,0)</f>
        <v>1</v>
      </c>
      <c r="AM199" s="1">
        <f t="shared" si="140"/>
        <v>75</v>
      </c>
      <c r="AO199" s="1">
        <f t="shared" si="179"/>
        <v>0</v>
      </c>
      <c r="AP199" s="1" t="str">
        <f t="shared" si="172"/>
        <v/>
      </c>
      <c r="AQ199" s="1" t="str">
        <f t="shared" si="142"/>
        <v/>
      </c>
      <c r="AR199" s="1" t="str">
        <f t="shared" si="143"/>
        <v/>
      </c>
      <c r="AS199" s="1" t="str">
        <f t="shared" si="144"/>
        <v/>
      </c>
      <c r="AT199" s="1" t="str">
        <f t="shared" si="145"/>
        <v/>
      </c>
      <c r="AU199" s="1" t="str">
        <f t="shared" si="146"/>
        <v/>
      </c>
      <c r="AV199" s="1" t="str">
        <f t="shared" si="147"/>
        <v/>
      </c>
      <c r="AW199" s="1" t="str">
        <f t="shared" si="148"/>
        <v/>
      </c>
      <c r="AX199" s="1" t="str">
        <f t="shared" si="149"/>
        <v/>
      </c>
      <c r="AY199" s="1" t="str">
        <f t="shared" si="150"/>
        <v/>
      </c>
      <c r="AZ199" s="1" t="str">
        <f t="shared" si="151"/>
        <v/>
      </c>
      <c r="BA199" s="1" t="str">
        <f t="shared" si="152"/>
        <v/>
      </c>
      <c r="BB199" s="1" t="str">
        <f t="shared" si="153"/>
        <v/>
      </c>
      <c r="BC199" s="1" t="str">
        <f t="shared" si="154"/>
        <v/>
      </c>
      <c r="BD199" s="1" t="str">
        <f t="shared" si="155"/>
        <v/>
      </c>
      <c r="BE199" s="1" t="str">
        <f t="shared" si="156"/>
        <v/>
      </c>
      <c r="BF199" s="1" t="str">
        <f t="shared" si="157"/>
        <v/>
      </c>
      <c r="BG199" s="1" t="str">
        <f t="shared" si="158"/>
        <v/>
      </c>
      <c r="BH199" s="1" t="str">
        <f t="shared" si="159"/>
        <v/>
      </c>
      <c r="BI199" s="1" t="str">
        <f t="shared" si="160"/>
        <v/>
      </c>
      <c r="BJ199" s="1" t="str">
        <f t="shared" si="161"/>
        <v/>
      </c>
      <c r="BK199" s="1" t="str">
        <f t="shared" si="162"/>
        <v/>
      </c>
      <c r="BL199" s="1" t="str">
        <f t="shared" si="163"/>
        <v/>
      </c>
      <c r="BM199" s="1" t="str">
        <f t="shared" si="164"/>
        <v/>
      </c>
      <c r="BN199" s="1" t="str">
        <f t="shared" si="165"/>
        <v/>
      </c>
      <c r="BO199" s="4" t="str">
        <f t="shared" si="166"/>
        <v/>
      </c>
    </row>
    <row r="200" spans="2:67">
      <c r="B200" s="22">
        <v>3</v>
      </c>
      <c r="C200" s="8">
        <f>IF(B200="","",VLOOKUP(B200,Tabelle2!$A$1:$B$37,2,0))</f>
        <v>1</v>
      </c>
      <c r="D200" s="9">
        <f>IF(B200="","",IF(B200=0,"NB",VLOOKUP(C200,Tabelle2!$D$1:$E$4,2,0)))</f>
        <v>3</v>
      </c>
      <c r="E200" s="1" t="str">
        <f t="shared" si="168"/>
        <v>L</v>
      </c>
      <c r="F200" s="1">
        <f t="shared" si="169"/>
        <v>1</v>
      </c>
      <c r="G200" s="1">
        <f t="shared" si="180"/>
        <v>-1</v>
      </c>
      <c r="H200" s="1">
        <f t="shared" si="170"/>
        <v>-1</v>
      </c>
      <c r="I200" s="1">
        <f t="shared" si="171"/>
        <v>55</v>
      </c>
      <c r="J200" s="1" t="str">
        <f t="shared" si="173"/>
        <v/>
      </c>
      <c r="O200" s="2"/>
      <c r="U200" s="6">
        <f t="shared" si="174"/>
        <v>1</v>
      </c>
      <c r="V200" s="6" t="str">
        <f t="shared" si="175"/>
        <v/>
      </c>
      <c r="W200" s="6" t="str">
        <f t="shared" si="176"/>
        <v/>
      </c>
      <c r="X200" s="6" t="str">
        <f t="shared" si="177"/>
        <v/>
      </c>
      <c r="Y200" s="5"/>
      <c r="Z200" s="1">
        <f t="shared" si="181"/>
        <v>1</v>
      </c>
      <c r="AA200" s="1">
        <f t="shared" si="182"/>
        <v>1</v>
      </c>
      <c r="AB200" s="1">
        <f t="shared" si="183"/>
        <v>1</v>
      </c>
      <c r="AC200" s="1" t="str">
        <f t="shared" si="184"/>
        <v/>
      </c>
      <c r="AD200" s="1" t="str">
        <f t="shared" si="141"/>
        <v/>
      </c>
      <c r="AE200" s="5"/>
      <c r="AF200" s="6">
        <f t="shared" si="178"/>
        <v>1</v>
      </c>
      <c r="AG200" s="6">
        <f t="shared" si="185"/>
        <v>2</v>
      </c>
      <c r="AH200" s="6">
        <f t="shared" si="187"/>
        <v>3</v>
      </c>
      <c r="AI200" s="5"/>
      <c r="AJ200" s="1">
        <f t="shared" si="186"/>
        <v>1</v>
      </c>
      <c r="AK200" s="1">
        <f>VLOOKUP(AJ200,$R$2:S219,2,0)</f>
        <v>1</v>
      </c>
      <c r="AM200" s="1">
        <f t="shared" si="140"/>
        <v>75</v>
      </c>
      <c r="AO200" s="1">
        <f t="shared" si="179"/>
        <v>1</v>
      </c>
      <c r="AP200" s="1" t="str">
        <f t="shared" si="172"/>
        <v/>
      </c>
      <c r="AQ200" s="1" t="str">
        <f t="shared" si="142"/>
        <v/>
      </c>
      <c r="AR200" s="1" t="str">
        <f t="shared" si="143"/>
        <v/>
      </c>
      <c r="AS200" s="1" t="str">
        <f t="shared" si="144"/>
        <v/>
      </c>
      <c r="AT200" s="1" t="str">
        <f t="shared" si="145"/>
        <v/>
      </c>
      <c r="AU200" s="1" t="str">
        <f t="shared" si="146"/>
        <v/>
      </c>
      <c r="AV200" s="1" t="str">
        <f t="shared" si="147"/>
        <v/>
      </c>
      <c r="AW200" s="1" t="str">
        <f t="shared" si="148"/>
        <v/>
      </c>
      <c r="AX200" s="1" t="str">
        <f t="shared" si="149"/>
        <v/>
      </c>
      <c r="AY200" s="1" t="str">
        <f t="shared" si="150"/>
        <v/>
      </c>
      <c r="AZ200" s="1" t="str">
        <f t="shared" si="151"/>
        <v/>
      </c>
      <c r="BA200" s="1" t="str">
        <f t="shared" si="152"/>
        <v/>
      </c>
      <c r="BB200" s="1" t="str">
        <f t="shared" si="153"/>
        <v/>
      </c>
      <c r="BC200" s="1" t="str">
        <f t="shared" si="154"/>
        <v/>
      </c>
      <c r="BD200" s="1" t="str">
        <f t="shared" si="155"/>
        <v/>
      </c>
      <c r="BE200" s="1" t="str">
        <f t="shared" si="156"/>
        <v/>
      </c>
      <c r="BF200" s="1" t="str">
        <f t="shared" si="157"/>
        <v/>
      </c>
      <c r="BG200" s="1" t="str">
        <f t="shared" si="158"/>
        <v/>
      </c>
      <c r="BH200" s="1" t="str">
        <f t="shared" si="159"/>
        <v/>
      </c>
      <c r="BI200" s="1" t="str">
        <f t="shared" si="160"/>
        <v/>
      </c>
      <c r="BJ200" s="1" t="str">
        <f t="shared" si="161"/>
        <v/>
      </c>
      <c r="BK200" s="1" t="str">
        <f t="shared" si="162"/>
        <v/>
      </c>
      <c r="BL200" s="1" t="str">
        <f t="shared" si="163"/>
        <v/>
      </c>
      <c r="BM200" s="1" t="str">
        <f t="shared" si="164"/>
        <v/>
      </c>
      <c r="BN200" s="1" t="str">
        <f t="shared" si="165"/>
        <v/>
      </c>
      <c r="BO200" s="4" t="str">
        <f t="shared" si="166"/>
        <v/>
      </c>
    </row>
    <row r="201" spans="2:67">
      <c r="B201" s="23">
        <v>4</v>
      </c>
      <c r="C201" s="8">
        <f>IF(B201="","",VLOOKUP(B201,Tabelle2!$A$1:$B$37,2,0))</f>
        <v>1</v>
      </c>
      <c r="D201" s="9">
        <f>IF(B201="","",IF(B201=0,"NB",VLOOKUP(C201,Tabelle2!$D$1:$E$4,2,0)))</f>
        <v>3</v>
      </c>
      <c r="E201" s="1" t="str">
        <f t="shared" si="168"/>
        <v>L</v>
      </c>
      <c r="F201" s="1">
        <f t="shared" si="169"/>
        <v>1</v>
      </c>
      <c r="G201" s="1">
        <f t="shared" si="180"/>
        <v>-1</v>
      </c>
      <c r="H201" s="1">
        <f t="shared" si="170"/>
        <v>-1</v>
      </c>
      <c r="I201" s="1">
        <f t="shared" si="171"/>
        <v>54</v>
      </c>
      <c r="J201" s="1" t="str">
        <f t="shared" si="173"/>
        <v/>
      </c>
      <c r="O201" s="2"/>
      <c r="U201" s="6">
        <f t="shared" si="174"/>
        <v>1</v>
      </c>
      <c r="V201" s="6" t="str">
        <f t="shared" si="175"/>
        <v/>
      </c>
      <c r="W201" s="6" t="str">
        <f t="shared" si="176"/>
        <v/>
      </c>
      <c r="X201" s="6" t="str">
        <f t="shared" si="177"/>
        <v/>
      </c>
      <c r="Y201" s="5"/>
      <c r="Z201" s="1">
        <f t="shared" si="181"/>
        <v>1</v>
      </c>
      <c r="AA201" s="1">
        <f t="shared" si="182"/>
        <v>1</v>
      </c>
      <c r="AB201" s="1">
        <f t="shared" si="183"/>
        <v>1</v>
      </c>
      <c r="AC201" s="1" t="str">
        <f t="shared" si="184"/>
        <v/>
      </c>
      <c r="AD201" s="1" t="str">
        <f t="shared" si="141"/>
        <v/>
      </c>
      <c r="AE201" s="5"/>
      <c r="AF201" s="6">
        <f t="shared" si="178"/>
        <v>1</v>
      </c>
      <c r="AG201" s="6">
        <f t="shared" si="185"/>
        <v>2</v>
      </c>
      <c r="AH201" s="6">
        <f t="shared" si="187"/>
        <v>3</v>
      </c>
      <c r="AI201" s="5"/>
      <c r="AJ201" s="1">
        <f t="shared" si="186"/>
        <v>2</v>
      </c>
      <c r="AK201" s="1">
        <f>VLOOKUP(AJ201,$R$2:S220,2,0)</f>
        <v>2</v>
      </c>
      <c r="AM201" s="1">
        <f t="shared" ref="AM201:AM264" si="188">IF(I201&lt;=AM200,AM200,I201)</f>
        <v>75</v>
      </c>
      <c r="AO201" s="1">
        <f t="shared" si="179"/>
        <v>2</v>
      </c>
      <c r="AP201" s="1" t="str">
        <f t="shared" si="172"/>
        <v/>
      </c>
      <c r="AQ201" s="1" t="str">
        <f t="shared" si="142"/>
        <v/>
      </c>
      <c r="AR201" s="1" t="str">
        <f t="shared" si="143"/>
        <v/>
      </c>
      <c r="AS201" s="1" t="str">
        <f t="shared" si="144"/>
        <v/>
      </c>
      <c r="AT201" s="1" t="str">
        <f t="shared" si="145"/>
        <v/>
      </c>
      <c r="AU201" s="1" t="str">
        <f t="shared" si="146"/>
        <v/>
      </c>
      <c r="AV201" s="1" t="str">
        <f t="shared" si="147"/>
        <v/>
      </c>
      <c r="AW201" s="1" t="str">
        <f t="shared" si="148"/>
        <v/>
      </c>
      <c r="AX201" s="1" t="str">
        <f t="shared" si="149"/>
        <v/>
      </c>
      <c r="AY201" s="1" t="str">
        <f t="shared" si="150"/>
        <v/>
      </c>
      <c r="AZ201" s="1" t="str">
        <f t="shared" si="151"/>
        <v/>
      </c>
      <c r="BA201" s="1" t="str">
        <f t="shared" si="152"/>
        <v/>
      </c>
      <c r="BB201" s="1" t="str">
        <f t="shared" si="153"/>
        <v/>
      </c>
      <c r="BC201" s="1" t="str">
        <f t="shared" si="154"/>
        <v/>
      </c>
      <c r="BD201" s="1" t="str">
        <f t="shared" si="155"/>
        <v/>
      </c>
      <c r="BE201" s="1" t="str">
        <f t="shared" si="156"/>
        <v/>
      </c>
      <c r="BF201" s="1" t="str">
        <f t="shared" si="157"/>
        <v/>
      </c>
      <c r="BG201" s="1" t="str">
        <f t="shared" si="158"/>
        <v/>
      </c>
      <c r="BH201" s="1" t="str">
        <f t="shared" si="159"/>
        <v/>
      </c>
      <c r="BI201" s="1" t="str">
        <f t="shared" si="160"/>
        <v/>
      </c>
      <c r="BJ201" s="1" t="str">
        <f t="shared" si="161"/>
        <v/>
      </c>
      <c r="BK201" s="1" t="str">
        <f t="shared" si="162"/>
        <v/>
      </c>
      <c r="BL201" s="1" t="str">
        <f t="shared" si="163"/>
        <v/>
      </c>
      <c r="BM201" s="1" t="str">
        <f t="shared" si="164"/>
        <v/>
      </c>
      <c r="BN201" s="1" t="str">
        <f t="shared" si="165"/>
        <v/>
      </c>
      <c r="BO201" s="4" t="str">
        <f t="shared" si="166"/>
        <v/>
      </c>
    </row>
    <row r="202" spans="2:67">
      <c r="B202" s="22">
        <v>21</v>
      </c>
      <c r="C202" s="8">
        <f>IF(B202="","",VLOOKUP(B202,Tabelle2!$A$1:$B$37,2,0))</f>
        <v>2</v>
      </c>
      <c r="D202" s="9">
        <f>IF(B202="","",IF(B202=0,"NB",VLOOKUP(C202,Tabelle2!$D$1:$E$4,2,0)))</f>
        <v>2</v>
      </c>
      <c r="E202" s="1" t="str">
        <f t="shared" si="168"/>
        <v>L</v>
      </c>
      <c r="F202" s="1">
        <f t="shared" si="169"/>
        <v>2</v>
      </c>
      <c r="G202" s="1">
        <f t="shared" si="180"/>
        <v>-1</v>
      </c>
      <c r="H202" s="1">
        <f t="shared" si="170"/>
        <v>-2</v>
      </c>
      <c r="I202" s="1">
        <f t="shared" si="171"/>
        <v>52</v>
      </c>
      <c r="J202" s="1" t="str">
        <f t="shared" si="173"/>
        <v/>
      </c>
      <c r="O202" s="2"/>
      <c r="U202" s="6" t="str">
        <f t="shared" si="174"/>
        <v/>
      </c>
      <c r="V202" s="6">
        <f t="shared" si="175"/>
        <v>2</v>
      </c>
      <c r="W202" s="6" t="str">
        <f t="shared" si="176"/>
        <v/>
      </c>
      <c r="X202" s="6" t="str">
        <f t="shared" si="177"/>
        <v/>
      </c>
      <c r="Y202" s="5"/>
      <c r="Z202" s="1">
        <f t="shared" si="181"/>
        <v>1</v>
      </c>
      <c r="AA202" s="1">
        <f t="shared" si="182"/>
        <v>1</v>
      </c>
      <c r="AB202" s="1">
        <f t="shared" si="183"/>
        <v>1</v>
      </c>
      <c r="AC202" s="1" t="str">
        <f t="shared" si="184"/>
        <v/>
      </c>
      <c r="AD202" s="1" t="str">
        <f t="shared" si="141"/>
        <v/>
      </c>
      <c r="AE202" s="5"/>
      <c r="AF202" s="6">
        <f t="shared" si="178"/>
        <v>2</v>
      </c>
      <c r="AG202" s="6">
        <f t="shared" si="185"/>
        <v>1</v>
      </c>
      <c r="AH202" s="6">
        <f t="shared" si="187"/>
        <v>3</v>
      </c>
      <c r="AI202" s="5"/>
      <c r="AJ202" s="1">
        <f t="shared" si="186"/>
        <v>3</v>
      </c>
      <c r="AK202" s="1">
        <f>VLOOKUP(AJ202,$R$2:S221,2,0)</f>
        <v>3</v>
      </c>
      <c r="AM202" s="1">
        <f t="shared" si="188"/>
        <v>75</v>
      </c>
      <c r="AO202" s="1">
        <f t="shared" si="179"/>
        <v>3</v>
      </c>
      <c r="AP202" s="1" t="str">
        <f t="shared" si="172"/>
        <v/>
      </c>
      <c r="AQ202" s="1" t="str">
        <f t="shared" si="142"/>
        <v/>
      </c>
      <c r="AR202" s="1">
        <f t="shared" si="143"/>
        <v>1</v>
      </c>
      <c r="AS202" s="1" t="str">
        <f t="shared" si="144"/>
        <v/>
      </c>
      <c r="AT202" s="1" t="str">
        <f t="shared" si="145"/>
        <v/>
      </c>
      <c r="AU202" s="1" t="str">
        <f t="shared" si="146"/>
        <v/>
      </c>
      <c r="AV202" s="1" t="str">
        <f t="shared" si="147"/>
        <v/>
      </c>
      <c r="AW202" s="1" t="str">
        <f t="shared" si="148"/>
        <v/>
      </c>
      <c r="AX202" s="1" t="str">
        <f t="shared" si="149"/>
        <v/>
      </c>
      <c r="AY202" s="1" t="str">
        <f t="shared" si="150"/>
        <v/>
      </c>
      <c r="AZ202" s="1" t="str">
        <f t="shared" si="151"/>
        <v/>
      </c>
      <c r="BA202" s="1" t="str">
        <f t="shared" si="152"/>
        <v/>
      </c>
      <c r="BB202" s="1" t="str">
        <f t="shared" si="153"/>
        <v/>
      </c>
      <c r="BC202" s="1" t="str">
        <f t="shared" si="154"/>
        <v/>
      </c>
      <c r="BD202" s="1" t="str">
        <f t="shared" si="155"/>
        <v/>
      </c>
      <c r="BE202" s="1" t="str">
        <f t="shared" si="156"/>
        <v/>
      </c>
      <c r="BF202" s="1" t="str">
        <f t="shared" si="157"/>
        <v/>
      </c>
      <c r="BG202" s="1" t="str">
        <f t="shared" si="158"/>
        <v/>
      </c>
      <c r="BH202" s="1" t="str">
        <f t="shared" si="159"/>
        <v/>
      </c>
      <c r="BI202" s="1" t="str">
        <f t="shared" si="160"/>
        <v/>
      </c>
      <c r="BJ202" s="1" t="str">
        <f t="shared" si="161"/>
        <v/>
      </c>
      <c r="BK202" s="1" t="str">
        <f t="shared" si="162"/>
        <v/>
      </c>
      <c r="BL202" s="1" t="str">
        <f t="shared" si="163"/>
        <v/>
      </c>
      <c r="BM202" s="1" t="str">
        <f t="shared" si="164"/>
        <v/>
      </c>
      <c r="BN202" s="1" t="str">
        <f t="shared" si="165"/>
        <v/>
      </c>
      <c r="BO202" s="4" t="str">
        <f t="shared" si="166"/>
        <v/>
      </c>
    </row>
    <row r="203" spans="2:67">
      <c r="B203" s="23">
        <v>21</v>
      </c>
      <c r="C203" s="8">
        <f>IF(B203="","",VLOOKUP(B203,Tabelle2!$A$1:$B$37,2,0))</f>
        <v>2</v>
      </c>
      <c r="D203" s="9">
        <f>IF(B203="","",IF(B203=0,"NB",VLOOKUP(C203,Tabelle2!$D$1:$E$4,2,0)))</f>
        <v>2</v>
      </c>
      <c r="E203" s="1" t="str">
        <f t="shared" si="168"/>
        <v>W</v>
      </c>
      <c r="F203" s="1">
        <f t="shared" si="169"/>
        <v>3</v>
      </c>
      <c r="G203" s="1">
        <f t="shared" si="180"/>
        <v>2</v>
      </c>
      <c r="H203" s="1">
        <f t="shared" si="170"/>
        <v>6</v>
      </c>
      <c r="I203" s="1">
        <f t="shared" si="171"/>
        <v>58</v>
      </c>
      <c r="J203" s="1" t="str">
        <f t="shared" si="173"/>
        <v/>
      </c>
      <c r="O203" s="2"/>
      <c r="U203" s="6" t="str">
        <f t="shared" si="174"/>
        <v/>
      </c>
      <c r="V203" s="6">
        <f t="shared" si="175"/>
        <v>2</v>
      </c>
      <c r="W203" s="6" t="str">
        <f t="shared" si="176"/>
        <v/>
      </c>
      <c r="X203" s="6" t="str">
        <f t="shared" si="177"/>
        <v/>
      </c>
      <c r="Y203" s="5"/>
      <c r="Z203" s="1">
        <f t="shared" si="181"/>
        <v>1</v>
      </c>
      <c r="AA203" s="1">
        <f t="shared" si="182"/>
        <v>1</v>
      </c>
      <c r="AB203" s="1">
        <f t="shared" si="183"/>
        <v>1</v>
      </c>
      <c r="AC203" s="1" t="str">
        <f t="shared" si="184"/>
        <v/>
      </c>
      <c r="AD203" s="1" t="str">
        <f t="shared" si="141"/>
        <v/>
      </c>
      <c r="AE203" s="5"/>
      <c r="AF203" s="6">
        <f t="shared" si="178"/>
        <v>2</v>
      </c>
      <c r="AG203" s="6">
        <f t="shared" si="185"/>
        <v>1</v>
      </c>
      <c r="AH203" s="6">
        <f t="shared" si="187"/>
        <v>3</v>
      </c>
      <c r="AI203" s="5"/>
      <c r="AJ203" s="1">
        <f t="shared" si="186"/>
        <v>0</v>
      </c>
      <c r="AK203" s="1">
        <f>VLOOKUP(AJ203,$R$2:S222,2,0)</f>
        <v>1</v>
      </c>
      <c r="AM203" s="1">
        <f t="shared" si="188"/>
        <v>75</v>
      </c>
      <c r="AO203" s="1">
        <f t="shared" si="179"/>
        <v>0</v>
      </c>
      <c r="AP203" s="1" t="str">
        <f t="shared" si="172"/>
        <v/>
      </c>
      <c r="AQ203" s="1" t="str">
        <f t="shared" si="142"/>
        <v/>
      </c>
      <c r="AR203" s="1" t="str">
        <f t="shared" si="143"/>
        <v/>
      </c>
      <c r="AS203" s="1" t="str">
        <f t="shared" si="144"/>
        <v/>
      </c>
      <c r="AT203" s="1" t="str">
        <f t="shared" si="145"/>
        <v/>
      </c>
      <c r="AU203" s="1" t="str">
        <f t="shared" si="146"/>
        <v/>
      </c>
      <c r="AV203" s="1" t="str">
        <f t="shared" si="147"/>
        <v/>
      </c>
      <c r="AW203" s="1" t="str">
        <f t="shared" si="148"/>
        <v/>
      </c>
      <c r="AX203" s="1" t="str">
        <f t="shared" si="149"/>
        <v/>
      </c>
      <c r="AY203" s="1" t="str">
        <f t="shared" si="150"/>
        <v/>
      </c>
      <c r="AZ203" s="1" t="str">
        <f t="shared" si="151"/>
        <v/>
      </c>
      <c r="BA203" s="1" t="str">
        <f t="shared" si="152"/>
        <v/>
      </c>
      <c r="BB203" s="1" t="str">
        <f t="shared" si="153"/>
        <v/>
      </c>
      <c r="BC203" s="1" t="str">
        <f t="shared" si="154"/>
        <v/>
      </c>
      <c r="BD203" s="1" t="str">
        <f t="shared" si="155"/>
        <v/>
      </c>
      <c r="BE203" s="1" t="str">
        <f t="shared" si="156"/>
        <v/>
      </c>
      <c r="BF203" s="1" t="str">
        <f t="shared" si="157"/>
        <v/>
      </c>
      <c r="BG203" s="1" t="str">
        <f t="shared" si="158"/>
        <v/>
      </c>
      <c r="BH203" s="1" t="str">
        <f t="shared" si="159"/>
        <v/>
      </c>
      <c r="BI203" s="1" t="str">
        <f t="shared" si="160"/>
        <v/>
      </c>
      <c r="BJ203" s="1" t="str">
        <f t="shared" si="161"/>
        <v/>
      </c>
      <c r="BK203" s="1" t="str">
        <f t="shared" si="162"/>
        <v/>
      </c>
      <c r="BL203" s="1" t="str">
        <f t="shared" si="163"/>
        <v/>
      </c>
      <c r="BM203" s="1" t="str">
        <f t="shared" si="164"/>
        <v/>
      </c>
      <c r="BN203" s="1" t="str">
        <f t="shared" si="165"/>
        <v/>
      </c>
      <c r="BO203" s="4" t="str">
        <f t="shared" si="166"/>
        <v/>
      </c>
    </row>
    <row r="204" spans="2:67">
      <c r="B204" s="22">
        <v>8</v>
      </c>
      <c r="C204" s="8">
        <f>IF(B204="","",VLOOKUP(B204,Tabelle2!$A$1:$B$37,2,0))</f>
        <v>1</v>
      </c>
      <c r="D204" s="9">
        <f>IF(B204="","",IF(B204=0,"NB",VLOOKUP(C204,Tabelle2!$D$1:$E$4,2,0)))</f>
        <v>3</v>
      </c>
      <c r="E204" s="1" t="str">
        <f t="shared" si="168"/>
        <v>L</v>
      </c>
      <c r="F204" s="1">
        <f t="shared" si="169"/>
        <v>1</v>
      </c>
      <c r="G204" s="1">
        <f t="shared" si="180"/>
        <v>-1</v>
      </c>
      <c r="H204" s="1">
        <f t="shared" si="170"/>
        <v>-1</v>
      </c>
      <c r="I204" s="1">
        <f t="shared" si="171"/>
        <v>57</v>
      </c>
      <c r="J204" s="1" t="str">
        <f t="shared" si="173"/>
        <v/>
      </c>
      <c r="O204" s="2"/>
      <c r="U204" s="6">
        <f t="shared" si="174"/>
        <v>1</v>
      </c>
      <c r="V204" s="6" t="str">
        <f t="shared" si="175"/>
        <v/>
      </c>
      <c r="W204" s="6" t="str">
        <f t="shared" si="176"/>
        <v/>
      </c>
      <c r="X204" s="6" t="str">
        <f t="shared" si="177"/>
        <v/>
      </c>
      <c r="Y204" s="5"/>
      <c r="Z204" s="1">
        <f t="shared" si="181"/>
        <v>1</v>
      </c>
      <c r="AA204" s="1">
        <f t="shared" si="182"/>
        <v>1</v>
      </c>
      <c r="AB204" s="1">
        <f t="shared" si="183"/>
        <v>1</v>
      </c>
      <c r="AC204" s="1" t="str">
        <f t="shared" si="184"/>
        <v/>
      </c>
      <c r="AD204" s="1" t="str">
        <f t="shared" si="141"/>
        <v/>
      </c>
      <c r="AE204" s="5"/>
      <c r="AF204" s="6">
        <f t="shared" si="178"/>
        <v>1</v>
      </c>
      <c r="AG204" s="6">
        <f t="shared" si="185"/>
        <v>2</v>
      </c>
      <c r="AH204" s="6">
        <f t="shared" si="187"/>
        <v>3</v>
      </c>
      <c r="AI204" s="5"/>
      <c r="AJ204" s="1">
        <f t="shared" si="186"/>
        <v>1</v>
      </c>
      <c r="AK204" s="1">
        <f>VLOOKUP(AJ204,$R$2:S223,2,0)</f>
        <v>1</v>
      </c>
      <c r="AM204" s="1">
        <f t="shared" si="188"/>
        <v>75</v>
      </c>
      <c r="AO204" s="1">
        <f t="shared" si="179"/>
        <v>1</v>
      </c>
      <c r="AP204" s="1" t="str">
        <f t="shared" si="172"/>
        <v/>
      </c>
      <c r="AQ204" s="1" t="str">
        <f t="shared" si="142"/>
        <v/>
      </c>
      <c r="AR204" s="1" t="str">
        <f t="shared" si="143"/>
        <v/>
      </c>
      <c r="AS204" s="1" t="str">
        <f t="shared" si="144"/>
        <v/>
      </c>
      <c r="AT204" s="1" t="str">
        <f t="shared" si="145"/>
        <v/>
      </c>
      <c r="AU204" s="1" t="str">
        <f t="shared" si="146"/>
        <v/>
      </c>
      <c r="AV204" s="1" t="str">
        <f t="shared" si="147"/>
        <v/>
      </c>
      <c r="AW204" s="1" t="str">
        <f t="shared" si="148"/>
        <v/>
      </c>
      <c r="AX204" s="1" t="str">
        <f t="shared" si="149"/>
        <v/>
      </c>
      <c r="AY204" s="1" t="str">
        <f t="shared" si="150"/>
        <v/>
      </c>
      <c r="AZ204" s="1" t="str">
        <f t="shared" si="151"/>
        <v/>
      </c>
      <c r="BA204" s="1" t="str">
        <f t="shared" si="152"/>
        <v/>
      </c>
      <c r="BB204" s="1" t="str">
        <f t="shared" si="153"/>
        <v/>
      </c>
      <c r="BC204" s="1" t="str">
        <f t="shared" si="154"/>
        <v/>
      </c>
      <c r="BD204" s="1" t="str">
        <f t="shared" si="155"/>
        <v/>
      </c>
      <c r="BE204" s="1" t="str">
        <f t="shared" si="156"/>
        <v/>
      </c>
      <c r="BF204" s="1" t="str">
        <f t="shared" si="157"/>
        <v/>
      </c>
      <c r="BG204" s="1" t="str">
        <f t="shared" si="158"/>
        <v/>
      </c>
      <c r="BH204" s="1" t="str">
        <f t="shared" si="159"/>
        <v/>
      </c>
      <c r="BI204" s="1" t="str">
        <f t="shared" si="160"/>
        <v/>
      </c>
      <c r="BJ204" s="1" t="str">
        <f t="shared" si="161"/>
        <v/>
      </c>
      <c r="BK204" s="1" t="str">
        <f t="shared" si="162"/>
        <v/>
      </c>
      <c r="BL204" s="1" t="str">
        <f t="shared" si="163"/>
        <v/>
      </c>
      <c r="BM204" s="1" t="str">
        <f t="shared" si="164"/>
        <v/>
      </c>
      <c r="BN204" s="1" t="str">
        <f t="shared" si="165"/>
        <v/>
      </c>
      <c r="BO204" s="4" t="str">
        <f t="shared" si="166"/>
        <v/>
      </c>
    </row>
    <row r="205" spans="2:67">
      <c r="B205" s="23">
        <v>5</v>
      </c>
      <c r="C205" s="8">
        <f>IF(B205="","",VLOOKUP(B205,Tabelle2!$A$1:$B$37,2,0))</f>
        <v>1</v>
      </c>
      <c r="D205" s="9">
        <f>IF(B205="","",IF(B205=0,"NB",VLOOKUP(C205,Tabelle2!$D$1:$E$4,2,0)))</f>
        <v>3</v>
      </c>
      <c r="E205" s="1" t="str">
        <f t="shared" si="168"/>
        <v>L</v>
      </c>
      <c r="F205" s="1">
        <f t="shared" si="169"/>
        <v>1</v>
      </c>
      <c r="G205" s="1">
        <f t="shared" si="180"/>
        <v>-1</v>
      </c>
      <c r="H205" s="1">
        <f t="shared" si="170"/>
        <v>-1</v>
      </c>
      <c r="I205" s="1">
        <f t="shared" si="171"/>
        <v>56</v>
      </c>
      <c r="J205" s="1" t="str">
        <f t="shared" si="173"/>
        <v/>
      </c>
      <c r="O205" s="2"/>
      <c r="U205" s="6">
        <f t="shared" si="174"/>
        <v>1</v>
      </c>
      <c r="V205" s="6" t="str">
        <f t="shared" si="175"/>
        <v/>
      </c>
      <c r="W205" s="6" t="str">
        <f t="shared" si="176"/>
        <v/>
      </c>
      <c r="X205" s="6" t="str">
        <f t="shared" si="177"/>
        <v/>
      </c>
      <c r="Y205" s="5"/>
      <c r="Z205" s="1">
        <f t="shared" si="181"/>
        <v>1</v>
      </c>
      <c r="AA205" s="1">
        <f t="shared" si="182"/>
        <v>1</v>
      </c>
      <c r="AB205" s="1">
        <f t="shared" si="183"/>
        <v>1</v>
      </c>
      <c r="AC205" s="1" t="str">
        <f t="shared" si="184"/>
        <v/>
      </c>
      <c r="AD205" s="1" t="str">
        <f t="shared" ref="AD205:AD268" si="189">IF(OR(AD204=1,AD204=0),0,IF(SUM(Z205:AC205)=4,1,""))</f>
        <v/>
      </c>
      <c r="AE205" s="5"/>
      <c r="AF205" s="6">
        <f t="shared" si="178"/>
        <v>1</v>
      </c>
      <c r="AG205" s="6">
        <f t="shared" si="185"/>
        <v>2</v>
      </c>
      <c r="AH205" s="6">
        <f t="shared" si="187"/>
        <v>3</v>
      </c>
      <c r="AI205" s="5"/>
      <c r="AJ205" s="1">
        <f t="shared" si="186"/>
        <v>2</v>
      </c>
      <c r="AK205" s="1">
        <f>VLOOKUP(AJ205,$R$2:S224,2,0)</f>
        <v>2</v>
      </c>
      <c r="AM205" s="1">
        <f t="shared" si="188"/>
        <v>75</v>
      </c>
      <c r="AO205" s="1">
        <f t="shared" si="179"/>
        <v>2</v>
      </c>
      <c r="AP205" s="1" t="str">
        <f t="shared" si="172"/>
        <v/>
      </c>
      <c r="AQ205" s="1" t="str">
        <f t="shared" si="142"/>
        <v/>
      </c>
      <c r="AR205" s="1" t="str">
        <f t="shared" si="143"/>
        <v/>
      </c>
      <c r="AS205" s="1" t="str">
        <f t="shared" si="144"/>
        <v/>
      </c>
      <c r="AT205" s="1" t="str">
        <f t="shared" si="145"/>
        <v/>
      </c>
      <c r="AU205" s="1" t="str">
        <f t="shared" si="146"/>
        <v/>
      </c>
      <c r="AV205" s="1" t="str">
        <f t="shared" si="147"/>
        <v/>
      </c>
      <c r="AW205" s="1" t="str">
        <f t="shared" si="148"/>
        <v/>
      </c>
      <c r="AX205" s="1" t="str">
        <f t="shared" si="149"/>
        <v/>
      </c>
      <c r="AY205" s="1" t="str">
        <f t="shared" si="150"/>
        <v/>
      </c>
      <c r="AZ205" s="1" t="str">
        <f t="shared" si="151"/>
        <v/>
      </c>
      <c r="BA205" s="1" t="str">
        <f t="shared" si="152"/>
        <v/>
      </c>
      <c r="BB205" s="1" t="str">
        <f t="shared" si="153"/>
        <v/>
      </c>
      <c r="BC205" s="1" t="str">
        <f t="shared" si="154"/>
        <v/>
      </c>
      <c r="BD205" s="1" t="str">
        <f t="shared" si="155"/>
        <v/>
      </c>
      <c r="BE205" s="1" t="str">
        <f t="shared" si="156"/>
        <v/>
      </c>
      <c r="BF205" s="1" t="str">
        <f t="shared" si="157"/>
        <v/>
      </c>
      <c r="BG205" s="1" t="str">
        <f t="shared" si="158"/>
        <v/>
      </c>
      <c r="BH205" s="1" t="str">
        <f t="shared" si="159"/>
        <v/>
      </c>
      <c r="BI205" s="1" t="str">
        <f t="shared" si="160"/>
        <v/>
      </c>
      <c r="BJ205" s="1" t="str">
        <f t="shared" si="161"/>
        <v/>
      </c>
      <c r="BK205" s="1" t="str">
        <f t="shared" si="162"/>
        <v/>
      </c>
      <c r="BL205" s="1" t="str">
        <f t="shared" si="163"/>
        <v/>
      </c>
      <c r="BM205" s="1" t="str">
        <f t="shared" si="164"/>
        <v/>
      </c>
      <c r="BN205" s="1" t="str">
        <f t="shared" si="165"/>
        <v/>
      </c>
      <c r="BO205" s="4" t="str">
        <f t="shared" si="166"/>
        <v/>
      </c>
    </row>
    <row r="206" spans="2:67">
      <c r="B206" s="22">
        <v>6</v>
      </c>
      <c r="C206" s="8">
        <f>IF(B206="","",VLOOKUP(B206,Tabelle2!$A$1:$B$37,2,0))</f>
        <v>1</v>
      </c>
      <c r="D206" s="9">
        <f>IF(B206="","",IF(B206=0,"NB",VLOOKUP(C206,Tabelle2!$D$1:$E$4,2,0)))</f>
        <v>3</v>
      </c>
      <c r="E206" s="1" t="str">
        <f t="shared" si="168"/>
        <v>L</v>
      </c>
      <c r="F206" s="1">
        <f t="shared" si="169"/>
        <v>2</v>
      </c>
      <c r="G206" s="1">
        <f t="shared" si="180"/>
        <v>-1</v>
      </c>
      <c r="H206" s="1">
        <f t="shared" si="170"/>
        <v>-2</v>
      </c>
      <c r="I206" s="1">
        <f t="shared" si="171"/>
        <v>54</v>
      </c>
      <c r="J206" s="1" t="str">
        <f t="shared" si="173"/>
        <v/>
      </c>
      <c r="O206" s="2"/>
      <c r="U206" s="6">
        <f t="shared" si="174"/>
        <v>1</v>
      </c>
      <c r="V206" s="6" t="str">
        <f t="shared" si="175"/>
        <v/>
      </c>
      <c r="W206" s="6" t="str">
        <f t="shared" si="176"/>
        <v/>
      </c>
      <c r="X206" s="6" t="str">
        <f t="shared" si="177"/>
        <v/>
      </c>
      <c r="Y206" s="5"/>
      <c r="Z206" s="1">
        <f t="shared" si="181"/>
        <v>1</v>
      </c>
      <c r="AA206" s="1">
        <f t="shared" si="182"/>
        <v>1</v>
      </c>
      <c r="AB206" s="1">
        <f t="shared" si="183"/>
        <v>1</v>
      </c>
      <c r="AC206" s="1" t="str">
        <f t="shared" si="184"/>
        <v/>
      </c>
      <c r="AD206" s="1" t="str">
        <f t="shared" si="189"/>
        <v/>
      </c>
      <c r="AE206" s="5"/>
      <c r="AF206" s="6">
        <f t="shared" si="178"/>
        <v>1</v>
      </c>
      <c r="AG206" s="6">
        <f t="shared" si="185"/>
        <v>2</v>
      </c>
      <c r="AH206" s="6">
        <f t="shared" si="187"/>
        <v>3</v>
      </c>
      <c r="AI206" s="5"/>
      <c r="AJ206" s="1">
        <f t="shared" si="186"/>
        <v>3</v>
      </c>
      <c r="AK206" s="1">
        <f>VLOOKUP(AJ206,$R$2:S225,2,0)</f>
        <v>3</v>
      </c>
      <c r="AM206" s="1">
        <f t="shared" si="188"/>
        <v>75</v>
      </c>
      <c r="AO206" s="1">
        <f t="shared" si="179"/>
        <v>3</v>
      </c>
      <c r="AP206" s="1" t="str">
        <f t="shared" si="172"/>
        <v/>
      </c>
      <c r="AQ206" s="1" t="str">
        <f t="shared" ref="AQ206:AQ269" si="190">IF(AND(AO206=2,AO207=0),1,"")</f>
        <v/>
      </c>
      <c r="AR206" s="1" t="str">
        <f t="shared" ref="AR206:AR269" si="191">IF(AND(AO206=3,AO207=0),1,"")</f>
        <v/>
      </c>
      <c r="AS206" s="1" t="str">
        <f t="shared" ref="AS206:AS269" si="192">IF(AND(AO206=4,AO207=0),1,"")</f>
        <v/>
      </c>
      <c r="AT206" s="1" t="str">
        <f t="shared" ref="AT206:AT269" si="193">IF(AND(AO206=5,AO207=0),1,"")</f>
        <v/>
      </c>
      <c r="AU206" s="1" t="str">
        <f t="shared" ref="AU206:AU269" si="194">IF(AND(AO206=6,AO207=0),1,"")</f>
        <v/>
      </c>
      <c r="AV206" s="1" t="str">
        <f t="shared" ref="AV206:AV269" si="195">IF(AND(AO206=7,AO207=0),1,"")</f>
        <v/>
      </c>
      <c r="AW206" s="1" t="str">
        <f t="shared" ref="AW206:AW269" si="196">IF(AND(AO206=8,AO207=0),1,"")</f>
        <v/>
      </c>
      <c r="AX206" s="1" t="str">
        <f t="shared" ref="AX206:AX269" si="197">IF(AND(AO206=9,AO207=0),1,"")</f>
        <v/>
      </c>
      <c r="AY206" s="1" t="str">
        <f t="shared" ref="AY206:AY269" si="198">IF(AND(AO206=10,AO207=0),1,"")</f>
        <v/>
      </c>
      <c r="AZ206" s="1" t="str">
        <f t="shared" ref="AZ206:AZ269" si="199">IF(AND(AO206=11,AO207=0),1,"")</f>
        <v/>
      </c>
      <c r="BA206" s="1" t="str">
        <f t="shared" ref="BA206:BA269" si="200">IF(AND(AO206=12,AO207=0),1,"")</f>
        <v/>
      </c>
      <c r="BB206" s="1" t="str">
        <f t="shared" ref="BB206:BB269" si="201">IF(AND(AO206=13,AO207=0),1,"")</f>
        <v/>
      </c>
      <c r="BC206" s="1" t="str">
        <f t="shared" ref="BC206:BC269" si="202">IF(AND(AO206=14,AO207=0),1,"")</f>
        <v/>
      </c>
      <c r="BD206" s="1" t="str">
        <f t="shared" ref="BD206:BD269" si="203">IF(AND(AO206=15,AO207=0),1,"")</f>
        <v/>
      </c>
      <c r="BE206" s="1" t="str">
        <f t="shared" ref="BE206:BE269" si="204">IF(AND(AO206=16,AO207=0),1,"")</f>
        <v/>
      </c>
      <c r="BF206" s="1" t="str">
        <f t="shared" ref="BF206:BF269" si="205">IF(AND(AO206=17,AO207=0),1,"")</f>
        <v/>
      </c>
      <c r="BG206" s="1" t="str">
        <f t="shared" ref="BG206:BG269" si="206">IF(AND(AO206=18,AO207=0),1,"")</f>
        <v/>
      </c>
      <c r="BH206" s="1" t="str">
        <f t="shared" ref="BH206:BH269" si="207">IF(AND(AO206=19,AO207=0),1,"")</f>
        <v/>
      </c>
      <c r="BI206" s="1" t="str">
        <f t="shared" ref="BI206:BI269" si="208">IF(AND(AO206=20,AO207=0),1,"")</f>
        <v/>
      </c>
      <c r="BJ206" s="1" t="str">
        <f t="shared" ref="BJ206:BJ269" si="209">IF(AND(AO206=21,AO207=0),1,"")</f>
        <v/>
      </c>
      <c r="BK206" s="1" t="str">
        <f t="shared" ref="BK206:BK269" si="210">IF(AND(AO206=22,AO207=0),1,"")</f>
        <v/>
      </c>
      <c r="BL206" s="1" t="str">
        <f t="shared" ref="BL206:BL269" si="211">IF(AND(AO206=23,AO207=0),1,"")</f>
        <v/>
      </c>
      <c r="BM206" s="1" t="str">
        <f t="shared" ref="BM206:BM269" si="212">IF(AND(AO206=24,AO207=0),1,"")</f>
        <v/>
      </c>
      <c r="BN206" s="1" t="str">
        <f t="shared" ref="BN206:BN269" si="213">IF(AND(AO206=25,AO207=0),1,"")</f>
        <v/>
      </c>
      <c r="BO206" s="4" t="str">
        <f t="shared" ref="BO206:BO269" si="214">IF(AND(AO206&gt;25,AO207=0),1,"")</f>
        <v/>
      </c>
    </row>
    <row r="207" spans="2:67">
      <c r="B207" s="23">
        <v>14</v>
      </c>
      <c r="C207" s="8">
        <f>IF(B207="","",VLOOKUP(B207,Tabelle2!$A$1:$B$37,2,0))</f>
        <v>2</v>
      </c>
      <c r="D207" s="9">
        <f>IF(B207="","",IF(B207=0,"NB",VLOOKUP(C207,Tabelle2!$D$1:$E$4,2,0)))</f>
        <v>2</v>
      </c>
      <c r="E207" s="1" t="str">
        <f t="shared" si="168"/>
        <v>L</v>
      </c>
      <c r="F207" s="1">
        <f t="shared" si="169"/>
        <v>3</v>
      </c>
      <c r="G207" s="1">
        <f t="shared" si="180"/>
        <v>-1</v>
      </c>
      <c r="H207" s="1">
        <f t="shared" si="170"/>
        <v>-3</v>
      </c>
      <c r="I207" s="1">
        <f t="shared" si="171"/>
        <v>51</v>
      </c>
      <c r="J207" s="1" t="str">
        <f t="shared" si="173"/>
        <v/>
      </c>
      <c r="O207" s="2"/>
      <c r="U207" s="6" t="str">
        <f t="shared" si="174"/>
        <v/>
      </c>
      <c r="V207" s="6">
        <f t="shared" si="175"/>
        <v>2</v>
      </c>
      <c r="W207" s="6" t="str">
        <f t="shared" si="176"/>
        <v/>
      </c>
      <c r="X207" s="6" t="str">
        <f t="shared" si="177"/>
        <v/>
      </c>
      <c r="Y207" s="5"/>
      <c r="Z207" s="1">
        <f t="shared" si="181"/>
        <v>1</v>
      </c>
      <c r="AA207" s="1">
        <f t="shared" si="182"/>
        <v>1</v>
      </c>
      <c r="AB207" s="1">
        <f t="shared" si="183"/>
        <v>1</v>
      </c>
      <c r="AC207" s="1" t="str">
        <f t="shared" si="184"/>
        <v/>
      </c>
      <c r="AD207" s="1" t="str">
        <f t="shared" si="189"/>
        <v/>
      </c>
      <c r="AE207" s="5"/>
      <c r="AF207" s="6">
        <f t="shared" si="178"/>
        <v>2</v>
      </c>
      <c r="AG207" s="6">
        <f t="shared" si="185"/>
        <v>1</v>
      </c>
      <c r="AH207" s="6">
        <f t="shared" si="187"/>
        <v>3</v>
      </c>
      <c r="AI207" s="5"/>
      <c r="AJ207" s="1">
        <f t="shared" si="186"/>
        <v>4</v>
      </c>
      <c r="AK207" s="1">
        <f>VLOOKUP(AJ207,$R$2:S226,2,0)</f>
        <v>7</v>
      </c>
      <c r="AM207" s="1">
        <f t="shared" si="188"/>
        <v>75</v>
      </c>
      <c r="AO207" s="1">
        <f t="shared" si="179"/>
        <v>4</v>
      </c>
      <c r="AP207" s="1" t="str">
        <f t="shared" si="172"/>
        <v/>
      </c>
      <c r="AQ207" s="1" t="str">
        <f t="shared" si="190"/>
        <v/>
      </c>
      <c r="AR207" s="1" t="str">
        <f t="shared" si="191"/>
        <v/>
      </c>
      <c r="AS207" s="1">
        <f t="shared" si="192"/>
        <v>1</v>
      </c>
      <c r="AT207" s="1" t="str">
        <f t="shared" si="193"/>
        <v/>
      </c>
      <c r="AU207" s="1" t="str">
        <f t="shared" si="194"/>
        <v/>
      </c>
      <c r="AV207" s="1" t="str">
        <f t="shared" si="195"/>
        <v/>
      </c>
      <c r="AW207" s="1" t="str">
        <f t="shared" si="196"/>
        <v/>
      </c>
      <c r="AX207" s="1" t="str">
        <f t="shared" si="197"/>
        <v/>
      </c>
      <c r="AY207" s="1" t="str">
        <f t="shared" si="198"/>
        <v/>
      </c>
      <c r="AZ207" s="1" t="str">
        <f t="shared" si="199"/>
        <v/>
      </c>
      <c r="BA207" s="1" t="str">
        <f t="shared" si="200"/>
        <v/>
      </c>
      <c r="BB207" s="1" t="str">
        <f t="shared" si="201"/>
        <v/>
      </c>
      <c r="BC207" s="1" t="str">
        <f t="shared" si="202"/>
        <v/>
      </c>
      <c r="BD207" s="1" t="str">
        <f t="shared" si="203"/>
        <v/>
      </c>
      <c r="BE207" s="1" t="str">
        <f t="shared" si="204"/>
        <v/>
      </c>
      <c r="BF207" s="1" t="str">
        <f t="shared" si="205"/>
        <v/>
      </c>
      <c r="BG207" s="1" t="str">
        <f t="shared" si="206"/>
        <v/>
      </c>
      <c r="BH207" s="1" t="str">
        <f t="shared" si="207"/>
        <v/>
      </c>
      <c r="BI207" s="1" t="str">
        <f t="shared" si="208"/>
        <v/>
      </c>
      <c r="BJ207" s="1" t="str">
        <f t="shared" si="209"/>
        <v/>
      </c>
      <c r="BK207" s="1" t="str">
        <f t="shared" si="210"/>
        <v/>
      </c>
      <c r="BL207" s="1" t="str">
        <f t="shared" si="211"/>
        <v/>
      </c>
      <c r="BM207" s="1" t="str">
        <f t="shared" si="212"/>
        <v/>
      </c>
      <c r="BN207" s="1" t="str">
        <f t="shared" si="213"/>
        <v/>
      </c>
      <c r="BO207" s="4" t="str">
        <f t="shared" si="214"/>
        <v/>
      </c>
    </row>
    <row r="208" spans="2:67">
      <c r="B208" s="22">
        <v>17</v>
      </c>
      <c r="C208" s="8">
        <f>IF(B208="","",VLOOKUP(B208,Tabelle2!$A$1:$B$37,2,0))</f>
        <v>2</v>
      </c>
      <c r="D208" s="9">
        <f>IF(B208="","",IF(B208=0,"NB",VLOOKUP(C208,Tabelle2!$D$1:$E$4,2,0)))</f>
        <v>2</v>
      </c>
      <c r="E208" s="1" t="str">
        <f t="shared" si="168"/>
        <v>W</v>
      </c>
      <c r="F208" s="1">
        <f t="shared" si="169"/>
        <v>7</v>
      </c>
      <c r="G208" s="1">
        <f t="shared" si="180"/>
        <v>2</v>
      </c>
      <c r="H208" s="1">
        <f t="shared" si="170"/>
        <v>14</v>
      </c>
      <c r="I208" s="1">
        <f t="shared" si="171"/>
        <v>65</v>
      </c>
      <c r="J208" s="1" t="str">
        <f t="shared" si="173"/>
        <v/>
      </c>
      <c r="O208" s="2"/>
      <c r="U208" s="6" t="str">
        <f t="shared" si="174"/>
        <v/>
      </c>
      <c r="V208" s="6">
        <f t="shared" si="175"/>
        <v>2</v>
      </c>
      <c r="W208" s="6" t="str">
        <f t="shared" si="176"/>
        <v/>
      </c>
      <c r="X208" s="6" t="str">
        <f t="shared" si="177"/>
        <v/>
      </c>
      <c r="Y208" s="5"/>
      <c r="Z208" s="1">
        <f t="shared" si="181"/>
        <v>1</v>
      </c>
      <c r="AA208" s="1">
        <f t="shared" si="182"/>
        <v>1</v>
      </c>
      <c r="AB208" s="1">
        <f t="shared" si="183"/>
        <v>1</v>
      </c>
      <c r="AC208" s="1" t="str">
        <f t="shared" si="184"/>
        <v/>
      </c>
      <c r="AD208" s="1" t="str">
        <f t="shared" si="189"/>
        <v/>
      </c>
      <c r="AE208" s="5"/>
      <c r="AF208" s="6">
        <f t="shared" si="178"/>
        <v>2</v>
      </c>
      <c r="AG208" s="6">
        <f t="shared" si="185"/>
        <v>1</v>
      </c>
      <c r="AH208" s="6">
        <f t="shared" si="187"/>
        <v>3</v>
      </c>
      <c r="AI208" s="5"/>
      <c r="AJ208" s="1">
        <f t="shared" si="186"/>
        <v>0</v>
      </c>
      <c r="AK208" s="1">
        <f>VLOOKUP(AJ208,$R$2:S227,2,0)</f>
        <v>1</v>
      </c>
      <c r="AM208" s="1">
        <f t="shared" si="188"/>
        <v>75</v>
      </c>
      <c r="AO208" s="1">
        <f t="shared" si="179"/>
        <v>0</v>
      </c>
      <c r="AP208" s="1" t="str">
        <f t="shared" si="172"/>
        <v/>
      </c>
      <c r="AQ208" s="1" t="str">
        <f t="shared" si="190"/>
        <v/>
      </c>
      <c r="AR208" s="1" t="str">
        <f t="shared" si="191"/>
        <v/>
      </c>
      <c r="AS208" s="1" t="str">
        <f t="shared" si="192"/>
        <v/>
      </c>
      <c r="AT208" s="1" t="str">
        <f t="shared" si="193"/>
        <v/>
      </c>
      <c r="AU208" s="1" t="str">
        <f t="shared" si="194"/>
        <v/>
      </c>
      <c r="AV208" s="1" t="str">
        <f t="shared" si="195"/>
        <v/>
      </c>
      <c r="AW208" s="1" t="str">
        <f t="shared" si="196"/>
        <v/>
      </c>
      <c r="AX208" s="1" t="str">
        <f t="shared" si="197"/>
        <v/>
      </c>
      <c r="AY208" s="1" t="str">
        <f t="shared" si="198"/>
        <v/>
      </c>
      <c r="AZ208" s="1" t="str">
        <f t="shared" si="199"/>
        <v/>
      </c>
      <c r="BA208" s="1" t="str">
        <f t="shared" si="200"/>
        <v/>
      </c>
      <c r="BB208" s="1" t="str">
        <f t="shared" si="201"/>
        <v/>
      </c>
      <c r="BC208" s="1" t="str">
        <f t="shared" si="202"/>
        <v/>
      </c>
      <c r="BD208" s="1" t="str">
        <f t="shared" si="203"/>
        <v/>
      </c>
      <c r="BE208" s="1" t="str">
        <f t="shared" si="204"/>
        <v/>
      </c>
      <c r="BF208" s="1" t="str">
        <f t="shared" si="205"/>
        <v/>
      </c>
      <c r="BG208" s="1" t="str">
        <f t="shared" si="206"/>
        <v/>
      </c>
      <c r="BH208" s="1" t="str">
        <f t="shared" si="207"/>
        <v/>
      </c>
      <c r="BI208" s="1" t="str">
        <f t="shared" si="208"/>
        <v/>
      </c>
      <c r="BJ208" s="1" t="str">
        <f t="shared" si="209"/>
        <v/>
      </c>
      <c r="BK208" s="1" t="str">
        <f t="shared" si="210"/>
        <v/>
      </c>
      <c r="BL208" s="1" t="str">
        <f t="shared" si="211"/>
        <v/>
      </c>
      <c r="BM208" s="1" t="str">
        <f t="shared" si="212"/>
        <v/>
      </c>
      <c r="BN208" s="1" t="str">
        <f t="shared" si="213"/>
        <v/>
      </c>
      <c r="BO208" s="4" t="str">
        <f t="shared" si="214"/>
        <v/>
      </c>
    </row>
    <row r="209" spans="2:67">
      <c r="B209" s="23">
        <v>0</v>
      </c>
      <c r="C209" s="8">
        <f>IF(B209="","",VLOOKUP(B209,Tabelle2!$A$1:$B$37,2,0))</f>
        <v>0</v>
      </c>
      <c r="D209" s="9" t="str">
        <f>IF(B209="","",IF(B209=0,"NB",VLOOKUP(C209,Tabelle2!$D$1:$E$4,2,0)))</f>
        <v>NB</v>
      </c>
      <c r="E209" s="1" t="str">
        <f t="shared" si="168"/>
        <v>L</v>
      </c>
      <c r="F209" s="1">
        <f t="shared" si="169"/>
        <v>1</v>
      </c>
      <c r="G209" s="1">
        <f t="shared" si="180"/>
        <v>-1</v>
      </c>
      <c r="H209" s="1">
        <f t="shared" si="170"/>
        <v>-1</v>
      </c>
      <c r="I209" s="1">
        <f t="shared" si="171"/>
        <v>64</v>
      </c>
      <c r="J209" s="1" t="str">
        <f t="shared" si="173"/>
        <v>X</v>
      </c>
      <c r="O209" s="2"/>
      <c r="U209" s="6" t="str">
        <f t="shared" si="174"/>
        <v/>
      </c>
      <c r="V209" s="6" t="str">
        <f t="shared" si="175"/>
        <v/>
      </c>
      <c r="W209" s="6" t="str">
        <f t="shared" si="176"/>
        <v/>
      </c>
      <c r="X209" s="6" t="str">
        <f t="shared" si="177"/>
        <v/>
      </c>
      <c r="Y209" s="5"/>
      <c r="Z209" s="1">
        <f t="shared" si="181"/>
        <v>1</v>
      </c>
      <c r="AA209" s="1">
        <f t="shared" si="182"/>
        <v>1</v>
      </c>
      <c r="AB209" s="1">
        <f t="shared" si="183"/>
        <v>1</v>
      </c>
      <c r="AC209" s="1" t="str">
        <f t="shared" si="184"/>
        <v/>
      </c>
      <c r="AD209" s="1" t="str">
        <f t="shared" si="189"/>
        <v/>
      </c>
      <c r="AE209" s="5"/>
      <c r="AF209" s="6">
        <f t="shared" si="178"/>
        <v>0</v>
      </c>
      <c r="AG209" s="6">
        <f t="shared" si="185"/>
        <v>2</v>
      </c>
      <c r="AH209" s="6">
        <f t="shared" si="187"/>
        <v>1</v>
      </c>
      <c r="AI209" s="5"/>
      <c r="AJ209" s="1">
        <f t="shared" si="186"/>
        <v>1</v>
      </c>
      <c r="AK209" s="1">
        <f>VLOOKUP(AJ209,$R$2:S228,2,0)</f>
        <v>1</v>
      </c>
      <c r="AM209" s="1">
        <f t="shared" si="188"/>
        <v>75</v>
      </c>
      <c r="AO209" s="1">
        <f t="shared" si="179"/>
        <v>1</v>
      </c>
      <c r="AP209" s="1">
        <f t="shared" si="172"/>
        <v>1</v>
      </c>
      <c r="AQ209" s="1" t="str">
        <f t="shared" si="190"/>
        <v/>
      </c>
      <c r="AR209" s="1" t="str">
        <f t="shared" si="191"/>
        <v/>
      </c>
      <c r="AS209" s="1" t="str">
        <f t="shared" si="192"/>
        <v/>
      </c>
      <c r="AT209" s="1" t="str">
        <f t="shared" si="193"/>
        <v/>
      </c>
      <c r="AU209" s="1" t="str">
        <f t="shared" si="194"/>
        <v/>
      </c>
      <c r="AV209" s="1" t="str">
        <f t="shared" si="195"/>
        <v/>
      </c>
      <c r="AW209" s="1" t="str">
        <f t="shared" si="196"/>
        <v/>
      </c>
      <c r="AX209" s="1" t="str">
        <f t="shared" si="197"/>
        <v/>
      </c>
      <c r="AY209" s="1" t="str">
        <f t="shared" si="198"/>
        <v/>
      </c>
      <c r="AZ209" s="1" t="str">
        <f t="shared" si="199"/>
        <v/>
      </c>
      <c r="BA209" s="1" t="str">
        <f t="shared" si="200"/>
        <v/>
      </c>
      <c r="BB209" s="1" t="str">
        <f t="shared" si="201"/>
        <v/>
      </c>
      <c r="BC209" s="1" t="str">
        <f t="shared" si="202"/>
        <v/>
      </c>
      <c r="BD209" s="1" t="str">
        <f t="shared" si="203"/>
        <v/>
      </c>
      <c r="BE209" s="1" t="str">
        <f t="shared" si="204"/>
        <v/>
      </c>
      <c r="BF209" s="1" t="str">
        <f t="shared" si="205"/>
        <v/>
      </c>
      <c r="BG209" s="1" t="str">
        <f t="shared" si="206"/>
        <v/>
      </c>
      <c r="BH209" s="1" t="str">
        <f t="shared" si="207"/>
        <v/>
      </c>
      <c r="BI209" s="1" t="str">
        <f t="shared" si="208"/>
        <v/>
      </c>
      <c r="BJ209" s="1" t="str">
        <f t="shared" si="209"/>
        <v/>
      </c>
      <c r="BK209" s="1" t="str">
        <f t="shared" si="210"/>
        <v/>
      </c>
      <c r="BL209" s="1" t="str">
        <f t="shared" si="211"/>
        <v/>
      </c>
      <c r="BM209" s="1" t="str">
        <f t="shared" si="212"/>
        <v/>
      </c>
      <c r="BN209" s="1" t="str">
        <f t="shared" si="213"/>
        <v/>
      </c>
      <c r="BO209" s="4" t="str">
        <f t="shared" si="214"/>
        <v/>
      </c>
    </row>
    <row r="210" spans="2:67">
      <c r="B210" s="22">
        <v>19</v>
      </c>
      <c r="C210" s="8">
        <f>IF(B210="","",VLOOKUP(B210,Tabelle2!$A$1:$B$37,2,0))</f>
        <v>2</v>
      </c>
      <c r="D210" s="9">
        <f>IF(B210="","",IF(B210=0,"NB",VLOOKUP(C210,Tabelle2!$D$1:$E$4,2,0)))</f>
        <v>2</v>
      </c>
      <c r="E210" s="1" t="str">
        <f t="shared" si="168"/>
        <v>NB</v>
      </c>
      <c r="F210" s="1">
        <f t="shared" si="169"/>
        <v>1</v>
      </c>
      <c r="G210" s="1">
        <f t="shared" si="180"/>
        <v>0</v>
      </c>
      <c r="H210" s="1">
        <f t="shared" si="170"/>
        <v>0</v>
      </c>
      <c r="I210" s="1">
        <f t="shared" si="171"/>
        <v>64</v>
      </c>
      <c r="J210" s="1" t="str">
        <f t="shared" si="173"/>
        <v/>
      </c>
      <c r="O210" s="2"/>
      <c r="U210" s="6" t="str">
        <f t="shared" si="174"/>
        <v/>
      </c>
      <c r="V210" s="6">
        <f t="shared" si="175"/>
        <v>2</v>
      </c>
      <c r="W210" s="6" t="str">
        <f t="shared" si="176"/>
        <v/>
      </c>
      <c r="X210" s="6" t="str">
        <f t="shared" si="177"/>
        <v/>
      </c>
      <c r="Y210" s="5"/>
      <c r="Z210" s="1">
        <f t="shared" si="181"/>
        <v>1</v>
      </c>
      <c r="AA210" s="1">
        <f t="shared" si="182"/>
        <v>1</v>
      </c>
      <c r="AB210" s="1">
        <f t="shared" si="183"/>
        <v>1</v>
      </c>
      <c r="AC210" s="1" t="str">
        <f t="shared" si="184"/>
        <v/>
      </c>
      <c r="AD210" s="1" t="str">
        <f t="shared" si="189"/>
        <v/>
      </c>
      <c r="AE210" s="5"/>
      <c r="AF210" s="6">
        <f t="shared" si="178"/>
        <v>2</v>
      </c>
      <c r="AG210" s="6">
        <f t="shared" si="185"/>
        <v>0</v>
      </c>
      <c r="AH210" s="6">
        <f t="shared" si="187"/>
        <v>1</v>
      </c>
      <c r="AI210" s="5"/>
      <c r="AJ210" s="1">
        <f t="shared" si="186"/>
        <v>1</v>
      </c>
      <c r="AK210" s="1">
        <f>VLOOKUP(AJ210,$R$2:S229,2,0)</f>
        <v>1</v>
      </c>
      <c r="AM210" s="1">
        <f t="shared" si="188"/>
        <v>75</v>
      </c>
      <c r="AO210" s="1">
        <f t="shared" si="179"/>
        <v>0</v>
      </c>
      <c r="AP210" s="1" t="str">
        <f t="shared" si="172"/>
        <v/>
      </c>
      <c r="AQ210" s="1" t="str">
        <f t="shared" si="190"/>
        <v/>
      </c>
      <c r="AR210" s="1" t="str">
        <f t="shared" si="191"/>
        <v/>
      </c>
      <c r="AS210" s="1" t="str">
        <f t="shared" si="192"/>
        <v/>
      </c>
      <c r="AT210" s="1" t="str">
        <f t="shared" si="193"/>
        <v/>
      </c>
      <c r="AU210" s="1" t="str">
        <f t="shared" si="194"/>
        <v/>
      </c>
      <c r="AV210" s="1" t="str">
        <f t="shared" si="195"/>
        <v/>
      </c>
      <c r="AW210" s="1" t="str">
        <f t="shared" si="196"/>
        <v/>
      </c>
      <c r="AX210" s="1" t="str">
        <f t="shared" si="197"/>
        <v/>
      </c>
      <c r="AY210" s="1" t="str">
        <f t="shared" si="198"/>
        <v/>
      </c>
      <c r="AZ210" s="1" t="str">
        <f t="shared" si="199"/>
        <v/>
      </c>
      <c r="BA210" s="1" t="str">
        <f t="shared" si="200"/>
        <v/>
      </c>
      <c r="BB210" s="1" t="str">
        <f t="shared" si="201"/>
        <v/>
      </c>
      <c r="BC210" s="1" t="str">
        <f t="shared" si="202"/>
        <v/>
      </c>
      <c r="BD210" s="1" t="str">
        <f t="shared" si="203"/>
        <v/>
      </c>
      <c r="BE210" s="1" t="str">
        <f t="shared" si="204"/>
        <v/>
      </c>
      <c r="BF210" s="1" t="str">
        <f t="shared" si="205"/>
        <v/>
      </c>
      <c r="BG210" s="1" t="str">
        <f t="shared" si="206"/>
        <v/>
      </c>
      <c r="BH210" s="1" t="str">
        <f t="shared" si="207"/>
        <v/>
      </c>
      <c r="BI210" s="1" t="str">
        <f t="shared" si="208"/>
        <v/>
      </c>
      <c r="BJ210" s="1" t="str">
        <f t="shared" si="209"/>
        <v/>
      </c>
      <c r="BK210" s="1" t="str">
        <f t="shared" si="210"/>
        <v/>
      </c>
      <c r="BL210" s="1" t="str">
        <f t="shared" si="211"/>
        <v/>
      </c>
      <c r="BM210" s="1" t="str">
        <f t="shared" si="212"/>
        <v/>
      </c>
      <c r="BN210" s="1" t="str">
        <f t="shared" si="213"/>
        <v/>
      </c>
      <c r="BO210" s="4" t="str">
        <f t="shared" si="214"/>
        <v/>
      </c>
    </row>
    <row r="211" spans="2:67">
      <c r="B211" s="23">
        <v>1</v>
      </c>
      <c r="C211" s="8">
        <f>IF(B211="","",VLOOKUP(B211,Tabelle2!$A$1:$B$37,2,0))</f>
        <v>1</v>
      </c>
      <c r="D211" s="9">
        <f>IF(B211="","",IF(B211=0,"NB",VLOOKUP(C211,Tabelle2!$D$1:$E$4,2,0)))</f>
        <v>3</v>
      </c>
      <c r="E211" s="1" t="str">
        <f t="shared" si="168"/>
        <v>L</v>
      </c>
      <c r="F211" s="1">
        <f t="shared" si="169"/>
        <v>1</v>
      </c>
      <c r="G211" s="1">
        <f t="shared" si="180"/>
        <v>-1</v>
      </c>
      <c r="H211" s="1">
        <f t="shared" si="170"/>
        <v>-1</v>
      </c>
      <c r="I211" s="1">
        <f t="shared" si="171"/>
        <v>63</v>
      </c>
      <c r="J211" s="1" t="str">
        <f t="shared" si="173"/>
        <v/>
      </c>
      <c r="O211" s="2"/>
      <c r="U211" s="6">
        <f t="shared" si="174"/>
        <v>1</v>
      </c>
      <c r="V211" s="6" t="str">
        <f t="shared" si="175"/>
        <v/>
      </c>
      <c r="W211" s="6" t="str">
        <f t="shared" si="176"/>
        <v/>
      </c>
      <c r="X211" s="6" t="str">
        <f t="shared" si="177"/>
        <v/>
      </c>
      <c r="Y211" s="5"/>
      <c r="Z211" s="1">
        <f t="shared" si="181"/>
        <v>1</v>
      </c>
      <c r="AA211" s="1">
        <f t="shared" si="182"/>
        <v>1</v>
      </c>
      <c r="AB211" s="1">
        <f t="shared" si="183"/>
        <v>1</v>
      </c>
      <c r="AC211" s="1" t="str">
        <f t="shared" si="184"/>
        <v/>
      </c>
      <c r="AD211" s="1" t="str">
        <f t="shared" si="189"/>
        <v/>
      </c>
      <c r="AE211" s="5"/>
      <c r="AF211" s="6">
        <f t="shared" si="178"/>
        <v>1</v>
      </c>
      <c r="AG211" s="6">
        <f t="shared" si="185"/>
        <v>2</v>
      </c>
      <c r="AH211" s="6">
        <f t="shared" si="187"/>
        <v>0</v>
      </c>
      <c r="AI211" s="5"/>
      <c r="AJ211" s="1">
        <f t="shared" si="186"/>
        <v>2</v>
      </c>
      <c r="AK211" s="1">
        <f>VLOOKUP(AJ211,$R$2:S230,2,0)</f>
        <v>2</v>
      </c>
      <c r="AM211" s="1">
        <f t="shared" si="188"/>
        <v>75</v>
      </c>
      <c r="AO211" s="1">
        <f t="shared" si="179"/>
        <v>1</v>
      </c>
      <c r="AP211" s="1" t="str">
        <f t="shared" si="172"/>
        <v/>
      </c>
      <c r="AQ211" s="1" t="str">
        <f t="shared" si="190"/>
        <v/>
      </c>
      <c r="AR211" s="1" t="str">
        <f t="shared" si="191"/>
        <v/>
      </c>
      <c r="AS211" s="1" t="str">
        <f t="shared" si="192"/>
        <v/>
      </c>
      <c r="AT211" s="1" t="str">
        <f t="shared" si="193"/>
        <v/>
      </c>
      <c r="AU211" s="1" t="str">
        <f t="shared" si="194"/>
        <v/>
      </c>
      <c r="AV211" s="1" t="str">
        <f t="shared" si="195"/>
        <v/>
      </c>
      <c r="AW211" s="1" t="str">
        <f t="shared" si="196"/>
        <v/>
      </c>
      <c r="AX211" s="1" t="str">
        <f t="shared" si="197"/>
        <v/>
      </c>
      <c r="AY211" s="1" t="str">
        <f t="shared" si="198"/>
        <v/>
      </c>
      <c r="AZ211" s="1" t="str">
        <f t="shared" si="199"/>
        <v/>
      </c>
      <c r="BA211" s="1" t="str">
        <f t="shared" si="200"/>
        <v/>
      </c>
      <c r="BB211" s="1" t="str">
        <f t="shared" si="201"/>
        <v/>
      </c>
      <c r="BC211" s="1" t="str">
        <f t="shared" si="202"/>
        <v/>
      </c>
      <c r="BD211" s="1" t="str">
        <f t="shared" si="203"/>
        <v/>
      </c>
      <c r="BE211" s="1" t="str">
        <f t="shared" si="204"/>
        <v/>
      </c>
      <c r="BF211" s="1" t="str">
        <f t="shared" si="205"/>
        <v/>
      </c>
      <c r="BG211" s="1" t="str">
        <f t="shared" si="206"/>
        <v/>
      </c>
      <c r="BH211" s="1" t="str">
        <f t="shared" si="207"/>
        <v/>
      </c>
      <c r="BI211" s="1" t="str">
        <f t="shared" si="208"/>
        <v/>
      </c>
      <c r="BJ211" s="1" t="str">
        <f t="shared" si="209"/>
        <v/>
      </c>
      <c r="BK211" s="1" t="str">
        <f t="shared" si="210"/>
        <v/>
      </c>
      <c r="BL211" s="1" t="str">
        <f t="shared" si="211"/>
        <v/>
      </c>
      <c r="BM211" s="1" t="str">
        <f t="shared" si="212"/>
        <v/>
      </c>
      <c r="BN211" s="1" t="str">
        <f t="shared" si="213"/>
        <v/>
      </c>
      <c r="BO211" s="4" t="str">
        <f t="shared" si="214"/>
        <v/>
      </c>
    </row>
    <row r="212" spans="2:67">
      <c r="B212" s="22">
        <v>22</v>
      </c>
      <c r="C212" s="8">
        <f>IF(B212="","",VLOOKUP(B212,Tabelle2!$A$1:$B$37,2,0))</f>
        <v>2</v>
      </c>
      <c r="D212" s="9">
        <f>IF(B212="","",IF(B212=0,"NB",VLOOKUP(C212,Tabelle2!$D$1:$E$4,2,0)))</f>
        <v>2</v>
      </c>
      <c r="E212" s="1" t="str">
        <f t="shared" si="168"/>
        <v>L</v>
      </c>
      <c r="F212" s="1">
        <f t="shared" si="169"/>
        <v>2</v>
      </c>
      <c r="G212" s="1">
        <f t="shared" si="180"/>
        <v>-1</v>
      </c>
      <c r="H212" s="1">
        <f t="shared" si="170"/>
        <v>-2</v>
      </c>
      <c r="I212" s="1">
        <f t="shared" si="171"/>
        <v>61</v>
      </c>
      <c r="J212" s="1" t="str">
        <f t="shared" si="173"/>
        <v/>
      </c>
      <c r="O212" s="2"/>
      <c r="U212" s="6" t="str">
        <f t="shared" si="174"/>
        <v/>
      </c>
      <c r="V212" s="6">
        <f t="shared" si="175"/>
        <v>2</v>
      </c>
      <c r="W212" s="6" t="str">
        <f t="shared" si="176"/>
        <v/>
      </c>
      <c r="X212" s="6" t="str">
        <f t="shared" si="177"/>
        <v/>
      </c>
      <c r="Y212" s="5"/>
      <c r="Z212" s="1">
        <f t="shared" si="181"/>
        <v>1</v>
      </c>
      <c r="AA212" s="1">
        <f t="shared" si="182"/>
        <v>1</v>
      </c>
      <c r="AB212" s="1">
        <f t="shared" si="183"/>
        <v>1</v>
      </c>
      <c r="AC212" s="1" t="str">
        <f t="shared" si="184"/>
        <v/>
      </c>
      <c r="AD212" s="1" t="str">
        <f t="shared" si="189"/>
        <v/>
      </c>
      <c r="AE212" s="5"/>
      <c r="AF212" s="6">
        <f t="shared" si="178"/>
        <v>2</v>
      </c>
      <c r="AG212" s="6">
        <f t="shared" si="185"/>
        <v>1</v>
      </c>
      <c r="AH212" s="6">
        <f t="shared" si="187"/>
        <v>0</v>
      </c>
      <c r="AI212" s="5"/>
      <c r="AJ212" s="1">
        <f t="shared" si="186"/>
        <v>3</v>
      </c>
      <c r="AK212" s="1">
        <f>VLOOKUP(AJ212,$R$2:S231,2,0)</f>
        <v>3</v>
      </c>
      <c r="AM212" s="1">
        <f t="shared" si="188"/>
        <v>75</v>
      </c>
      <c r="AO212" s="1">
        <f t="shared" si="179"/>
        <v>2</v>
      </c>
      <c r="AP212" s="1" t="str">
        <f t="shared" si="172"/>
        <v/>
      </c>
      <c r="AQ212" s="1">
        <f t="shared" si="190"/>
        <v>1</v>
      </c>
      <c r="AR212" s="1" t="str">
        <f t="shared" si="191"/>
        <v/>
      </c>
      <c r="AS212" s="1" t="str">
        <f t="shared" si="192"/>
        <v/>
      </c>
      <c r="AT212" s="1" t="str">
        <f t="shared" si="193"/>
        <v/>
      </c>
      <c r="AU212" s="1" t="str">
        <f t="shared" si="194"/>
        <v/>
      </c>
      <c r="AV212" s="1" t="str">
        <f t="shared" si="195"/>
        <v/>
      </c>
      <c r="AW212" s="1" t="str">
        <f t="shared" si="196"/>
        <v/>
      </c>
      <c r="AX212" s="1" t="str">
        <f t="shared" si="197"/>
        <v/>
      </c>
      <c r="AY212" s="1" t="str">
        <f t="shared" si="198"/>
        <v/>
      </c>
      <c r="AZ212" s="1" t="str">
        <f t="shared" si="199"/>
        <v/>
      </c>
      <c r="BA212" s="1" t="str">
        <f t="shared" si="200"/>
        <v/>
      </c>
      <c r="BB212" s="1" t="str">
        <f t="shared" si="201"/>
        <v/>
      </c>
      <c r="BC212" s="1" t="str">
        <f t="shared" si="202"/>
        <v/>
      </c>
      <c r="BD212" s="1" t="str">
        <f t="shared" si="203"/>
        <v/>
      </c>
      <c r="BE212" s="1" t="str">
        <f t="shared" si="204"/>
        <v/>
      </c>
      <c r="BF212" s="1" t="str">
        <f t="shared" si="205"/>
        <v/>
      </c>
      <c r="BG212" s="1" t="str">
        <f t="shared" si="206"/>
        <v/>
      </c>
      <c r="BH212" s="1" t="str">
        <f t="shared" si="207"/>
        <v/>
      </c>
      <c r="BI212" s="1" t="str">
        <f t="shared" si="208"/>
        <v/>
      </c>
      <c r="BJ212" s="1" t="str">
        <f t="shared" si="209"/>
        <v/>
      </c>
      <c r="BK212" s="1" t="str">
        <f t="shared" si="210"/>
        <v/>
      </c>
      <c r="BL212" s="1" t="str">
        <f t="shared" si="211"/>
        <v/>
      </c>
      <c r="BM212" s="1" t="str">
        <f t="shared" si="212"/>
        <v/>
      </c>
      <c r="BN212" s="1" t="str">
        <f t="shared" si="213"/>
        <v/>
      </c>
      <c r="BO212" s="4" t="str">
        <f t="shared" si="214"/>
        <v/>
      </c>
    </row>
    <row r="213" spans="2:67">
      <c r="B213" s="23">
        <v>16</v>
      </c>
      <c r="C213" s="8">
        <f>IF(B213="","",VLOOKUP(B213,Tabelle2!$A$1:$B$37,2,0))</f>
        <v>2</v>
      </c>
      <c r="D213" s="9">
        <f>IF(B213="","",IF(B213=0,"NB",VLOOKUP(C213,Tabelle2!$D$1:$E$4,2,0)))</f>
        <v>2</v>
      </c>
      <c r="E213" s="1" t="str">
        <f t="shared" si="168"/>
        <v>W</v>
      </c>
      <c r="F213" s="1">
        <f t="shared" si="169"/>
        <v>3</v>
      </c>
      <c r="G213" s="1">
        <f t="shared" si="180"/>
        <v>2</v>
      </c>
      <c r="H213" s="1">
        <f t="shared" si="170"/>
        <v>6</v>
      </c>
      <c r="I213" s="1">
        <f t="shared" si="171"/>
        <v>67</v>
      </c>
      <c r="J213" s="1" t="str">
        <f t="shared" si="173"/>
        <v/>
      </c>
      <c r="O213" s="2"/>
      <c r="U213" s="6" t="str">
        <f t="shared" si="174"/>
        <v/>
      </c>
      <c r="V213" s="6">
        <f t="shared" si="175"/>
        <v>2</v>
      </c>
      <c r="W213" s="6" t="str">
        <f t="shared" si="176"/>
        <v/>
      </c>
      <c r="X213" s="6" t="str">
        <f t="shared" si="177"/>
        <v/>
      </c>
      <c r="Y213" s="5"/>
      <c r="Z213" s="1">
        <f t="shared" si="181"/>
        <v>1</v>
      </c>
      <c r="AA213" s="1">
        <f t="shared" si="182"/>
        <v>1</v>
      </c>
      <c r="AB213" s="1">
        <f t="shared" si="183"/>
        <v>1</v>
      </c>
      <c r="AC213" s="1" t="str">
        <f t="shared" si="184"/>
        <v/>
      </c>
      <c r="AD213" s="1" t="str">
        <f t="shared" si="189"/>
        <v/>
      </c>
      <c r="AE213" s="5"/>
      <c r="AF213" s="6">
        <f t="shared" si="178"/>
        <v>2</v>
      </c>
      <c r="AG213" s="6">
        <f t="shared" si="185"/>
        <v>1</v>
      </c>
      <c r="AH213" s="6">
        <f t="shared" si="187"/>
        <v>0</v>
      </c>
      <c r="AI213" s="5"/>
      <c r="AJ213" s="1">
        <f t="shared" si="186"/>
        <v>0</v>
      </c>
      <c r="AK213" s="1">
        <f>VLOOKUP(AJ213,$R$2:S232,2,0)</f>
        <v>1</v>
      </c>
      <c r="AM213" s="1">
        <f t="shared" si="188"/>
        <v>75</v>
      </c>
      <c r="AO213" s="1">
        <f t="shared" si="179"/>
        <v>0</v>
      </c>
      <c r="AP213" s="1" t="str">
        <f t="shared" si="172"/>
        <v/>
      </c>
      <c r="AQ213" s="1" t="str">
        <f t="shared" si="190"/>
        <v/>
      </c>
      <c r="AR213" s="1" t="str">
        <f t="shared" si="191"/>
        <v/>
      </c>
      <c r="AS213" s="1" t="str">
        <f t="shared" si="192"/>
        <v/>
      </c>
      <c r="AT213" s="1" t="str">
        <f t="shared" si="193"/>
        <v/>
      </c>
      <c r="AU213" s="1" t="str">
        <f t="shared" si="194"/>
        <v/>
      </c>
      <c r="AV213" s="1" t="str">
        <f t="shared" si="195"/>
        <v/>
      </c>
      <c r="AW213" s="1" t="str">
        <f t="shared" si="196"/>
        <v/>
      </c>
      <c r="AX213" s="1" t="str">
        <f t="shared" si="197"/>
        <v/>
      </c>
      <c r="AY213" s="1" t="str">
        <f t="shared" si="198"/>
        <v/>
      </c>
      <c r="AZ213" s="1" t="str">
        <f t="shared" si="199"/>
        <v/>
      </c>
      <c r="BA213" s="1" t="str">
        <f t="shared" si="200"/>
        <v/>
      </c>
      <c r="BB213" s="1" t="str">
        <f t="shared" si="201"/>
        <v/>
      </c>
      <c r="BC213" s="1" t="str">
        <f t="shared" si="202"/>
        <v/>
      </c>
      <c r="BD213" s="1" t="str">
        <f t="shared" si="203"/>
        <v/>
      </c>
      <c r="BE213" s="1" t="str">
        <f t="shared" si="204"/>
        <v/>
      </c>
      <c r="BF213" s="1" t="str">
        <f t="shared" si="205"/>
        <v/>
      </c>
      <c r="BG213" s="1" t="str">
        <f t="shared" si="206"/>
        <v/>
      </c>
      <c r="BH213" s="1" t="str">
        <f t="shared" si="207"/>
        <v/>
      </c>
      <c r="BI213" s="1" t="str">
        <f t="shared" si="208"/>
        <v/>
      </c>
      <c r="BJ213" s="1" t="str">
        <f t="shared" si="209"/>
        <v/>
      </c>
      <c r="BK213" s="1" t="str">
        <f t="shared" si="210"/>
        <v/>
      </c>
      <c r="BL213" s="1" t="str">
        <f t="shared" si="211"/>
        <v/>
      </c>
      <c r="BM213" s="1" t="str">
        <f t="shared" si="212"/>
        <v/>
      </c>
      <c r="BN213" s="1" t="str">
        <f t="shared" si="213"/>
        <v/>
      </c>
      <c r="BO213" s="4" t="str">
        <f t="shared" si="214"/>
        <v/>
      </c>
    </row>
    <row r="214" spans="2:67">
      <c r="B214" s="22">
        <v>12</v>
      </c>
      <c r="C214" s="8">
        <f>IF(B214="","",VLOOKUP(B214,Tabelle2!$A$1:$B$37,2,0))</f>
        <v>1</v>
      </c>
      <c r="D214" s="9">
        <f>IF(B214="","",IF(B214=0,"NB",VLOOKUP(C214,Tabelle2!$D$1:$E$4,2,0)))</f>
        <v>3</v>
      </c>
      <c r="E214" s="1" t="str">
        <f t="shared" si="168"/>
        <v>L</v>
      </c>
      <c r="F214" s="1">
        <f t="shared" si="169"/>
        <v>1</v>
      </c>
      <c r="G214" s="1">
        <f t="shared" si="180"/>
        <v>-1</v>
      </c>
      <c r="H214" s="1">
        <f t="shared" si="170"/>
        <v>-1</v>
      </c>
      <c r="I214" s="1">
        <f t="shared" si="171"/>
        <v>66</v>
      </c>
      <c r="J214" s="1" t="str">
        <f t="shared" si="173"/>
        <v/>
      </c>
      <c r="O214" s="2"/>
      <c r="U214" s="6">
        <f t="shared" si="174"/>
        <v>1</v>
      </c>
      <c r="V214" s="6" t="str">
        <f t="shared" si="175"/>
        <v/>
      </c>
      <c r="W214" s="6" t="str">
        <f t="shared" si="176"/>
        <v/>
      </c>
      <c r="X214" s="6" t="str">
        <f t="shared" si="177"/>
        <v/>
      </c>
      <c r="Y214" s="5"/>
      <c r="Z214" s="1">
        <f t="shared" si="181"/>
        <v>1</v>
      </c>
      <c r="AA214" s="1">
        <f t="shared" si="182"/>
        <v>1</v>
      </c>
      <c r="AB214" s="1">
        <f t="shared" si="183"/>
        <v>1</v>
      </c>
      <c r="AC214" s="1" t="str">
        <f t="shared" si="184"/>
        <v/>
      </c>
      <c r="AD214" s="1" t="str">
        <f t="shared" si="189"/>
        <v/>
      </c>
      <c r="AE214" s="5"/>
      <c r="AF214" s="6">
        <f t="shared" si="178"/>
        <v>1</v>
      </c>
      <c r="AG214" s="6">
        <f t="shared" si="185"/>
        <v>2</v>
      </c>
      <c r="AH214" s="6">
        <f t="shared" si="187"/>
        <v>0</v>
      </c>
      <c r="AI214" s="5"/>
      <c r="AJ214" s="1">
        <f t="shared" si="186"/>
        <v>1</v>
      </c>
      <c r="AK214" s="1">
        <f>VLOOKUP(AJ214,$R$2:S233,2,0)</f>
        <v>1</v>
      </c>
      <c r="AM214" s="1">
        <f t="shared" si="188"/>
        <v>75</v>
      </c>
      <c r="AO214" s="1">
        <f t="shared" si="179"/>
        <v>1</v>
      </c>
      <c r="AP214" s="1" t="str">
        <f t="shared" si="172"/>
        <v/>
      </c>
      <c r="AQ214" s="1" t="str">
        <f t="shared" si="190"/>
        <v/>
      </c>
      <c r="AR214" s="1" t="str">
        <f t="shared" si="191"/>
        <v/>
      </c>
      <c r="AS214" s="1" t="str">
        <f t="shared" si="192"/>
        <v/>
      </c>
      <c r="AT214" s="1" t="str">
        <f t="shared" si="193"/>
        <v/>
      </c>
      <c r="AU214" s="1" t="str">
        <f t="shared" si="194"/>
        <v/>
      </c>
      <c r="AV214" s="1" t="str">
        <f t="shared" si="195"/>
        <v/>
      </c>
      <c r="AW214" s="1" t="str">
        <f t="shared" si="196"/>
        <v/>
      </c>
      <c r="AX214" s="1" t="str">
        <f t="shared" si="197"/>
        <v/>
      </c>
      <c r="AY214" s="1" t="str">
        <f t="shared" si="198"/>
        <v/>
      </c>
      <c r="AZ214" s="1" t="str">
        <f t="shared" si="199"/>
        <v/>
      </c>
      <c r="BA214" s="1" t="str">
        <f t="shared" si="200"/>
        <v/>
      </c>
      <c r="BB214" s="1" t="str">
        <f t="shared" si="201"/>
        <v/>
      </c>
      <c r="BC214" s="1" t="str">
        <f t="shared" si="202"/>
        <v/>
      </c>
      <c r="BD214" s="1" t="str">
        <f t="shared" si="203"/>
        <v/>
      </c>
      <c r="BE214" s="1" t="str">
        <f t="shared" si="204"/>
        <v/>
      </c>
      <c r="BF214" s="1" t="str">
        <f t="shared" si="205"/>
        <v/>
      </c>
      <c r="BG214" s="1" t="str">
        <f t="shared" si="206"/>
        <v/>
      </c>
      <c r="BH214" s="1" t="str">
        <f t="shared" si="207"/>
        <v/>
      </c>
      <c r="BI214" s="1" t="str">
        <f t="shared" si="208"/>
        <v/>
      </c>
      <c r="BJ214" s="1" t="str">
        <f t="shared" si="209"/>
        <v/>
      </c>
      <c r="BK214" s="1" t="str">
        <f t="shared" si="210"/>
        <v/>
      </c>
      <c r="BL214" s="1" t="str">
        <f t="shared" si="211"/>
        <v/>
      </c>
      <c r="BM214" s="1" t="str">
        <f t="shared" si="212"/>
        <v/>
      </c>
      <c r="BN214" s="1" t="str">
        <f t="shared" si="213"/>
        <v/>
      </c>
      <c r="BO214" s="4" t="str">
        <f t="shared" si="214"/>
        <v/>
      </c>
    </row>
    <row r="215" spans="2:67">
      <c r="B215" s="23">
        <v>11</v>
      </c>
      <c r="C215" s="8">
        <f>IF(B215="","",VLOOKUP(B215,Tabelle2!$A$1:$B$37,2,0))</f>
        <v>1</v>
      </c>
      <c r="D215" s="9">
        <f>IF(B215="","",IF(B215=0,"NB",VLOOKUP(C215,Tabelle2!$D$1:$E$4,2,0)))</f>
        <v>3</v>
      </c>
      <c r="E215" s="1" t="str">
        <f t="shared" si="168"/>
        <v>L</v>
      </c>
      <c r="F215" s="1">
        <f t="shared" si="169"/>
        <v>1</v>
      </c>
      <c r="G215" s="1">
        <f t="shared" si="180"/>
        <v>-1</v>
      </c>
      <c r="H215" s="1">
        <f t="shared" si="170"/>
        <v>-1</v>
      </c>
      <c r="I215" s="1">
        <f t="shared" si="171"/>
        <v>65</v>
      </c>
      <c r="J215" s="1" t="str">
        <f t="shared" si="173"/>
        <v/>
      </c>
      <c r="O215" s="2"/>
      <c r="U215" s="6">
        <f t="shared" si="174"/>
        <v>1</v>
      </c>
      <c r="V215" s="6" t="str">
        <f t="shared" si="175"/>
        <v/>
      </c>
      <c r="W215" s="6" t="str">
        <f t="shared" si="176"/>
        <v/>
      </c>
      <c r="X215" s="6" t="str">
        <f t="shared" si="177"/>
        <v/>
      </c>
      <c r="Y215" s="5"/>
      <c r="Z215" s="1">
        <f t="shared" si="181"/>
        <v>1</v>
      </c>
      <c r="AA215" s="1">
        <f t="shared" si="182"/>
        <v>1</v>
      </c>
      <c r="AB215" s="1">
        <f t="shared" si="183"/>
        <v>1</v>
      </c>
      <c r="AC215" s="1" t="str">
        <f t="shared" si="184"/>
        <v/>
      </c>
      <c r="AD215" s="1" t="str">
        <f t="shared" si="189"/>
        <v/>
      </c>
      <c r="AE215" s="5"/>
      <c r="AF215" s="6">
        <f t="shared" si="178"/>
        <v>1</v>
      </c>
      <c r="AG215" s="6">
        <f t="shared" si="185"/>
        <v>2</v>
      </c>
      <c r="AH215" s="6">
        <f t="shared" si="187"/>
        <v>0</v>
      </c>
      <c r="AI215" s="5"/>
      <c r="AJ215" s="1">
        <f t="shared" si="186"/>
        <v>2</v>
      </c>
      <c r="AK215" s="1">
        <f>VLOOKUP(AJ215,$R$2:S234,2,0)</f>
        <v>2</v>
      </c>
      <c r="AM215" s="1">
        <f t="shared" si="188"/>
        <v>75</v>
      </c>
      <c r="AO215" s="1">
        <f t="shared" si="179"/>
        <v>2</v>
      </c>
      <c r="AP215" s="1" t="str">
        <f t="shared" si="172"/>
        <v/>
      </c>
      <c r="AQ215" s="1">
        <f t="shared" si="190"/>
        <v>1</v>
      </c>
      <c r="AR215" s="1" t="str">
        <f t="shared" si="191"/>
        <v/>
      </c>
      <c r="AS215" s="1" t="str">
        <f t="shared" si="192"/>
        <v/>
      </c>
      <c r="AT215" s="1" t="str">
        <f t="shared" si="193"/>
        <v/>
      </c>
      <c r="AU215" s="1" t="str">
        <f t="shared" si="194"/>
        <v/>
      </c>
      <c r="AV215" s="1" t="str">
        <f t="shared" si="195"/>
        <v/>
      </c>
      <c r="AW215" s="1" t="str">
        <f t="shared" si="196"/>
        <v/>
      </c>
      <c r="AX215" s="1" t="str">
        <f t="shared" si="197"/>
        <v/>
      </c>
      <c r="AY215" s="1" t="str">
        <f t="shared" si="198"/>
        <v/>
      </c>
      <c r="AZ215" s="1" t="str">
        <f t="shared" si="199"/>
        <v/>
      </c>
      <c r="BA215" s="1" t="str">
        <f t="shared" si="200"/>
        <v/>
      </c>
      <c r="BB215" s="1" t="str">
        <f t="shared" si="201"/>
        <v/>
      </c>
      <c r="BC215" s="1" t="str">
        <f t="shared" si="202"/>
        <v/>
      </c>
      <c r="BD215" s="1" t="str">
        <f t="shared" si="203"/>
        <v/>
      </c>
      <c r="BE215" s="1" t="str">
        <f t="shared" si="204"/>
        <v/>
      </c>
      <c r="BF215" s="1" t="str">
        <f t="shared" si="205"/>
        <v/>
      </c>
      <c r="BG215" s="1" t="str">
        <f t="shared" si="206"/>
        <v/>
      </c>
      <c r="BH215" s="1" t="str">
        <f t="shared" si="207"/>
        <v/>
      </c>
      <c r="BI215" s="1" t="str">
        <f t="shared" si="208"/>
        <v/>
      </c>
      <c r="BJ215" s="1" t="str">
        <f t="shared" si="209"/>
        <v/>
      </c>
      <c r="BK215" s="1" t="str">
        <f t="shared" si="210"/>
        <v/>
      </c>
      <c r="BL215" s="1" t="str">
        <f t="shared" si="211"/>
        <v/>
      </c>
      <c r="BM215" s="1" t="str">
        <f t="shared" si="212"/>
        <v/>
      </c>
      <c r="BN215" s="1" t="str">
        <f t="shared" si="213"/>
        <v/>
      </c>
      <c r="BO215" s="4" t="str">
        <f t="shared" si="214"/>
        <v/>
      </c>
    </row>
    <row r="216" spans="2:67">
      <c r="B216" s="22">
        <v>29</v>
      </c>
      <c r="C216" s="8">
        <f>IF(B216="","",VLOOKUP(B216,Tabelle2!$A$1:$B$37,2,0))</f>
        <v>3</v>
      </c>
      <c r="D216" s="9">
        <f>IF(B216="","",IF(B216=0,"NB",VLOOKUP(C216,Tabelle2!$D$1:$E$4,2,0)))</f>
        <v>1</v>
      </c>
      <c r="E216" s="1" t="str">
        <f t="shared" si="168"/>
        <v>W</v>
      </c>
      <c r="F216" s="1">
        <f t="shared" si="169"/>
        <v>2</v>
      </c>
      <c r="G216" s="1">
        <f t="shared" si="180"/>
        <v>2</v>
      </c>
      <c r="H216" s="1">
        <f t="shared" si="170"/>
        <v>4</v>
      </c>
      <c r="I216" s="1">
        <f t="shared" si="171"/>
        <v>69</v>
      </c>
      <c r="J216" s="1" t="str">
        <f t="shared" si="173"/>
        <v/>
      </c>
      <c r="O216" s="2"/>
      <c r="U216" s="6" t="str">
        <f t="shared" si="174"/>
        <v/>
      </c>
      <c r="V216" s="6" t="str">
        <f t="shared" si="175"/>
        <v/>
      </c>
      <c r="W216" s="6">
        <f t="shared" si="176"/>
        <v>3</v>
      </c>
      <c r="X216" s="6" t="str">
        <f t="shared" si="177"/>
        <v/>
      </c>
      <c r="Y216" s="5"/>
      <c r="Z216" s="1">
        <f t="shared" si="181"/>
        <v>1</v>
      </c>
      <c r="AA216" s="1">
        <f t="shared" si="182"/>
        <v>1</v>
      </c>
      <c r="AB216" s="1">
        <f t="shared" si="183"/>
        <v>1</v>
      </c>
      <c r="AC216" s="1" t="str">
        <f t="shared" si="184"/>
        <v/>
      </c>
      <c r="AD216" s="1" t="str">
        <f t="shared" si="189"/>
        <v/>
      </c>
      <c r="AE216" s="5"/>
      <c r="AF216" s="6">
        <f t="shared" si="178"/>
        <v>3</v>
      </c>
      <c r="AG216" s="6">
        <f t="shared" si="185"/>
        <v>1</v>
      </c>
      <c r="AH216" s="6">
        <f t="shared" si="187"/>
        <v>2</v>
      </c>
      <c r="AI216" s="5"/>
      <c r="AJ216" s="1">
        <f t="shared" si="186"/>
        <v>0</v>
      </c>
      <c r="AK216" s="1">
        <f>VLOOKUP(AJ216,$R$2:S235,2,0)</f>
        <v>1</v>
      </c>
      <c r="AM216" s="1">
        <f t="shared" si="188"/>
        <v>75</v>
      </c>
      <c r="AO216" s="1">
        <f t="shared" si="179"/>
        <v>0</v>
      </c>
      <c r="AP216" s="1" t="str">
        <f t="shared" si="172"/>
        <v/>
      </c>
      <c r="AQ216" s="1" t="str">
        <f t="shared" si="190"/>
        <v/>
      </c>
      <c r="AR216" s="1" t="str">
        <f t="shared" si="191"/>
        <v/>
      </c>
      <c r="AS216" s="1" t="str">
        <f t="shared" si="192"/>
        <v/>
      </c>
      <c r="AT216" s="1" t="str">
        <f t="shared" si="193"/>
        <v/>
      </c>
      <c r="AU216" s="1" t="str">
        <f t="shared" si="194"/>
        <v/>
      </c>
      <c r="AV216" s="1" t="str">
        <f t="shared" si="195"/>
        <v/>
      </c>
      <c r="AW216" s="1" t="str">
        <f t="shared" si="196"/>
        <v/>
      </c>
      <c r="AX216" s="1" t="str">
        <f t="shared" si="197"/>
        <v/>
      </c>
      <c r="AY216" s="1" t="str">
        <f t="shared" si="198"/>
        <v/>
      </c>
      <c r="AZ216" s="1" t="str">
        <f t="shared" si="199"/>
        <v/>
      </c>
      <c r="BA216" s="1" t="str">
        <f t="shared" si="200"/>
        <v/>
      </c>
      <c r="BB216" s="1" t="str">
        <f t="shared" si="201"/>
        <v/>
      </c>
      <c r="BC216" s="1" t="str">
        <f t="shared" si="202"/>
        <v/>
      </c>
      <c r="BD216" s="1" t="str">
        <f t="shared" si="203"/>
        <v/>
      </c>
      <c r="BE216" s="1" t="str">
        <f t="shared" si="204"/>
        <v/>
      </c>
      <c r="BF216" s="1" t="str">
        <f t="shared" si="205"/>
        <v/>
      </c>
      <c r="BG216" s="1" t="str">
        <f t="shared" si="206"/>
        <v/>
      </c>
      <c r="BH216" s="1" t="str">
        <f t="shared" si="207"/>
        <v/>
      </c>
      <c r="BI216" s="1" t="str">
        <f t="shared" si="208"/>
        <v/>
      </c>
      <c r="BJ216" s="1" t="str">
        <f t="shared" si="209"/>
        <v/>
      </c>
      <c r="BK216" s="1" t="str">
        <f t="shared" si="210"/>
        <v/>
      </c>
      <c r="BL216" s="1" t="str">
        <f t="shared" si="211"/>
        <v/>
      </c>
      <c r="BM216" s="1" t="str">
        <f t="shared" si="212"/>
        <v/>
      </c>
      <c r="BN216" s="1" t="str">
        <f t="shared" si="213"/>
        <v/>
      </c>
      <c r="BO216" s="4" t="str">
        <f t="shared" si="214"/>
        <v/>
      </c>
    </row>
    <row r="217" spans="2:67">
      <c r="B217" s="23">
        <v>32</v>
      </c>
      <c r="C217" s="8">
        <f>IF(B217="","",VLOOKUP(B217,Tabelle2!$A$1:$B$37,2,0))</f>
        <v>3</v>
      </c>
      <c r="D217" s="9">
        <f>IF(B217="","",IF(B217=0,"NB",VLOOKUP(C217,Tabelle2!$D$1:$E$4,2,0)))</f>
        <v>1</v>
      </c>
      <c r="E217" s="1" t="str">
        <f t="shared" si="168"/>
        <v>L</v>
      </c>
      <c r="F217" s="1">
        <f t="shared" si="169"/>
        <v>1</v>
      </c>
      <c r="G217" s="1">
        <f t="shared" si="180"/>
        <v>-1</v>
      </c>
      <c r="H217" s="1">
        <f t="shared" si="170"/>
        <v>-1</v>
      </c>
      <c r="I217" s="1">
        <f t="shared" si="171"/>
        <v>68</v>
      </c>
      <c r="J217" s="1" t="str">
        <f t="shared" si="173"/>
        <v/>
      </c>
      <c r="O217" s="2"/>
      <c r="U217" s="6" t="str">
        <f t="shared" si="174"/>
        <v/>
      </c>
      <c r="V217" s="6" t="str">
        <f t="shared" si="175"/>
        <v/>
      </c>
      <c r="W217" s="6">
        <f t="shared" si="176"/>
        <v>3</v>
      </c>
      <c r="X217" s="6" t="str">
        <f t="shared" si="177"/>
        <v/>
      </c>
      <c r="Y217" s="5"/>
      <c r="Z217" s="1">
        <f t="shared" si="181"/>
        <v>1</v>
      </c>
      <c r="AA217" s="1">
        <f t="shared" si="182"/>
        <v>1</v>
      </c>
      <c r="AB217" s="1">
        <f t="shared" si="183"/>
        <v>1</v>
      </c>
      <c r="AC217" s="1" t="str">
        <f t="shared" si="184"/>
        <v/>
      </c>
      <c r="AD217" s="1" t="str">
        <f t="shared" si="189"/>
        <v/>
      </c>
      <c r="AE217" s="5"/>
      <c r="AF217" s="6">
        <f t="shared" si="178"/>
        <v>3</v>
      </c>
      <c r="AG217" s="6">
        <f t="shared" si="185"/>
        <v>1</v>
      </c>
      <c r="AH217" s="6">
        <f t="shared" si="187"/>
        <v>2</v>
      </c>
      <c r="AI217" s="5"/>
      <c r="AJ217" s="1">
        <f t="shared" si="186"/>
        <v>1</v>
      </c>
      <c r="AK217" s="1">
        <f>VLOOKUP(AJ217,$R$2:S236,2,0)</f>
        <v>1</v>
      </c>
      <c r="AM217" s="1">
        <f t="shared" si="188"/>
        <v>75</v>
      </c>
      <c r="AO217" s="1">
        <f t="shared" si="179"/>
        <v>1</v>
      </c>
      <c r="AP217" s="1" t="str">
        <f t="shared" si="172"/>
        <v/>
      </c>
      <c r="AQ217" s="1" t="str">
        <f t="shared" si="190"/>
        <v/>
      </c>
      <c r="AR217" s="1" t="str">
        <f t="shared" si="191"/>
        <v/>
      </c>
      <c r="AS217" s="1" t="str">
        <f t="shared" si="192"/>
        <v/>
      </c>
      <c r="AT217" s="1" t="str">
        <f t="shared" si="193"/>
        <v/>
      </c>
      <c r="AU217" s="1" t="str">
        <f t="shared" si="194"/>
        <v/>
      </c>
      <c r="AV217" s="1" t="str">
        <f t="shared" si="195"/>
        <v/>
      </c>
      <c r="AW217" s="1" t="str">
        <f t="shared" si="196"/>
        <v/>
      </c>
      <c r="AX217" s="1" t="str">
        <f t="shared" si="197"/>
        <v/>
      </c>
      <c r="AY217" s="1" t="str">
        <f t="shared" si="198"/>
        <v/>
      </c>
      <c r="AZ217" s="1" t="str">
        <f t="shared" si="199"/>
        <v/>
      </c>
      <c r="BA217" s="1" t="str">
        <f t="shared" si="200"/>
        <v/>
      </c>
      <c r="BB217" s="1" t="str">
        <f t="shared" si="201"/>
        <v/>
      </c>
      <c r="BC217" s="1" t="str">
        <f t="shared" si="202"/>
        <v/>
      </c>
      <c r="BD217" s="1" t="str">
        <f t="shared" si="203"/>
        <v/>
      </c>
      <c r="BE217" s="1" t="str">
        <f t="shared" si="204"/>
        <v/>
      </c>
      <c r="BF217" s="1" t="str">
        <f t="shared" si="205"/>
        <v/>
      </c>
      <c r="BG217" s="1" t="str">
        <f t="shared" si="206"/>
        <v/>
      </c>
      <c r="BH217" s="1" t="str">
        <f t="shared" si="207"/>
        <v/>
      </c>
      <c r="BI217" s="1" t="str">
        <f t="shared" si="208"/>
        <v/>
      </c>
      <c r="BJ217" s="1" t="str">
        <f t="shared" si="209"/>
        <v/>
      </c>
      <c r="BK217" s="1" t="str">
        <f t="shared" si="210"/>
        <v/>
      </c>
      <c r="BL217" s="1" t="str">
        <f t="shared" si="211"/>
        <v/>
      </c>
      <c r="BM217" s="1" t="str">
        <f t="shared" si="212"/>
        <v/>
      </c>
      <c r="BN217" s="1" t="str">
        <f t="shared" si="213"/>
        <v/>
      </c>
      <c r="BO217" s="4" t="str">
        <f t="shared" si="214"/>
        <v/>
      </c>
    </row>
    <row r="218" spans="2:67">
      <c r="B218" s="22">
        <v>24</v>
      </c>
      <c r="C218" s="8">
        <f>IF(B218="","",VLOOKUP(B218,Tabelle2!$A$1:$B$37,2,0))</f>
        <v>2</v>
      </c>
      <c r="D218" s="9">
        <f>IF(B218="","",IF(B218=0,"NB",VLOOKUP(C218,Tabelle2!$D$1:$E$4,2,0)))</f>
        <v>2</v>
      </c>
      <c r="E218" s="1" t="str">
        <f t="shared" si="168"/>
        <v>L</v>
      </c>
      <c r="F218" s="1">
        <f t="shared" si="169"/>
        <v>1</v>
      </c>
      <c r="G218" s="1">
        <f t="shared" si="180"/>
        <v>-1</v>
      </c>
      <c r="H218" s="1">
        <f t="shared" si="170"/>
        <v>-1</v>
      </c>
      <c r="I218" s="1">
        <f t="shared" si="171"/>
        <v>67</v>
      </c>
      <c r="J218" s="1" t="str">
        <f t="shared" si="173"/>
        <v/>
      </c>
      <c r="O218" s="2"/>
      <c r="U218" s="6" t="str">
        <f t="shared" si="174"/>
        <v/>
      </c>
      <c r="V218" s="6">
        <f t="shared" si="175"/>
        <v>2</v>
      </c>
      <c r="W218" s="6" t="str">
        <f t="shared" si="176"/>
        <v/>
      </c>
      <c r="X218" s="6" t="str">
        <f t="shared" si="177"/>
        <v/>
      </c>
      <c r="Y218" s="5"/>
      <c r="Z218" s="1">
        <f t="shared" si="181"/>
        <v>1</v>
      </c>
      <c r="AA218" s="1">
        <f t="shared" si="182"/>
        <v>1</v>
      </c>
      <c r="AB218" s="1">
        <f t="shared" si="183"/>
        <v>1</v>
      </c>
      <c r="AC218" s="1" t="str">
        <f t="shared" si="184"/>
        <v/>
      </c>
      <c r="AD218" s="1" t="str">
        <f t="shared" si="189"/>
        <v/>
      </c>
      <c r="AE218" s="5"/>
      <c r="AF218" s="6">
        <f t="shared" si="178"/>
        <v>2</v>
      </c>
      <c r="AG218" s="6">
        <f t="shared" si="185"/>
        <v>3</v>
      </c>
      <c r="AH218" s="6">
        <f t="shared" si="187"/>
        <v>1</v>
      </c>
      <c r="AI218" s="5"/>
      <c r="AJ218" s="1">
        <f t="shared" si="186"/>
        <v>2</v>
      </c>
      <c r="AK218" s="1">
        <f>VLOOKUP(AJ218,$R$2:S237,2,0)</f>
        <v>2</v>
      </c>
      <c r="AM218" s="1">
        <f t="shared" si="188"/>
        <v>75</v>
      </c>
      <c r="AO218" s="1">
        <f t="shared" si="179"/>
        <v>2</v>
      </c>
      <c r="AP218" s="1" t="str">
        <f t="shared" si="172"/>
        <v/>
      </c>
      <c r="AQ218" s="1" t="str">
        <f t="shared" si="190"/>
        <v/>
      </c>
      <c r="AR218" s="1" t="str">
        <f t="shared" si="191"/>
        <v/>
      </c>
      <c r="AS218" s="1" t="str">
        <f t="shared" si="192"/>
        <v/>
      </c>
      <c r="AT218" s="1" t="str">
        <f t="shared" si="193"/>
        <v/>
      </c>
      <c r="AU218" s="1" t="str">
        <f t="shared" si="194"/>
        <v/>
      </c>
      <c r="AV218" s="1" t="str">
        <f t="shared" si="195"/>
        <v/>
      </c>
      <c r="AW218" s="1" t="str">
        <f t="shared" si="196"/>
        <v/>
      </c>
      <c r="AX218" s="1" t="str">
        <f t="shared" si="197"/>
        <v/>
      </c>
      <c r="AY218" s="1" t="str">
        <f t="shared" si="198"/>
        <v/>
      </c>
      <c r="AZ218" s="1" t="str">
        <f t="shared" si="199"/>
        <v/>
      </c>
      <c r="BA218" s="1" t="str">
        <f t="shared" si="200"/>
        <v/>
      </c>
      <c r="BB218" s="1" t="str">
        <f t="shared" si="201"/>
        <v/>
      </c>
      <c r="BC218" s="1" t="str">
        <f t="shared" si="202"/>
        <v/>
      </c>
      <c r="BD218" s="1" t="str">
        <f t="shared" si="203"/>
        <v/>
      </c>
      <c r="BE218" s="1" t="str">
        <f t="shared" si="204"/>
        <v/>
      </c>
      <c r="BF218" s="1" t="str">
        <f t="shared" si="205"/>
        <v/>
      </c>
      <c r="BG218" s="1" t="str">
        <f t="shared" si="206"/>
        <v/>
      </c>
      <c r="BH218" s="1" t="str">
        <f t="shared" si="207"/>
        <v/>
      </c>
      <c r="BI218" s="1" t="str">
        <f t="shared" si="208"/>
        <v/>
      </c>
      <c r="BJ218" s="1" t="str">
        <f t="shared" si="209"/>
        <v/>
      </c>
      <c r="BK218" s="1" t="str">
        <f t="shared" si="210"/>
        <v/>
      </c>
      <c r="BL218" s="1" t="str">
        <f t="shared" si="211"/>
        <v/>
      </c>
      <c r="BM218" s="1" t="str">
        <f t="shared" si="212"/>
        <v/>
      </c>
      <c r="BN218" s="1" t="str">
        <f t="shared" si="213"/>
        <v/>
      </c>
      <c r="BO218" s="4" t="str">
        <f t="shared" si="214"/>
        <v/>
      </c>
    </row>
    <row r="219" spans="2:67">
      <c r="B219" s="23">
        <v>30</v>
      </c>
      <c r="C219" s="8">
        <f>IF(B219="","",VLOOKUP(B219,Tabelle2!$A$1:$B$37,2,0))</f>
        <v>3</v>
      </c>
      <c r="D219" s="9">
        <f>IF(B219="","",IF(B219=0,"NB",VLOOKUP(C219,Tabelle2!$D$1:$E$4,2,0)))</f>
        <v>1</v>
      </c>
      <c r="E219" s="1" t="str">
        <f t="shared" si="168"/>
        <v>L</v>
      </c>
      <c r="F219" s="1">
        <f t="shared" si="169"/>
        <v>2</v>
      </c>
      <c r="G219" s="1">
        <f t="shared" si="180"/>
        <v>-1</v>
      </c>
      <c r="H219" s="1">
        <f t="shared" si="170"/>
        <v>-2</v>
      </c>
      <c r="I219" s="1">
        <f t="shared" si="171"/>
        <v>65</v>
      </c>
      <c r="J219" s="1" t="str">
        <f t="shared" si="173"/>
        <v/>
      </c>
      <c r="O219" s="2"/>
      <c r="U219" s="6" t="str">
        <f t="shared" si="174"/>
        <v/>
      </c>
      <c r="V219" s="6" t="str">
        <f t="shared" si="175"/>
        <v/>
      </c>
      <c r="W219" s="6">
        <f t="shared" si="176"/>
        <v>3</v>
      </c>
      <c r="X219" s="6" t="str">
        <f t="shared" si="177"/>
        <v/>
      </c>
      <c r="Y219" s="5"/>
      <c r="Z219" s="1">
        <f t="shared" si="181"/>
        <v>1</v>
      </c>
      <c r="AA219" s="1">
        <f t="shared" si="182"/>
        <v>1</v>
      </c>
      <c r="AB219" s="1">
        <f t="shared" si="183"/>
        <v>1</v>
      </c>
      <c r="AC219" s="1" t="str">
        <f t="shared" si="184"/>
        <v/>
      </c>
      <c r="AD219" s="1" t="str">
        <f t="shared" si="189"/>
        <v/>
      </c>
      <c r="AE219" s="5"/>
      <c r="AF219" s="6">
        <f t="shared" si="178"/>
        <v>3</v>
      </c>
      <c r="AG219" s="6">
        <f t="shared" si="185"/>
        <v>2</v>
      </c>
      <c r="AH219" s="6">
        <f t="shared" si="187"/>
        <v>1</v>
      </c>
      <c r="AI219" s="5"/>
      <c r="AJ219" s="1">
        <f t="shared" si="186"/>
        <v>3</v>
      </c>
      <c r="AK219" s="1">
        <f>VLOOKUP(AJ219,$R$2:S238,2,0)</f>
        <v>3</v>
      </c>
      <c r="AM219" s="1">
        <f t="shared" si="188"/>
        <v>75</v>
      </c>
      <c r="AO219" s="1">
        <f t="shared" si="179"/>
        <v>3</v>
      </c>
      <c r="AP219" s="1" t="str">
        <f t="shared" si="172"/>
        <v/>
      </c>
      <c r="AQ219" s="1" t="str">
        <f t="shared" si="190"/>
        <v/>
      </c>
      <c r="AR219" s="1" t="str">
        <f t="shared" si="191"/>
        <v/>
      </c>
      <c r="AS219" s="1" t="str">
        <f t="shared" si="192"/>
        <v/>
      </c>
      <c r="AT219" s="1" t="str">
        <f t="shared" si="193"/>
        <v/>
      </c>
      <c r="AU219" s="1" t="str">
        <f t="shared" si="194"/>
        <v/>
      </c>
      <c r="AV219" s="1" t="str">
        <f t="shared" si="195"/>
        <v/>
      </c>
      <c r="AW219" s="1" t="str">
        <f t="shared" si="196"/>
        <v/>
      </c>
      <c r="AX219" s="1" t="str">
        <f t="shared" si="197"/>
        <v/>
      </c>
      <c r="AY219" s="1" t="str">
        <f t="shared" si="198"/>
        <v/>
      </c>
      <c r="AZ219" s="1" t="str">
        <f t="shared" si="199"/>
        <v/>
      </c>
      <c r="BA219" s="1" t="str">
        <f t="shared" si="200"/>
        <v/>
      </c>
      <c r="BB219" s="1" t="str">
        <f t="shared" si="201"/>
        <v/>
      </c>
      <c r="BC219" s="1" t="str">
        <f t="shared" si="202"/>
        <v/>
      </c>
      <c r="BD219" s="1" t="str">
        <f t="shared" si="203"/>
        <v/>
      </c>
      <c r="BE219" s="1" t="str">
        <f t="shared" si="204"/>
        <v/>
      </c>
      <c r="BF219" s="1" t="str">
        <f t="shared" si="205"/>
        <v/>
      </c>
      <c r="BG219" s="1" t="str">
        <f t="shared" si="206"/>
        <v/>
      </c>
      <c r="BH219" s="1" t="str">
        <f t="shared" si="207"/>
        <v/>
      </c>
      <c r="BI219" s="1" t="str">
        <f t="shared" si="208"/>
        <v/>
      </c>
      <c r="BJ219" s="1" t="str">
        <f t="shared" si="209"/>
        <v/>
      </c>
      <c r="BK219" s="1" t="str">
        <f t="shared" si="210"/>
        <v/>
      </c>
      <c r="BL219" s="1" t="str">
        <f t="shared" si="211"/>
        <v/>
      </c>
      <c r="BM219" s="1" t="str">
        <f t="shared" si="212"/>
        <v/>
      </c>
      <c r="BN219" s="1" t="str">
        <f t="shared" si="213"/>
        <v/>
      </c>
      <c r="BO219" s="4" t="str">
        <f t="shared" si="214"/>
        <v/>
      </c>
    </row>
    <row r="220" spans="2:67">
      <c r="B220" s="22">
        <v>17</v>
      </c>
      <c r="C220" s="8">
        <f>IF(B220="","",VLOOKUP(B220,Tabelle2!$A$1:$B$37,2,0))</f>
        <v>2</v>
      </c>
      <c r="D220" s="9">
        <f>IF(B220="","",IF(B220=0,"NB",VLOOKUP(C220,Tabelle2!$D$1:$E$4,2,0)))</f>
        <v>2</v>
      </c>
      <c r="E220" s="1" t="str">
        <f t="shared" si="168"/>
        <v>L</v>
      </c>
      <c r="F220" s="1">
        <f t="shared" si="169"/>
        <v>3</v>
      </c>
      <c r="G220" s="1">
        <f t="shared" si="180"/>
        <v>-1</v>
      </c>
      <c r="H220" s="1">
        <f t="shared" si="170"/>
        <v>-3</v>
      </c>
      <c r="I220" s="1">
        <f t="shared" si="171"/>
        <v>62</v>
      </c>
      <c r="J220" s="1" t="str">
        <f t="shared" si="173"/>
        <v/>
      </c>
      <c r="O220" s="2"/>
      <c r="U220" s="6" t="str">
        <f t="shared" si="174"/>
        <v/>
      </c>
      <c r="V220" s="6">
        <f t="shared" si="175"/>
        <v>2</v>
      </c>
      <c r="W220" s="6" t="str">
        <f t="shared" si="176"/>
        <v/>
      </c>
      <c r="X220" s="6" t="str">
        <f t="shared" si="177"/>
        <v/>
      </c>
      <c r="Y220" s="5"/>
      <c r="Z220" s="1">
        <f t="shared" si="181"/>
        <v>1</v>
      </c>
      <c r="AA220" s="1">
        <f t="shared" si="182"/>
        <v>1</v>
      </c>
      <c r="AB220" s="1">
        <f t="shared" si="183"/>
        <v>1</v>
      </c>
      <c r="AC220" s="1" t="str">
        <f t="shared" si="184"/>
        <v/>
      </c>
      <c r="AD220" s="1" t="str">
        <f t="shared" si="189"/>
        <v/>
      </c>
      <c r="AE220" s="5"/>
      <c r="AF220" s="6">
        <f t="shared" si="178"/>
        <v>2</v>
      </c>
      <c r="AG220" s="6">
        <f t="shared" si="185"/>
        <v>3</v>
      </c>
      <c r="AH220" s="6">
        <f t="shared" si="187"/>
        <v>1</v>
      </c>
      <c r="AI220" s="5"/>
      <c r="AJ220" s="1">
        <f t="shared" si="186"/>
        <v>4</v>
      </c>
      <c r="AK220" s="1">
        <f>VLOOKUP(AJ220,$R$2:S239,2,0)</f>
        <v>7</v>
      </c>
      <c r="AM220" s="1">
        <f t="shared" si="188"/>
        <v>75</v>
      </c>
      <c r="AO220" s="1">
        <f t="shared" si="179"/>
        <v>4</v>
      </c>
      <c r="AP220" s="1" t="str">
        <f t="shared" si="172"/>
        <v/>
      </c>
      <c r="AQ220" s="1" t="str">
        <f t="shared" si="190"/>
        <v/>
      </c>
      <c r="AR220" s="1" t="str">
        <f t="shared" si="191"/>
        <v/>
      </c>
      <c r="AS220" s="1">
        <f t="shared" si="192"/>
        <v>1</v>
      </c>
      <c r="AT220" s="1" t="str">
        <f t="shared" si="193"/>
        <v/>
      </c>
      <c r="AU220" s="1" t="str">
        <f t="shared" si="194"/>
        <v/>
      </c>
      <c r="AV220" s="1" t="str">
        <f t="shared" si="195"/>
        <v/>
      </c>
      <c r="AW220" s="1" t="str">
        <f t="shared" si="196"/>
        <v/>
      </c>
      <c r="AX220" s="1" t="str">
        <f t="shared" si="197"/>
        <v/>
      </c>
      <c r="AY220" s="1" t="str">
        <f t="shared" si="198"/>
        <v/>
      </c>
      <c r="AZ220" s="1" t="str">
        <f t="shared" si="199"/>
        <v/>
      </c>
      <c r="BA220" s="1" t="str">
        <f t="shared" si="200"/>
        <v/>
      </c>
      <c r="BB220" s="1" t="str">
        <f t="shared" si="201"/>
        <v/>
      </c>
      <c r="BC220" s="1" t="str">
        <f t="shared" si="202"/>
        <v/>
      </c>
      <c r="BD220" s="1" t="str">
        <f t="shared" si="203"/>
        <v/>
      </c>
      <c r="BE220" s="1" t="str">
        <f t="shared" si="204"/>
        <v/>
      </c>
      <c r="BF220" s="1" t="str">
        <f t="shared" si="205"/>
        <v/>
      </c>
      <c r="BG220" s="1" t="str">
        <f t="shared" si="206"/>
        <v/>
      </c>
      <c r="BH220" s="1" t="str">
        <f t="shared" si="207"/>
        <v/>
      </c>
      <c r="BI220" s="1" t="str">
        <f t="shared" si="208"/>
        <v/>
      </c>
      <c r="BJ220" s="1" t="str">
        <f t="shared" si="209"/>
        <v/>
      </c>
      <c r="BK220" s="1" t="str">
        <f t="shared" si="210"/>
        <v/>
      </c>
      <c r="BL220" s="1" t="str">
        <f t="shared" si="211"/>
        <v/>
      </c>
      <c r="BM220" s="1" t="str">
        <f t="shared" si="212"/>
        <v/>
      </c>
      <c r="BN220" s="1" t="str">
        <f t="shared" si="213"/>
        <v/>
      </c>
      <c r="BO220" s="4" t="str">
        <f t="shared" si="214"/>
        <v/>
      </c>
    </row>
    <row r="221" spans="2:67">
      <c r="B221" s="23">
        <v>23</v>
      </c>
      <c r="C221" s="8">
        <f>IF(B221="","",VLOOKUP(B221,Tabelle2!$A$1:$B$37,2,0))</f>
        <v>2</v>
      </c>
      <c r="D221" s="9">
        <f>IF(B221="","",IF(B221=0,"NB",VLOOKUP(C221,Tabelle2!$D$1:$E$4,2,0)))</f>
        <v>2</v>
      </c>
      <c r="E221" s="1" t="str">
        <f t="shared" si="168"/>
        <v>W</v>
      </c>
      <c r="F221" s="1">
        <f t="shared" si="169"/>
        <v>7</v>
      </c>
      <c r="G221" s="1">
        <f t="shared" si="180"/>
        <v>2</v>
      </c>
      <c r="H221" s="1">
        <f t="shared" si="170"/>
        <v>14</v>
      </c>
      <c r="I221" s="1">
        <f t="shared" si="171"/>
        <v>76</v>
      </c>
      <c r="J221" s="1" t="str">
        <f t="shared" si="173"/>
        <v/>
      </c>
      <c r="O221" s="2"/>
      <c r="U221" s="6" t="str">
        <f t="shared" si="174"/>
        <v/>
      </c>
      <c r="V221" s="6">
        <f t="shared" si="175"/>
        <v>2</v>
      </c>
      <c r="W221" s="6" t="str">
        <f t="shared" si="176"/>
        <v/>
      </c>
      <c r="X221" s="6" t="str">
        <f t="shared" si="177"/>
        <v/>
      </c>
      <c r="Y221" s="5"/>
      <c r="Z221" s="1">
        <f t="shared" si="181"/>
        <v>1</v>
      </c>
      <c r="AA221" s="1">
        <f t="shared" si="182"/>
        <v>1</v>
      </c>
      <c r="AB221" s="1">
        <f t="shared" si="183"/>
        <v>1</v>
      </c>
      <c r="AC221" s="1" t="str">
        <f t="shared" si="184"/>
        <v/>
      </c>
      <c r="AD221" s="1" t="str">
        <f t="shared" si="189"/>
        <v/>
      </c>
      <c r="AE221" s="5"/>
      <c r="AF221" s="6">
        <f t="shared" si="178"/>
        <v>2</v>
      </c>
      <c r="AG221" s="6">
        <f t="shared" si="185"/>
        <v>3</v>
      </c>
      <c r="AH221" s="6">
        <f t="shared" si="187"/>
        <v>1</v>
      </c>
      <c r="AI221" s="5"/>
      <c r="AJ221" s="1">
        <f t="shared" si="186"/>
        <v>0</v>
      </c>
      <c r="AK221" s="1">
        <f>VLOOKUP(AJ221,$R$2:S240,2,0)</f>
        <v>1</v>
      </c>
      <c r="AM221" s="1">
        <f t="shared" si="188"/>
        <v>76</v>
      </c>
      <c r="AO221" s="1">
        <f t="shared" si="179"/>
        <v>0</v>
      </c>
      <c r="AP221" s="1" t="str">
        <f t="shared" si="172"/>
        <v/>
      </c>
      <c r="AQ221" s="1" t="str">
        <f t="shared" si="190"/>
        <v/>
      </c>
      <c r="AR221" s="1" t="str">
        <f t="shared" si="191"/>
        <v/>
      </c>
      <c r="AS221" s="1" t="str">
        <f t="shared" si="192"/>
        <v/>
      </c>
      <c r="AT221" s="1" t="str">
        <f t="shared" si="193"/>
        <v/>
      </c>
      <c r="AU221" s="1" t="str">
        <f t="shared" si="194"/>
        <v/>
      </c>
      <c r="AV221" s="1" t="str">
        <f t="shared" si="195"/>
        <v/>
      </c>
      <c r="AW221" s="1" t="str">
        <f t="shared" si="196"/>
        <v/>
      </c>
      <c r="AX221" s="1" t="str">
        <f t="shared" si="197"/>
        <v/>
      </c>
      <c r="AY221" s="1" t="str">
        <f t="shared" si="198"/>
        <v/>
      </c>
      <c r="AZ221" s="1" t="str">
        <f t="shared" si="199"/>
        <v/>
      </c>
      <c r="BA221" s="1" t="str">
        <f t="shared" si="200"/>
        <v/>
      </c>
      <c r="BB221" s="1" t="str">
        <f t="shared" si="201"/>
        <v/>
      </c>
      <c r="BC221" s="1" t="str">
        <f t="shared" si="202"/>
        <v/>
      </c>
      <c r="BD221" s="1" t="str">
        <f t="shared" si="203"/>
        <v/>
      </c>
      <c r="BE221" s="1" t="str">
        <f t="shared" si="204"/>
        <v/>
      </c>
      <c r="BF221" s="1" t="str">
        <f t="shared" si="205"/>
        <v/>
      </c>
      <c r="BG221" s="1" t="str">
        <f t="shared" si="206"/>
        <v/>
      </c>
      <c r="BH221" s="1" t="str">
        <f t="shared" si="207"/>
        <v/>
      </c>
      <c r="BI221" s="1" t="str">
        <f t="shared" si="208"/>
        <v/>
      </c>
      <c r="BJ221" s="1" t="str">
        <f t="shared" si="209"/>
        <v/>
      </c>
      <c r="BK221" s="1" t="str">
        <f t="shared" si="210"/>
        <v/>
      </c>
      <c r="BL221" s="1" t="str">
        <f t="shared" si="211"/>
        <v/>
      </c>
      <c r="BM221" s="1" t="str">
        <f t="shared" si="212"/>
        <v/>
      </c>
      <c r="BN221" s="1" t="str">
        <f t="shared" si="213"/>
        <v/>
      </c>
      <c r="BO221" s="4" t="str">
        <f t="shared" si="214"/>
        <v/>
      </c>
    </row>
    <row r="222" spans="2:67">
      <c r="B222" s="22">
        <v>17</v>
      </c>
      <c r="C222" s="8">
        <f>IF(B222="","",VLOOKUP(B222,Tabelle2!$A$1:$B$37,2,0))</f>
        <v>2</v>
      </c>
      <c r="D222" s="9">
        <f>IF(B222="","",IF(B222=0,"NB",VLOOKUP(C222,Tabelle2!$D$1:$E$4,2,0)))</f>
        <v>2</v>
      </c>
      <c r="E222" s="1" t="str">
        <f t="shared" si="168"/>
        <v>W</v>
      </c>
      <c r="F222" s="1">
        <f t="shared" si="169"/>
        <v>1</v>
      </c>
      <c r="G222" s="1">
        <f t="shared" si="180"/>
        <v>2</v>
      </c>
      <c r="H222" s="1">
        <f t="shared" si="170"/>
        <v>2</v>
      </c>
      <c r="I222" s="1">
        <f t="shared" si="171"/>
        <v>78</v>
      </c>
      <c r="J222" s="1" t="str">
        <f t="shared" si="173"/>
        <v/>
      </c>
      <c r="O222" s="2"/>
      <c r="U222" s="6" t="str">
        <f t="shared" si="174"/>
        <v/>
      </c>
      <c r="V222" s="6">
        <f t="shared" si="175"/>
        <v>2</v>
      </c>
      <c r="W222" s="6" t="str">
        <f t="shared" si="176"/>
        <v/>
      </c>
      <c r="X222" s="6" t="str">
        <f t="shared" si="177"/>
        <v/>
      </c>
      <c r="Y222" s="5"/>
      <c r="Z222" s="1">
        <f t="shared" si="181"/>
        <v>1</v>
      </c>
      <c r="AA222" s="1">
        <f t="shared" si="182"/>
        <v>1</v>
      </c>
      <c r="AB222" s="1">
        <f t="shared" si="183"/>
        <v>1</v>
      </c>
      <c r="AC222" s="1" t="str">
        <f t="shared" si="184"/>
        <v/>
      </c>
      <c r="AD222" s="1" t="str">
        <f t="shared" si="189"/>
        <v/>
      </c>
      <c r="AE222" s="5"/>
      <c r="AF222" s="6">
        <f t="shared" si="178"/>
        <v>2</v>
      </c>
      <c r="AG222" s="6">
        <f t="shared" si="185"/>
        <v>3</v>
      </c>
      <c r="AH222" s="6">
        <f t="shared" si="187"/>
        <v>1</v>
      </c>
      <c r="AI222" s="5"/>
      <c r="AJ222" s="1">
        <f t="shared" si="186"/>
        <v>0</v>
      </c>
      <c r="AK222" s="1">
        <f>VLOOKUP(AJ222,$R$2:S241,2,0)</f>
        <v>1</v>
      </c>
      <c r="AM222" s="1">
        <f t="shared" si="188"/>
        <v>78</v>
      </c>
      <c r="AO222" s="1">
        <f t="shared" si="179"/>
        <v>0</v>
      </c>
      <c r="AP222" s="1" t="str">
        <f t="shared" si="172"/>
        <v/>
      </c>
      <c r="AQ222" s="1" t="str">
        <f t="shared" si="190"/>
        <v/>
      </c>
      <c r="AR222" s="1" t="str">
        <f t="shared" si="191"/>
        <v/>
      </c>
      <c r="AS222" s="1" t="str">
        <f t="shared" si="192"/>
        <v/>
      </c>
      <c r="AT222" s="1" t="str">
        <f t="shared" si="193"/>
        <v/>
      </c>
      <c r="AU222" s="1" t="str">
        <f t="shared" si="194"/>
        <v/>
      </c>
      <c r="AV222" s="1" t="str">
        <f t="shared" si="195"/>
        <v/>
      </c>
      <c r="AW222" s="1" t="str">
        <f t="shared" si="196"/>
        <v/>
      </c>
      <c r="AX222" s="1" t="str">
        <f t="shared" si="197"/>
        <v/>
      </c>
      <c r="AY222" s="1" t="str">
        <f t="shared" si="198"/>
        <v/>
      </c>
      <c r="AZ222" s="1" t="str">
        <f t="shared" si="199"/>
        <v/>
      </c>
      <c r="BA222" s="1" t="str">
        <f t="shared" si="200"/>
        <v/>
      </c>
      <c r="BB222" s="1" t="str">
        <f t="shared" si="201"/>
        <v/>
      </c>
      <c r="BC222" s="1" t="str">
        <f t="shared" si="202"/>
        <v/>
      </c>
      <c r="BD222" s="1" t="str">
        <f t="shared" si="203"/>
        <v/>
      </c>
      <c r="BE222" s="1" t="str">
        <f t="shared" si="204"/>
        <v/>
      </c>
      <c r="BF222" s="1" t="str">
        <f t="shared" si="205"/>
        <v/>
      </c>
      <c r="BG222" s="1" t="str">
        <f t="shared" si="206"/>
        <v/>
      </c>
      <c r="BH222" s="1" t="str">
        <f t="shared" si="207"/>
        <v/>
      </c>
      <c r="BI222" s="1" t="str">
        <f t="shared" si="208"/>
        <v/>
      </c>
      <c r="BJ222" s="1" t="str">
        <f t="shared" si="209"/>
        <v/>
      </c>
      <c r="BK222" s="1" t="str">
        <f t="shared" si="210"/>
        <v/>
      </c>
      <c r="BL222" s="1" t="str">
        <f t="shared" si="211"/>
        <v/>
      </c>
      <c r="BM222" s="1" t="str">
        <f t="shared" si="212"/>
        <v/>
      </c>
      <c r="BN222" s="1" t="str">
        <f t="shared" si="213"/>
        <v/>
      </c>
      <c r="BO222" s="4" t="str">
        <f t="shared" si="214"/>
        <v/>
      </c>
    </row>
    <row r="223" spans="2:67">
      <c r="B223" s="23">
        <v>29</v>
      </c>
      <c r="C223" s="8">
        <f>IF(B223="","",VLOOKUP(B223,Tabelle2!$A$1:$B$37,2,0))</f>
        <v>3</v>
      </c>
      <c r="D223" s="9">
        <f>IF(B223="","",IF(B223=0,"NB",VLOOKUP(C223,Tabelle2!$D$1:$E$4,2,0)))</f>
        <v>1</v>
      </c>
      <c r="E223" s="1" t="str">
        <f t="shared" si="168"/>
        <v>L</v>
      </c>
      <c r="F223" s="1">
        <f t="shared" si="169"/>
        <v>1</v>
      </c>
      <c r="G223" s="1">
        <f t="shared" si="180"/>
        <v>-1</v>
      </c>
      <c r="H223" s="1">
        <f t="shared" si="170"/>
        <v>-1</v>
      </c>
      <c r="I223" s="1">
        <f t="shared" si="171"/>
        <v>77</v>
      </c>
      <c r="J223" s="1" t="str">
        <f t="shared" si="173"/>
        <v/>
      </c>
      <c r="O223" s="2"/>
      <c r="U223" s="6" t="str">
        <f t="shared" si="174"/>
        <v/>
      </c>
      <c r="V223" s="6" t="str">
        <f t="shared" si="175"/>
        <v/>
      </c>
      <c r="W223" s="6">
        <f t="shared" si="176"/>
        <v>3</v>
      </c>
      <c r="X223" s="6" t="str">
        <f t="shared" si="177"/>
        <v/>
      </c>
      <c r="Y223" s="5"/>
      <c r="Z223" s="1">
        <f t="shared" si="181"/>
        <v>1</v>
      </c>
      <c r="AA223" s="1">
        <f t="shared" si="182"/>
        <v>1</v>
      </c>
      <c r="AB223" s="1">
        <f t="shared" si="183"/>
        <v>1</v>
      </c>
      <c r="AC223" s="1" t="str">
        <f t="shared" si="184"/>
        <v/>
      </c>
      <c r="AD223" s="1" t="str">
        <f t="shared" si="189"/>
        <v/>
      </c>
      <c r="AE223" s="5"/>
      <c r="AF223" s="6">
        <f t="shared" si="178"/>
        <v>3</v>
      </c>
      <c r="AG223" s="6">
        <f t="shared" si="185"/>
        <v>2</v>
      </c>
      <c r="AH223" s="6">
        <f t="shared" si="187"/>
        <v>1</v>
      </c>
      <c r="AI223" s="5"/>
      <c r="AJ223" s="1">
        <f t="shared" si="186"/>
        <v>1</v>
      </c>
      <c r="AK223" s="1">
        <f>VLOOKUP(AJ223,$R$2:S242,2,0)</f>
        <v>1</v>
      </c>
      <c r="AM223" s="1">
        <f t="shared" si="188"/>
        <v>78</v>
      </c>
      <c r="AO223" s="1">
        <f t="shared" si="179"/>
        <v>1</v>
      </c>
      <c r="AP223" s="1" t="str">
        <f t="shared" si="172"/>
        <v/>
      </c>
      <c r="AQ223" s="1" t="str">
        <f t="shared" si="190"/>
        <v/>
      </c>
      <c r="AR223" s="1" t="str">
        <f t="shared" si="191"/>
        <v/>
      </c>
      <c r="AS223" s="1" t="str">
        <f t="shared" si="192"/>
        <v/>
      </c>
      <c r="AT223" s="1" t="str">
        <f t="shared" si="193"/>
        <v/>
      </c>
      <c r="AU223" s="1" t="str">
        <f t="shared" si="194"/>
        <v/>
      </c>
      <c r="AV223" s="1" t="str">
        <f t="shared" si="195"/>
        <v/>
      </c>
      <c r="AW223" s="1" t="str">
        <f t="shared" si="196"/>
        <v/>
      </c>
      <c r="AX223" s="1" t="str">
        <f t="shared" si="197"/>
        <v/>
      </c>
      <c r="AY223" s="1" t="str">
        <f t="shared" si="198"/>
        <v/>
      </c>
      <c r="AZ223" s="1" t="str">
        <f t="shared" si="199"/>
        <v/>
      </c>
      <c r="BA223" s="1" t="str">
        <f t="shared" si="200"/>
        <v/>
      </c>
      <c r="BB223" s="1" t="str">
        <f t="shared" si="201"/>
        <v/>
      </c>
      <c r="BC223" s="1" t="str">
        <f t="shared" si="202"/>
        <v/>
      </c>
      <c r="BD223" s="1" t="str">
        <f t="shared" si="203"/>
        <v/>
      </c>
      <c r="BE223" s="1" t="str">
        <f t="shared" si="204"/>
        <v/>
      </c>
      <c r="BF223" s="1" t="str">
        <f t="shared" si="205"/>
        <v/>
      </c>
      <c r="BG223" s="1" t="str">
        <f t="shared" si="206"/>
        <v/>
      </c>
      <c r="BH223" s="1" t="str">
        <f t="shared" si="207"/>
        <v/>
      </c>
      <c r="BI223" s="1" t="str">
        <f t="shared" si="208"/>
        <v/>
      </c>
      <c r="BJ223" s="1" t="str">
        <f t="shared" si="209"/>
        <v/>
      </c>
      <c r="BK223" s="1" t="str">
        <f t="shared" si="210"/>
        <v/>
      </c>
      <c r="BL223" s="1" t="str">
        <f t="shared" si="211"/>
        <v/>
      </c>
      <c r="BM223" s="1" t="str">
        <f t="shared" si="212"/>
        <v/>
      </c>
      <c r="BN223" s="1" t="str">
        <f t="shared" si="213"/>
        <v/>
      </c>
      <c r="BO223" s="4" t="str">
        <f t="shared" si="214"/>
        <v/>
      </c>
    </row>
    <row r="224" spans="2:67">
      <c r="B224" s="22">
        <v>30</v>
      </c>
      <c r="C224" s="8">
        <f>IF(B224="","",VLOOKUP(B224,Tabelle2!$A$1:$B$37,2,0))</f>
        <v>3</v>
      </c>
      <c r="D224" s="9">
        <f>IF(B224="","",IF(B224=0,"NB",VLOOKUP(C224,Tabelle2!$D$1:$E$4,2,0)))</f>
        <v>1</v>
      </c>
      <c r="E224" s="1" t="str">
        <f t="shared" si="168"/>
        <v>L</v>
      </c>
      <c r="F224" s="1">
        <f t="shared" si="169"/>
        <v>1</v>
      </c>
      <c r="G224" s="1">
        <f t="shared" si="180"/>
        <v>-1</v>
      </c>
      <c r="H224" s="1">
        <f t="shared" si="170"/>
        <v>-1</v>
      </c>
      <c r="I224" s="1">
        <f t="shared" si="171"/>
        <v>76</v>
      </c>
      <c r="J224" s="1" t="str">
        <f t="shared" si="173"/>
        <v/>
      </c>
      <c r="O224" s="2"/>
      <c r="U224" s="6" t="str">
        <f t="shared" si="174"/>
        <v/>
      </c>
      <c r="V224" s="6" t="str">
        <f t="shared" si="175"/>
        <v/>
      </c>
      <c r="W224" s="6">
        <f t="shared" si="176"/>
        <v>3</v>
      </c>
      <c r="X224" s="6" t="str">
        <f t="shared" si="177"/>
        <v/>
      </c>
      <c r="Y224" s="5"/>
      <c r="Z224" s="1">
        <f t="shared" si="181"/>
        <v>1</v>
      </c>
      <c r="AA224" s="1">
        <f t="shared" si="182"/>
        <v>1</v>
      </c>
      <c r="AB224" s="1">
        <f t="shared" si="183"/>
        <v>1</v>
      </c>
      <c r="AC224" s="1" t="str">
        <f t="shared" si="184"/>
        <v/>
      </c>
      <c r="AD224" s="1" t="str">
        <f t="shared" si="189"/>
        <v/>
      </c>
      <c r="AE224" s="5"/>
      <c r="AF224" s="6">
        <f t="shared" si="178"/>
        <v>3</v>
      </c>
      <c r="AG224" s="6">
        <f t="shared" si="185"/>
        <v>2</v>
      </c>
      <c r="AH224" s="6">
        <f t="shared" si="187"/>
        <v>1</v>
      </c>
      <c r="AI224" s="5"/>
      <c r="AJ224" s="1">
        <f t="shared" si="186"/>
        <v>2</v>
      </c>
      <c r="AK224" s="1">
        <f>VLOOKUP(AJ224,$R$2:S243,2,0)</f>
        <v>2</v>
      </c>
      <c r="AM224" s="1">
        <f t="shared" si="188"/>
        <v>78</v>
      </c>
      <c r="AO224" s="1">
        <f t="shared" si="179"/>
        <v>2</v>
      </c>
      <c r="AP224" s="1" t="str">
        <f t="shared" si="172"/>
        <v/>
      </c>
      <c r="AQ224" s="1">
        <f t="shared" si="190"/>
        <v>1</v>
      </c>
      <c r="AR224" s="1" t="str">
        <f t="shared" si="191"/>
        <v/>
      </c>
      <c r="AS224" s="1" t="str">
        <f t="shared" si="192"/>
        <v/>
      </c>
      <c r="AT224" s="1" t="str">
        <f t="shared" si="193"/>
        <v/>
      </c>
      <c r="AU224" s="1" t="str">
        <f t="shared" si="194"/>
        <v/>
      </c>
      <c r="AV224" s="1" t="str">
        <f t="shared" si="195"/>
        <v/>
      </c>
      <c r="AW224" s="1" t="str">
        <f t="shared" si="196"/>
        <v/>
      </c>
      <c r="AX224" s="1" t="str">
        <f t="shared" si="197"/>
        <v/>
      </c>
      <c r="AY224" s="1" t="str">
        <f t="shared" si="198"/>
        <v/>
      </c>
      <c r="AZ224" s="1" t="str">
        <f t="shared" si="199"/>
        <v/>
      </c>
      <c r="BA224" s="1" t="str">
        <f t="shared" si="200"/>
        <v/>
      </c>
      <c r="BB224" s="1" t="str">
        <f t="shared" si="201"/>
        <v/>
      </c>
      <c r="BC224" s="1" t="str">
        <f t="shared" si="202"/>
        <v/>
      </c>
      <c r="BD224" s="1" t="str">
        <f t="shared" si="203"/>
        <v/>
      </c>
      <c r="BE224" s="1" t="str">
        <f t="shared" si="204"/>
        <v/>
      </c>
      <c r="BF224" s="1" t="str">
        <f t="shared" si="205"/>
        <v/>
      </c>
      <c r="BG224" s="1" t="str">
        <f t="shared" si="206"/>
        <v/>
      </c>
      <c r="BH224" s="1" t="str">
        <f t="shared" si="207"/>
        <v/>
      </c>
      <c r="BI224" s="1" t="str">
        <f t="shared" si="208"/>
        <v/>
      </c>
      <c r="BJ224" s="1" t="str">
        <f t="shared" si="209"/>
        <v/>
      </c>
      <c r="BK224" s="1" t="str">
        <f t="shared" si="210"/>
        <v/>
      </c>
      <c r="BL224" s="1" t="str">
        <f t="shared" si="211"/>
        <v/>
      </c>
      <c r="BM224" s="1" t="str">
        <f t="shared" si="212"/>
        <v/>
      </c>
      <c r="BN224" s="1" t="str">
        <f t="shared" si="213"/>
        <v/>
      </c>
      <c r="BO224" s="4" t="str">
        <f t="shared" si="214"/>
        <v/>
      </c>
    </row>
    <row r="225" spans="2:67">
      <c r="B225" s="23">
        <v>12</v>
      </c>
      <c r="C225" s="8">
        <f>IF(B225="","",VLOOKUP(B225,Tabelle2!$A$1:$B$37,2,0))</f>
        <v>1</v>
      </c>
      <c r="D225" s="9">
        <f>IF(B225="","",IF(B225=0,"NB",VLOOKUP(C225,Tabelle2!$D$1:$E$4,2,0)))</f>
        <v>3</v>
      </c>
      <c r="E225" s="1" t="str">
        <f t="shared" si="168"/>
        <v>W</v>
      </c>
      <c r="F225" s="1">
        <f t="shared" si="169"/>
        <v>2</v>
      </c>
      <c r="G225" s="1">
        <f t="shared" si="180"/>
        <v>2</v>
      </c>
      <c r="H225" s="1">
        <f t="shared" si="170"/>
        <v>4</v>
      </c>
      <c r="I225" s="1">
        <f t="shared" si="171"/>
        <v>80</v>
      </c>
      <c r="J225" s="1" t="str">
        <f t="shared" si="173"/>
        <v/>
      </c>
      <c r="O225" s="2"/>
      <c r="U225" s="6">
        <f t="shared" si="174"/>
        <v>1</v>
      </c>
      <c r="V225" s="6" t="str">
        <f t="shared" si="175"/>
        <v/>
      </c>
      <c r="W225" s="6" t="str">
        <f t="shared" si="176"/>
        <v/>
      </c>
      <c r="X225" s="6" t="str">
        <f t="shared" si="177"/>
        <v/>
      </c>
      <c r="Y225" s="5"/>
      <c r="Z225" s="1">
        <f t="shared" si="181"/>
        <v>1</v>
      </c>
      <c r="AA225" s="1">
        <f t="shared" si="182"/>
        <v>1</v>
      </c>
      <c r="AB225" s="1">
        <f t="shared" si="183"/>
        <v>1</v>
      </c>
      <c r="AC225" s="1" t="str">
        <f t="shared" si="184"/>
        <v/>
      </c>
      <c r="AD225" s="1" t="str">
        <f t="shared" si="189"/>
        <v/>
      </c>
      <c r="AE225" s="5"/>
      <c r="AF225" s="6">
        <f t="shared" si="178"/>
        <v>1</v>
      </c>
      <c r="AG225" s="6">
        <f t="shared" si="185"/>
        <v>3</v>
      </c>
      <c r="AH225" s="6">
        <f t="shared" si="187"/>
        <v>2</v>
      </c>
      <c r="AI225" s="5"/>
      <c r="AJ225" s="1">
        <f t="shared" si="186"/>
        <v>0</v>
      </c>
      <c r="AK225" s="1">
        <f>VLOOKUP(AJ225,$R$2:S244,2,0)</f>
        <v>1</v>
      </c>
      <c r="AM225" s="1">
        <f t="shared" si="188"/>
        <v>80</v>
      </c>
      <c r="AO225" s="1">
        <f t="shared" si="179"/>
        <v>0</v>
      </c>
      <c r="AP225" s="1" t="str">
        <f t="shared" si="172"/>
        <v/>
      </c>
      <c r="AQ225" s="1" t="str">
        <f t="shared" si="190"/>
        <v/>
      </c>
      <c r="AR225" s="1" t="str">
        <f t="shared" si="191"/>
        <v/>
      </c>
      <c r="AS225" s="1" t="str">
        <f t="shared" si="192"/>
        <v/>
      </c>
      <c r="AT225" s="1" t="str">
        <f t="shared" si="193"/>
        <v/>
      </c>
      <c r="AU225" s="1" t="str">
        <f t="shared" si="194"/>
        <v/>
      </c>
      <c r="AV225" s="1" t="str">
        <f t="shared" si="195"/>
        <v/>
      </c>
      <c r="AW225" s="1" t="str">
        <f t="shared" si="196"/>
        <v/>
      </c>
      <c r="AX225" s="1" t="str">
        <f t="shared" si="197"/>
        <v/>
      </c>
      <c r="AY225" s="1" t="str">
        <f t="shared" si="198"/>
        <v/>
      </c>
      <c r="AZ225" s="1" t="str">
        <f t="shared" si="199"/>
        <v/>
      </c>
      <c r="BA225" s="1" t="str">
        <f t="shared" si="200"/>
        <v/>
      </c>
      <c r="BB225" s="1" t="str">
        <f t="shared" si="201"/>
        <v/>
      </c>
      <c r="BC225" s="1" t="str">
        <f t="shared" si="202"/>
        <v/>
      </c>
      <c r="BD225" s="1" t="str">
        <f t="shared" si="203"/>
        <v/>
      </c>
      <c r="BE225" s="1" t="str">
        <f t="shared" si="204"/>
        <v/>
      </c>
      <c r="BF225" s="1" t="str">
        <f t="shared" si="205"/>
        <v/>
      </c>
      <c r="BG225" s="1" t="str">
        <f t="shared" si="206"/>
        <v/>
      </c>
      <c r="BH225" s="1" t="str">
        <f t="shared" si="207"/>
        <v/>
      </c>
      <c r="BI225" s="1" t="str">
        <f t="shared" si="208"/>
        <v/>
      </c>
      <c r="BJ225" s="1" t="str">
        <f t="shared" si="209"/>
        <v/>
      </c>
      <c r="BK225" s="1" t="str">
        <f t="shared" si="210"/>
        <v/>
      </c>
      <c r="BL225" s="1" t="str">
        <f t="shared" si="211"/>
        <v/>
      </c>
      <c r="BM225" s="1" t="str">
        <f t="shared" si="212"/>
        <v/>
      </c>
      <c r="BN225" s="1" t="str">
        <f t="shared" si="213"/>
        <v/>
      </c>
      <c r="BO225" s="4" t="str">
        <f t="shared" si="214"/>
        <v/>
      </c>
    </row>
    <row r="226" spans="2:67">
      <c r="B226" s="22">
        <v>17</v>
      </c>
      <c r="C226" s="8">
        <f>IF(B226="","",VLOOKUP(B226,Tabelle2!$A$1:$B$37,2,0))</f>
        <v>2</v>
      </c>
      <c r="D226" s="9">
        <f>IF(B226="","",IF(B226=0,"NB",VLOOKUP(C226,Tabelle2!$D$1:$E$4,2,0)))</f>
        <v>2</v>
      </c>
      <c r="E226" s="1" t="str">
        <f t="shared" si="168"/>
        <v>L</v>
      </c>
      <c r="F226" s="1">
        <f t="shared" si="169"/>
        <v>1</v>
      </c>
      <c r="G226" s="1">
        <f t="shared" si="180"/>
        <v>-1</v>
      </c>
      <c r="H226" s="1">
        <f t="shared" si="170"/>
        <v>-1</v>
      </c>
      <c r="I226" s="1">
        <f t="shared" si="171"/>
        <v>79</v>
      </c>
      <c r="J226" s="1" t="str">
        <f t="shared" si="173"/>
        <v/>
      </c>
      <c r="O226" s="2"/>
      <c r="U226" s="6" t="str">
        <f t="shared" si="174"/>
        <v/>
      </c>
      <c r="V226" s="6">
        <f t="shared" si="175"/>
        <v>2</v>
      </c>
      <c r="W226" s="6" t="str">
        <f t="shared" si="176"/>
        <v/>
      </c>
      <c r="X226" s="6" t="str">
        <f t="shared" si="177"/>
        <v/>
      </c>
      <c r="Y226" s="5"/>
      <c r="Z226" s="1">
        <f t="shared" si="181"/>
        <v>1</v>
      </c>
      <c r="AA226" s="1">
        <f t="shared" si="182"/>
        <v>1</v>
      </c>
      <c r="AB226" s="1">
        <f t="shared" si="183"/>
        <v>1</v>
      </c>
      <c r="AC226" s="1" t="str">
        <f t="shared" si="184"/>
        <v/>
      </c>
      <c r="AD226" s="1" t="str">
        <f t="shared" si="189"/>
        <v/>
      </c>
      <c r="AE226" s="5"/>
      <c r="AF226" s="6">
        <f t="shared" si="178"/>
        <v>2</v>
      </c>
      <c r="AG226" s="6">
        <f t="shared" si="185"/>
        <v>1</v>
      </c>
      <c r="AH226" s="6">
        <f t="shared" si="187"/>
        <v>3</v>
      </c>
      <c r="AI226" s="5"/>
      <c r="AJ226" s="1">
        <f t="shared" si="186"/>
        <v>1</v>
      </c>
      <c r="AK226" s="1">
        <f>VLOOKUP(AJ226,$R$2:S245,2,0)</f>
        <v>1</v>
      </c>
      <c r="AM226" s="1">
        <f t="shared" si="188"/>
        <v>80</v>
      </c>
      <c r="AO226" s="1">
        <f t="shared" si="179"/>
        <v>1</v>
      </c>
      <c r="AP226" s="1" t="str">
        <f t="shared" si="172"/>
        <v/>
      </c>
      <c r="AQ226" s="1" t="str">
        <f t="shared" si="190"/>
        <v/>
      </c>
      <c r="AR226" s="1" t="str">
        <f t="shared" si="191"/>
        <v/>
      </c>
      <c r="AS226" s="1" t="str">
        <f t="shared" si="192"/>
        <v/>
      </c>
      <c r="AT226" s="1" t="str">
        <f t="shared" si="193"/>
        <v/>
      </c>
      <c r="AU226" s="1" t="str">
        <f t="shared" si="194"/>
        <v/>
      </c>
      <c r="AV226" s="1" t="str">
        <f t="shared" si="195"/>
        <v/>
      </c>
      <c r="AW226" s="1" t="str">
        <f t="shared" si="196"/>
        <v/>
      </c>
      <c r="AX226" s="1" t="str">
        <f t="shared" si="197"/>
        <v/>
      </c>
      <c r="AY226" s="1" t="str">
        <f t="shared" si="198"/>
        <v/>
      </c>
      <c r="AZ226" s="1" t="str">
        <f t="shared" si="199"/>
        <v/>
      </c>
      <c r="BA226" s="1" t="str">
        <f t="shared" si="200"/>
        <v/>
      </c>
      <c r="BB226" s="1" t="str">
        <f t="shared" si="201"/>
        <v/>
      </c>
      <c r="BC226" s="1" t="str">
        <f t="shared" si="202"/>
        <v/>
      </c>
      <c r="BD226" s="1" t="str">
        <f t="shared" si="203"/>
        <v/>
      </c>
      <c r="BE226" s="1" t="str">
        <f t="shared" si="204"/>
        <v/>
      </c>
      <c r="BF226" s="1" t="str">
        <f t="shared" si="205"/>
        <v/>
      </c>
      <c r="BG226" s="1" t="str">
        <f t="shared" si="206"/>
        <v/>
      </c>
      <c r="BH226" s="1" t="str">
        <f t="shared" si="207"/>
        <v/>
      </c>
      <c r="BI226" s="1" t="str">
        <f t="shared" si="208"/>
        <v/>
      </c>
      <c r="BJ226" s="1" t="str">
        <f t="shared" si="209"/>
        <v/>
      </c>
      <c r="BK226" s="1" t="str">
        <f t="shared" si="210"/>
        <v/>
      </c>
      <c r="BL226" s="1" t="str">
        <f t="shared" si="211"/>
        <v/>
      </c>
      <c r="BM226" s="1" t="str">
        <f t="shared" si="212"/>
        <v/>
      </c>
      <c r="BN226" s="1" t="str">
        <f t="shared" si="213"/>
        <v/>
      </c>
      <c r="BO226" s="4" t="str">
        <f t="shared" si="214"/>
        <v/>
      </c>
    </row>
    <row r="227" spans="2:67">
      <c r="B227" s="23">
        <v>29</v>
      </c>
      <c r="C227" s="8">
        <f>IF(B227="","",VLOOKUP(B227,Tabelle2!$A$1:$B$37,2,0))</f>
        <v>3</v>
      </c>
      <c r="D227" s="9">
        <f>IF(B227="","",IF(B227=0,"NB",VLOOKUP(C227,Tabelle2!$D$1:$E$4,2,0)))</f>
        <v>1</v>
      </c>
      <c r="E227" s="1" t="str">
        <f t="shared" si="168"/>
        <v>L</v>
      </c>
      <c r="F227" s="1">
        <f t="shared" si="169"/>
        <v>1</v>
      </c>
      <c r="G227" s="1">
        <f t="shared" si="180"/>
        <v>-1</v>
      </c>
      <c r="H227" s="1">
        <f t="shared" si="170"/>
        <v>-1</v>
      </c>
      <c r="I227" s="1">
        <f t="shared" si="171"/>
        <v>78</v>
      </c>
      <c r="J227" s="1" t="str">
        <f t="shared" si="173"/>
        <v/>
      </c>
      <c r="O227" s="2"/>
      <c r="U227" s="6" t="str">
        <f t="shared" si="174"/>
        <v/>
      </c>
      <c r="V227" s="6" t="str">
        <f t="shared" si="175"/>
        <v/>
      </c>
      <c r="W227" s="6">
        <f t="shared" si="176"/>
        <v>3</v>
      </c>
      <c r="X227" s="6" t="str">
        <f t="shared" si="177"/>
        <v/>
      </c>
      <c r="Y227" s="5"/>
      <c r="Z227" s="1">
        <f t="shared" si="181"/>
        <v>1</v>
      </c>
      <c r="AA227" s="1">
        <f t="shared" si="182"/>
        <v>1</v>
      </c>
      <c r="AB227" s="1">
        <f t="shared" si="183"/>
        <v>1</v>
      </c>
      <c r="AC227" s="1" t="str">
        <f t="shared" si="184"/>
        <v/>
      </c>
      <c r="AD227" s="1" t="str">
        <f t="shared" si="189"/>
        <v/>
      </c>
      <c r="AE227" s="5"/>
      <c r="AF227" s="6">
        <f t="shared" si="178"/>
        <v>3</v>
      </c>
      <c r="AG227" s="6">
        <f t="shared" si="185"/>
        <v>2</v>
      </c>
      <c r="AH227" s="6">
        <f t="shared" si="187"/>
        <v>1</v>
      </c>
      <c r="AI227" s="5"/>
      <c r="AJ227" s="1">
        <f t="shared" si="186"/>
        <v>2</v>
      </c>
      <c r="AK227" s="1">
        <f>VLOOKUP(AJ227,$R$2:S246,2,0)</f>
        <v>2</v>
      </c>
      <c r="AM227" s="1">
        <f t="shared" si="188"/>
        <v>80</v>
      </c>
      <c r="AO227" s="1">
        <f t="shared" si="179"/>
        <v>2</v>
      </c>
      <c r="AP227" s="1" t="str">
        <f t="shared" si="172"/>
        <v/>
      </c>
      <c r="AQ227" s="1" t="str">
        <f t="shared" si="190"/>
        <v/>
      </c>
      <c r="AR227" s="1" t="str">
        <f t="shared" si="191"/>
        <v/>
      </c>
      <c r="AS227" s="1" t="str">
        <f t="shared" si="192"/>
        <v/>
      </c>
      <c r="AT227" s="1" t="str">
        <f t="shared" si="193"/>
        <v/>
      </c>
      <c r="AU227" s="1" t="str">
        <f t="shared" si="194"/>
        <v/>
      </c>
      <c r="AV227" s="1" t="str">
        <f t="shared" si="195"/>
        <v/>
      </c>
      <c r="AW227" s="1" t="str">
        <f t="shared" si="196"/>
        <v/>
      </c>
      <c r="AX227" s="1" t="str">
        <f t="shared" si="197"/>
        <v/>
      </c>
      <c r="AY227" s="1" t="str">
        <f t="shared" si="198"/>
        <v/>
      </c>
      <c r="AZ227" s="1" t="str">
        <f t="shared" si="199"/>
        <v/>
      </c>
      <c r="BA227" s="1" t="str">
        <f t="shared" si="200"/>
        <v/>
      </c>
      <c r="BB227" s="1" t="str">
        <f t="shared" si="201"/>
        <v/>
      </c>
      <c r="BC227" s="1" t="str">
        <f t="shared" si="202"/>
        <v/>
      </c>
      <c r="BD227" s="1" t="str">
        <f t="shared" si="203"/>
        <v/>
      </c>
      <c r="BE227" s="1" t="str">
        <f t="shared" si="204"/>
        <v/>
      </c>
      <c r="BF227" s="1" t="str">
        <f t="shared" si="205"/>
        <v/>
      </c>
      <c r="BG227" s="1" t="str">
        <f t="shared" si="206"/>
        <v/>
      </c>
      <c r="BH227" s="1" t="str">
        <f t="shared" si="207"/>
        <v/>
      </c>
      <c r="BI227" s="1" t="str">
        <f t="shared" si="208"/>
        <v/>
      </c>
      <c r="BJ227" s="1" t="str">
        <f t="shared" si="209"/>
        <v/>
      </c>
      <c r="BK227" s="1" t="str">
        <f t="shared" si="210"/>
        <v/>
      </c>
      <c r="BL227" s="1" t="str">
        <f t="shared" si="211"/>
        <v/>
      </c>
      <c r="BM227" s="1" t="str">
        <f t="shared" si="212"/>
        <v/>
      </c>
      <c r="BN227" s="1" t="str">
        <f t="shared" si="213"/>
        <v/>
      </c>
      <c r="BO227" s="4" t="str">
        <f t="shared" si="214"/>
        <v/>
      </c>
    </row>
    <row r="228" spans="2:67">
      <c r="B228" s="22">
        <v>18</v>
      </c>
      <c r="C228" s="8">
        <f>IF(B228="","",VLOOKUP(B228,Tabelle2!$A$1:$B$37,2,0))</f>
        <v>2</v>
      </c>
      <c r="D228" s="9">
        <f>IF(B228="","",IF(B228=0,"NB",VLOOKUP(C228,Tabelle2!$D$1:$E$4,2,0)))</f>
        <v>2</v>
      </c>
      <c r="E228" s="1" t="str">
        <f t="shared" si="168"/>
        <v>L</v>
      </c>
      <c r="F228" s="1">
        <f t="shared" si="169"/>
        <v>2</v>
      </c>
      <c r="G228" s="1">
        <f t="shared" si="180"/>
        <v>-1</v>
      </c>
      <c r="H228" s="1">
        <f t="shared" si="170"/>
        <v>-2</v>
      </c>
      <c r="I228" s="1">
        <f t="shared" si="171"/>
        <v>76</v>
      </c>
      <c r="J228" s="1" t="str">
        <f t="shared" si="173"/>
        <v/>
      </c>
      <c r="O228" s="2"/>
      <c r="U228" s="6" t="str">
        <f t="shared" si="174"/>
        <v/>
      </c>
      <c r="V228" s="6">
        <f t="shared" si="175"/>
        <v>2</v>
      </c>
      <c r="W228" s="6" t="str">
        <f t="shared" si="176"/>
        <v/>
      </c>
      <c r="X228" s="6" t="str">
        <f t="shared" si="177"/>
        <v/>
      </c>
      <c r="Y228" s="5"/>
      <c r="Z228" s="1">
        <f t="shared" si="181"/>
        <v>1</v>
      </c>
      <c r="AA228" s="1">
        <f t="shared" si="182"/>
        <v>1</v>
      </c>
      <c r="AB228" s="1">
        <f t="shared" si="183"/>
        <v>1</v>
      </c>
      <c r="AC228" s="1" t="str">
        <f t="shared" si="184"/>
        <v/>
      </c>
      <c r="AD228" s="1" t="str">
        <f t="shared" si="189"/>
        <v/>
      </c>
      <c r="AE228" s="5"/>
      <c r="AF228" s="6">
        <f t="shared" si="178"/>
        <v>2</v>
      </c>
      <c r="AG228" s="6">
        <f t="shared" si="185"/>
        <v>3</v>
      </c>
      <c r="AH228" s="6">
        <f t="shared" si="187"/>
        <v>1</v>
      </c>
      <c r="AI228" s="5"/>
      <c r="AJ228" s="1">
        <f t="shared" si="186"/>
        <v>3</v>
      </c>
      <c r="AK228" s="1">
        <f>VLOOKUP(AJ228,$R$2:S247,2,0)</f>
        <v>3</v>
      </c>
      <c r="AM228" s="1">
        <f t="shared" si="188"/>
        <v>80</v>
      </c>
      <c r="AO228" s="1">
        <f t="shared" si="179"/>
        <v>3</v>
      </c>
      <c r="AP228" s="1" t="str">
        <f t="shared" si="172"/>
        <v/>
      </c>
      <c r="AQ228" s="1" t="str">
        <f t="shared" si="190"/>
        <v/>
      </c>
      <c r="AR228" s="1" t="str">
        <f t="shared" si="191"/>
        <v/>
      </c>
      <c r="AS228" s="1" t="str">
        <f t="shared" si="192"/>
        <v/>
      </c>
      <c r="AT228" s="1" t="str">
        <f t="shared" si="193"/>
        <v/>
      </c>
      <c r="AU228" s="1" t="str">
        <f t="shared" si="194"/>
        <v/>
      </c>
      <c r="AV228" s="1" t="str">
        <f t="shared" si="195"/>
        <v/>
      </c>
      <c r="AW228" s="1" t="str">
        <f t="shared" si="196"/>
        <v/>
      </c>
      <c r="AX228" s="1" t="str">
        <f t="shared" si="197"/>
        <v/>
      </c>
      <c r="AY228" s="1" t="str">
        <f t="shared" si="198"/>
        <v/>
      </c>
      <c r="AZ228" s="1" t="str">
        <f t="shared" si="199"/>
        <v/>
      </c>
      <c r="BA228" s="1" t="str">
        <f t="shared" si="200"/>
        <v/>
      </c>
      <c r="BB228" s="1" t="str">
        <f t="shared" si="201"/>
        <v/>
      </c>
      <c r="BC228" s="1" t="str">
        <f t="shared" si="202"/>
        <v/>
      </c>
      <c r="BD228" s="1" t="str">
        <f t="shared" si="203"/>
        <v/>
      </c>
      <c r="BE228" s="1" t="str">
        <f t="shared" si="204"/>
        <v/>
      </c>
      <c r="BF228" s="1" t="str">
        <f t="shared" si="205"/>
        <v/>
      </c>
      <c r="BG228" s="1" t="str">
        <f t="shared" si="206"/>
        <v/>
      </c>
      <c r="BH228" s="1" t="str">
        <f t="shared" si="207"/>
        <v/>
      </c>
      <c r="BI228" s="1" t="str">
        <f t="shared" si="208"/>
        <v/>
      </c>
      <c r="BJ228" s="1" t="str">
        <f t="shared" si="209"/>
        <v/>
      </c>
      <c r="BK228" s="1" t="str">
        <f t="shared" si="210"/>
        <v/>
      </c>
      <c r="BL228" s="1" t="str">
        <f t="shared" si="211"/>
        <v/>
      </c>
      <c r="BM228" s="1" t="str">
        <f t="shared" si="212"/>
        <v/>
      </c>
      <c r="BN228" s="1" t="str">
        <f t="shared" si="213"/>
        <v/>
      </c>
      <c r="BO228" s="4" t="str">
        <f t="shared" si="214"/>
        <v/>
      </c>
    </row>
    <row r="229" spans="2:67">
      <c r="B229" s="23">
        <v>0</v>
      </c>
      <c r="C229" s="8">
        <f>IF(B229="","",VLOOKUP(B229,Tabelle2!$A$1:$B$37,2,0))</f>
        <v>0</v>
      </c>
      <c r="D229" s="9" t="str">
        <f>IF(B229="","",IF(B229=0,"NB",VLOOKUP(C229,Tabelle2!$D$1:$E$4,2,0)))</f>
        <v>NB</v>
      </c>
      <c r="E229" s="1" t="str">
        <f t="shared" si="168"/>
        <v>L</v>
      </c>
      <c r="F229" s="1">
        <f t="shared" si="169"/>
        <v>3</v>
      </c>
      <c r="G229" s="1">
        <f t="shared" si="180"/>
        <v>-1</v>
      </c>
      <c r="H229" s="1">
        <f t="shared" si="170"/>
        <v>-3</v>
      </c>
      <c r="I229" s="1">
        <f t="shared" si="171"/>
        <v>73</v>
      </c>
      <c r="J229" s="1" t="str">
        <f t="shared" si="173"/>
        <v>X</v>
      </c>
      <c r="O229" s="2"/>
      <c r="U229" s="6" t="str">
        <f t="shared" si="174"/>
        <v/>
      </c>
      <c r="V229" s="6" t="str">
        <f t="shared" si="175"/>
        <v/>
      </c>
      <c r="W229" s="6" t="str">
        <f t="shared" si="176"/>
        <v/>
      </c>
      <c r="X229" s="6" t="str">
        <f t="shared" si="177"/>
        <v/>
      </c>
      <c r="Y229" s="5"/>
      <c r="Z229" s="1">
        <f t="shared" si="181"/>
        <v>1</v>
      </c>
      <c r="AA229" s="1">
        <f t="shared" si="182"/>
        <v>1</v>
      </c>
      <c r="AB229" s="1">
        <f t="shared" si="183"/>
        <v>1</v>
      </c>
      <c r="AC229" s="1" t="str">
        <f t="shared" si="184"/>
        <v/>
      </c>
      <c r="AD229" s="1" t="str">
        <f t="shared" si="189"/>
        <v/>
      </c>
      <c r="AE229" s="5"/>
      <c r="AF229" s="6">
        <f t="shared" si="178"/>
        <v>0</v>
      </c>
      <c r="AG229" s="6">
        <f t="shared" si="185"/>
        <v>2</v>
      </c>
      <c r="AH229" s="6">
        <f t="shared" si="187"/>
        <v>3</v>
      </c>
      <c r="AI229" s="5"/>
      <c r="AJ229" s="1">
        <f t="shared" si="186"/>
        <v>4</v>
      </c>
      <c r="AK229" s="1">
        <f>VLOOKUP(AJ229,$R$2:S248,2,0)</f>
        <v>7</v>
      </c>
      <c r="AM229" s="1">
        <f t="shared" si="188"/>
        <v>80</v>
      </c>
      <c r="AO229" s="1">
        <f t="shared" si="179"/>
        <v>4</v>
      </c>
      <c r="AP229" s="1" t="str">
        <f t="shared" si="172"/>
        <v/>
      </c>
      <c r="AQ229" s="1" t="str">
        <f t="shared" si="190"/>
        <v/>
      </c>
      <c r="AR229" s="1" t="str">
        <f t="shared" si="191"/>
        <v/>
      </c>
      <c r="AS229" s="1">
        <f t="shared" si="192"/>
        <v>1</v>
      </c>
      <c r="AT229" s="1" t="str">
        <f t="shared" si="193"/>
        <v/>
      </c>
      <c r="AU229" s="1" t="str">
        <f t="shared" si="194"/>
        <v/>
      </c>
      <c r="AV229" s="1" t="str">
        <f t="shared" si="195"/>
        <v/>
      </c>
      <c r="AW229" s="1" t="str">
        <f t="shared" si="196"/>
        <v/>
      </c>
      <c r="AX229" s="1" t="str">
        <f t="shared" si="197"/>
        <v/>
      </c>
      <c r="AY229" s="1" t="str">
        <f t="shared" si="198"/>
        <v/>
      </c>
      <c r="AZ229" s="1" t="str">
        <f t="shared" si="199"/>
        <v/>
      </c>
      <c r="BA229" s="1" t="str">
        <f t="shared" si="200"/>
        <v/>
      </c>
      <c r="BB229" s="1" t="str">
        <f t="shared" si="201"/>
        <v/>
      </c>
      <c r="BC229" s="1" t="str">
        <f t="shared" si="202"/>
        <v/>
      </c>
      <c r="BD229" s="1" t="str">
        <f t="shared" si="203"/>
        <v/>
      </c>
      <c r="BE229" s="1" t="str">
        <f t="shared" si="204"/>
        <v/>
      </c>
      <c r="BF229" s="1" t="str">
        <f t="shared" si="205"/>
        <v/>
      </c>
      <c r="BG229" s="1" t="str">
        <f t="shared" si="206"/>
        <v/>
      </c>
      <c r="BH229" s="1" t="str">
        <f t="shared" si="207"/>
        <v/>
      </c>
      <c r="BI229" s="1" t="str">
        <f t="shared" si="208"/>
        <v/>
      </c>
      <c r="BJ229" s="1" t="str">
        <f t="shared" si="209"/>
        <v/>
      </c>
      <c r="BK229" s="1" t="str">
        <f t="shared" si="210"/>
        <v/>
      </c>
      <c r="BL229" s="1" t="str">
        <f t="shared" si="211"/>
        <v/>
      </c>
      <c r="BM229" s="1" t="str">
        <f t="shared" si="212"/>
        <v/>
      </c>
      <c r="BN229" s="1" t="str">
        <f t="shared" si="213"/>
        <v/>
      </c>
      <c r="BO229" s="4" t="str">
        <f t="shared" si="214"/>
        <v/>
      </c>
    </row>
    <row r="230" spans="2:67">
      <c r="B230" s="22">
        <v>23</v>
      </c>
      <c r="C230" s="8">
        <f>IF(B230="","",VLOOKUP(B230,Tabelle2!$A$1:$B$37,2,0))</f>
        <v>2</v>
      </c>
      <c r="D230" s="9">
        <f>IF(B230="","",IF(B230=0,"NB",VLOOKUP(C230,Tabelle2!$D$1:$E$4,2,0)))</f>
        <v>2</v>
      </c>
      <c r="E230" s="1" t="str">
        <f t="shared" si="168"/>
        <v>NB</v>
      </c>
      <c r="F230" s="1">
        <f t="shared" si="169"/>
        <v>7</v>
      </c>
      <c r="G230" s="1">
        <f t="shared" si="180"/>
        <v>0</v>
      </c>
      <c r="H230" s="1">
        <f t="shared" si="170"/>
        <v>0</v>
      </c>
      <c r="I230" s="1">
        <f t="shared" si="171"/>
        <v>73</v>
      </c>
      <c r="J230" s="1" t="str">
        <f t="shared" si="173"/>
        <v/>
      </c>
      <c r="O230" s="2"/>
      <c r="U230" s="6" t="str">
        <f t="shared" si="174"/>
        <v/>
      </c>
      <c r="V230" s="6">
        <f t="shared" si="175"/>
        <v>2</v>
      </c>
      <c r="W230" s="6" t="str">
        <f t="shared" si="176"/>
        <v/>
      </c>
      <c r="X230" s="6" t="str">
        <f t="shared" si="177"/>
        <v/>
      </c>
      <c r="Y230" s="5"/>
      <c r="Z230" s="1">
        <f t="shared" si="181"/>
        <v>1</v>
      </c>
      <c r="AA230" s="1">
        <f t="shared" si="182"/>
        <v>1</v>
      </c>
      <c r="AB230" s="1">
        <f t="shared" si="183"/>
        <v>1</v>
      </c>
      <c r="AC230" s="1" t="str">
        <f t="shared" si="184"/>
        <v/>
      </c>
      <c r="AD230" s="1" t="str">
        <f t="shared" si="189"/>
        <v/>
      </c>
      <c r="AE230" s="5"/>
      <c r="AF230" s="6">
        <f t="shared" si="178"/>
        <v>2</v>
      </c>
      <c r="AG230" s="6">
        <f t="shared" si="185"/>
        <v>0</v>
      </c>
      <c r="AH230" s="6">
        <f t="shared" si="187"/>
        <v>3</v>
      </c>
      <c r="AI230" s="5"/>
      <c r="AJ230" s="1">
        <f t="shared" si="186"/>
        <v>4</v>
      </c>
      <c r="AK230" s="1">
        <f>VLOOKUP(AJ230,$R$2:S249,2,0)</f>
        <v>7</v>
      </c>
      <c r="AM230" s="1">
        <f t="shared" si="188"/>
        <v>80</v>
      </c>
      <c r="AO230" s="1">
        <f t="shared" si="179"/>
        <v>0</v>
      </c>
      <c r="AP230" s="1" t="str">
        <f t="shared" si="172"/>
        <v/>
      </c>
      <c r="AQ230" s="1" t="str">
        <f t="shared" si="190"/>
        <v/>
      </c>
      <c r="AR230" s="1" t="str">
        <f t="shared" si="191"/>
        <v/>
      </c>
      <c r="AS230" s="1" t="str">
        <f t="shared" si="192"/>
        <v/>
      </c>
      <c r="AT230" s="1" t="str">
        <f t="shared" si="193"/>
        <v/>
      </c>
      <c r="AU230" s="1" t="str">
        <f t="shared" si="194"/>
        <v/>
      </c>
      <c r="AV230" s="1" t="str">
        <f t="shared" si="195"/>
        <v/>
      </c>
      <c r="AW230" s="1" t="str">
        <f t="shared" si="196"/>
        <v/>
      </c>
      <c r="AX230" s="1" t="str">
        <f t="shared" si="197"/>
        <v/>
      </c>
      <c r="AY230" s="1" t="str">
        <f t="shared" si="198"/>
        <v/>
      </c>
      <c r="AZ230" s="1" t="str">
        <f t="shared" si="199"/>
        <v/>
      </c>
      <c r="BA230" s="1" t="str">
        <f t="shared" si="200"/>
        <v/>
      </c>
      <c r="BB230" s="1" t="str">
        <f t="shared" si="201"/>
        <v/>
      </c>
      <c r="BC230" s="1" t="str">
        <f t="shared" si="202"/>
        <v/>
      </c>
      <c r="BD230" s="1" t="str">
        <f t="shared" si="203"/>
        <v/>
      </c>
      <c r="BE230" s="1" t="str">
        <f t="shared" si="204"/>
        <v/>
      </c>
      <c r="BF230" s="1" t="str">
        <f t="shared" si="205"/>
        <v/>
      </c>
      <c r="BG230" s="1" t="str">
        <f t="shared" si="206"/>
        <v/>
      </c>
      <c r="BH230" s="1" t="str">
        <f t="shared" si="207"/>
        <v/>
      </c>
      <c r="BI230" s="1" t="str">
        <f t="shared" si="208"/>
        <v/>
      </c>
      <c r="BJ230" s="1" t="str">
        <f t="shared" si="209"/>
        <v/>
      </c>
      <c r="BK230" s="1" t="str">
        <f t="shared" si="210"/>
        <v/>
      </c>
      <c r="BL230" s="1" t="str">
        <f t="shared" si="211"/>
        <v/>
      </c>
      <c r="BM230" s="1" t="str">
        <f t="shared" si="212"/>
        <v/>
      </c>
      <c r="BN230" s="1" t="str">
        <f t="shared" si="213"/>
        <v/>
      </c>
      <c r="BO230" s="4" t="str">
        <f t="shared" si="214"/>
        <v/>
      </c>
    </row>
    <row r="231" spans="2:67">
      <c r="B231" s="23">
        <v>31</v>
      </c>
      <c r="C231" s="8">
        <f>IF(B231="","",VLOOKUP(B231,Tabelle2!$A$1:$B$37,2,0))</f>
        <v>3</v>
      </c>
      <c r="D231" s="9">
        <f>IF(B231="","",IF(B231=0,"NB",VLOOKUP(C231,Tabelle2!$D$1:$E$4,2,0)))</f>
        <v>1</v>
      </c>
      <c r="E231" s="1" t="str">
        <f t="shared" si="168"/>
        <v>L</v>
      </c>
      <c r="F231" s="1">
        <f t="shared" si="169"/>
        <v>7</v>
      </c>
      <c r="G231" s="1">
        <f t="shared" si="180"/>
        <v>-1</v>
      </c>
      <c r="H231" s="1">
        <f t="shared" si="170"/>
        <v>-7</v>
      </c>
      <c r="I231" s="1">
        <f t="shared" si="171"/>
        <v>66</v>
      </c>
      <c r="J231" s="1" t="str">
        <f t="shared" si="173"/>
        <v/>
      </c>
      <c r="O231" s="2"/>
      <c r="U231" s="6" t="str">
        <f t="shared" si="174"/>
        <v/>
      </c>
      <c r="V231" s="6" t="str">
        <f t="shared" si="175"/>
        <v/>
      </c>
      <c r="W231" s="6">
        <f t="shared" si="176"/>
        <v>3</v>
      </c>
      <c r="X231" s="6" t="str">
        <f t="shared" si="177"/>
        <v/>
      </c>
      <c r="Y231" s="5"/>
      <c r="Z231" s="1">
        <f t="shared" si="181"/>
        <v>1</v>
      </c>
      <c r="AA231" s="1">
        <f t="shared" si="182"/>
        <v>1</v>
      </c>
      <c r="AB231" s="1">
        <f t="shared" si="183"/>
        <v>1</v>
      </c>
      <c r="AC231" s="1" t="str">
        <f t="shared" si="184"/>
        <v/>
      </c>
      <c r="AD231" s="1" t="str">
        <f t="shared" si="189"/>
        <v/>
      </c>
      <c r="AE231" s="5"/>
      <c r="AF231" s="6">
        <f t="shared" si="178"/>
        <v>3</v>
      </c>
      <c r="AG231" s="6">
        <f t="shared" si="185"/>
        <v>2</v>
      </c>
      <c r="AH231" s="6">
        <f t="shared" si="187"/>
        <v>0</v>
      </c>
      <c r="AI231" s="5"/>
      <c r="AJ231" s="1">
        <f t="shared" si="186"/>
        <v>5</v>
      </c>
      <c r="AK231" s="1">
        <f>VLOOKUP(AJ231,$R$2:S250,2,0)</f>
        <v>15</v>
      </c>
      <c r="AM231" s="1">
        <f t="shared" si="188"/>
        <v>80</v>
      </c>
      <c r="AO231" s="1">
        <f t="shared" si="179"/>
        <v>1</v>
      </c>
      <c r="AP231" s="1">
        <f t="shared" si="172"/>
        <v>1</v>
      </c>
      <c r="AQ231" s="1" t="str">
        <f t="shared" si="190"/>
        <v/>
      </c>
      <c r="AR231" s="1" t="str">
        <f t="shared" si="191"/>
        <v/>
      </c>
      <c r="AS231" s="1" t="str">
        <f t="shared" si="192"/>
        <v/>
      </c>
      <c r="AT231" s="1" t="str">
        <f t="shared" si="193"/>
        <v/>
      </c>
      <c r="AU231" s="1" t="str">
        <f t="shared" si="194"/>
        <v/>
      </c>
      <c r="AV231" s="1" t="str">
        <f t="shared" si="195"/>
        <v/>
      </c>
      <c r="AW231" s="1" t="str">
        <f t="shared" si="196"/>
        <v/>
      </c>
      <c r="AX231" s="1" t="str">
        <f t="shared" si="197"/>
        <v/>
      </c>
      <c r="AY231" s="1" t="str">
        <f t="shared" si="198"/>
        <v/>
      </c>
      <c r="AZ231" s="1" t="str">
        <f t="shared" si="199"/>
        <v/>
      </c>
      <c r="BA231" s="1" t="str">
        <f t="shared" si="200"/>
        <v/>
      </c>
      <c r="BB231" s="1" t="str">
        <f t="shared" si="201"/>
        <v/>
      </c>
      <c r="BC231" s="1" t="str">
        <f t="shared" si="202"/>
        <v/>
      </c>
      <c r="BD231" s="1" t="str">
        <f t="shared" si="203"/>
        <v/>
      </c>
      <c r="BE231" s="1" t="str">
        <f t="shared" si="204"/>
        <v/>
      </c>
      <c r="BF231" s="1" t="str">
        <f t="shared" si="205"/>
        <v/>
      </c>
      <c r="BG231" s="1" t="str">
        <f t="shared" si="206"/>
        <v/>
      </c>
      <c r="BH231" s="1" t="str">
        <f t="shared" si="207"/>
        <v/>
      </c>
      <c r="BI231" s="1" t="str">
        <f t="shared" si="208"/>
        <v/>
      </c>
      <c r="BJ231" s="1" t="str">
        <f t="shared" si="209"/>
        <v/>
      </c>
      <c r="BK231" s="1" t="str">
        <f t="shared" si="210"/>
        <v/>
      </c>
      <c r="BL231" s="1" t="str">
        <f t="shared" si="211"/>
        <v/>
      </c>
      <c r="BM231" s="1" t="str">
        <f t="shared" si="212"/>
        <v/>
      </c>
      <c r="BN231" s="1" t="str">
        <f t="shared" si="213"/>
        <v/>
      </c>
      <c r="BO231" s="4" t="str">
        <f t="shared" si="214"/>
        <v/>
      </c>
    </row>
    <row r="232" spans="2:67">
      <c r="B232" s="22">
        <v>8</v>
      </c>
      <c r="C232" s="8">
        <f>IF(B232="","",VLOOKUP(B232,Tabelle2!$A$1:$B$37,2,0))</f>
        <v>1</v>
      </c>
      <c r="D232" s="9">
        <f>IF(B232="","",IF(B232=0,"NB",VLOOKUP(C232,Tabelle2!$D$1:$E$4,2,0)))</f>
        <v>3</v>
      </c>
      <c r="E232" s="1" t="str">
        <f t="shared" si="168"/>
        <v>W</v>
      </c>
      <c r="F232" s="1">
        <f t="shared" si="169"/>
        <v>15</v>
      </c>
      <c r="G232" s="1">
        <f t="shared" si="180"/>
        <v>2</v>
      </c>
      <c r="H232" s="1">
        <f t="shared" si="170"/>
        <v>30</v>
      </c>
      <c r="I232" s="1">
        <f t="shared" si="171"/>
        <v>96</v>
      </c>
      <c r="J232" s="1" t="str">
        <f t="shared" si="173"/>
        <v/>
      </c>
      <c r="O232" s="2"/>
      <c r="U232" s="6">
        <f t="shared" si="174"/>
        <v>1</v>
      </c>
      <c r="V232" s="6" t="str">
        <f t="shared" si="175"/>
        <v/>
      </c>
      <c r="W232" s="6" t="str">
        <f t="shared" si="176"/>
        <v/>
      </c>
      <c r="X232" s="6" t="str">
        <f t="shared" si="177"/>
        <v/>
      </c>
      <c r="Y232" s="5"/>
      <c r="Z232" s="1">
        <f t="shared" si="181"/>
        <v>1</v>
      </c>
      <c r="AA232" s="1">
        <f t="shared" si="182"/>
        <v>1</v>
      </c>
      <c r="AB232" s="1">
        <f t="shared" si="183"/>
        <v>1</v>
      </c>
      <c r="AC232" s="1" t="str">
        <f t="shared" si="184"/>
        <v/>
      </c>
      <c r="AD232" s="1" t="str">
        <f t="shared" si="189"/>
        <v/>
      </c>
      <c r="AE232" s="5"/>
      <c r="AF232" s="6">
        <f t="shared" si="178"/>
        <v>1</v>
      </c>
      <c r="AG232" s="6">
        <f t="shared" si="185"/>
        <v>3</v>
      </c>
      <c r="AH232" s="6">
        <f t="shared" si="187"/>
        <v>2</v>
      </c>
      <c r="AI232" s="5"/>
      <c r="AJ232" s="1">
        <f t="shared" si="186"/>
        <v>0</v>
      </c>
      <c r="AK232" s="1">
        <f>VLOOKUP(AJ232,$R$2:S251,2,0)</f>
        <v>1</v>
      </c>
      <c r="AM232" s="1">
        <f t="shared" si="188"/>
        <v>96</v>
      </c>
      <c r="AO232" s="1">
        <f t="shared" si="179"/>
        <v>0</v>
      </c>
      <c r="AP232" s="1" t="str">
        <f t="shared" si="172"/>
        <v/>
      </c>
      <c r="AQ232" s="1" t="str">
        <f t="shared" si="190"/>
        <v/>
      </c>
      <c r="AR232" s="1" t="str">
        <f t="shared" si="191"/>
        <v/>
      </c>
      <c r="AS232" s="1" t="str">
        <f t="shared" si="192"/>
        <v/>
      </c>
      <c r="AT232" s="1" t="str">
        <f t="shared" si="193"/>
        <v/>
      </c>
      <c r="AU232" s="1" t="str">
        <f t="shared" si="194"/>
        <v/>
      </c>
      <c r="AV232" s="1" t="str">
        <f t="shared" si="195"/>
        <v/>
      </c>
      <c r="AW232" s="1" t="str">
        <f t="shared" si="196"/>
        <v/>
      </c>
      <c r="AX232" s="1" t="str">
        <f t="shared" si="197"/>
        <v/>
      </c>
      <c r="AY232" s="1" t="str">
        <f t="shared" si="198"/>
        <v/>
      </c>
      <c r="AZ232" s="1" t="str">
        <f t="shared" si="199"/>
        <v/>
      </c>
      <c r="BA232" s="1" t="str">
        <f t="shared" si="200"/>
        <v/>
      </c>
      <c r="BB232" s="1" t="str">
        <f t="shared" si="201"/>
        <v/>
      </c>
      <c r="BC232" s="1" t="str">
        <f t="shared" si="202"/>
        <v/>
      </c>
      <c r="BD232" s="1" t="str">
        <f t="shared" si="203"/>
        <v/>
      </c>
      <c r="BE232" s="1" t="str">
        <f t="shared" si="204"/>
        <v/>
      </c>
      <c r="BF232" s="1" t="str">
        <f t="shared" si="205"/>
        <v/>
      </c>
      <c r="BG232" s="1" t="str">
        <f t="shared" si="206"/>
        <v/>
      </c>
      <c r="BH232" s="1" t="str">
        <f t="shared" si="207"/>
        <v/>
      </c>
      <c r="BI232" s="1" t="str">
        <f t="shared" si="208"/>
        <v/>
      </c>
      <c r="BJ232" s="1" t="str">
        <f t="shared" si="209"/>
        <v/>
      </c>
      <c r="BK232" s="1" t="str">
        <f t="shared" si="210"/>
        <v/>
      </c>
      <c r="BL232" s="1" t="str">
        <f t="shared" si="211"/>
        <v/>
      </c>
      <c r="BM232" s="1" t="str">
        <f t="shared" si="212"/>
        <v/>
      </c>
      <c r="BN232" s="1" t="str">
        <f t="shared" si="213"/>
        <v/>
      </c>
      <c r="BO232" s="4" t="str">
        <f t="shared" si="214"/>
        <v/>
      </c>
    </row>
    <row r="233" spans="2:67">
      <c r="B233" s="23">
        <v>28</v>
      </c>
      <c r="C233" s="8">
        <f>IF(B233="","",VLOOKUP(B233,Tabelle2!$A$1:$B$37,2,0))</f>
        <v>3</v>
      </c>
      <c r="D233" s="9">
        <f>IF(B233="","",IF(B233=0,"NB",VLOOKUP(C233,Tabelle2!$D$1:$E$4,2,0)))</f>
        <v>1</v>
      </c>
      <c r="E233" s="1" t="str">
        <f t="shared" si="168"/>
        <v>W</v>
      </c>
      <c r="F233" s="1">
        <f t="shared" si="169"/>
        <v>1</v>
      </c>
      <c r="G233" s="1">
        <f t="shared" si="180"/>
        <v>2</v>
      </c>
      <c r="H233" s="1">
        <f t="shared" si="170"/>
        <v>2</v>
      </c>
      <c r="I233" s="1">
        <f t="shared" si="171"/>
        <v>98</v>
      </c>
      <c r="J233" s="1" t="str">
        <f t="shared" si="173"/>
        <v/>
      </c>
      <c r="O233" s="2"/>
      <c r="U233" s="6" t="str">
        <f t="shared" si="174"/>
        <v/>
      </c>
      <c r="V233" s="6" t="str">
        <f t="shared" si="175"/>
        <v/>
      </c>
      <c r="W233" s="6">
        <f t="shared" si="176"/>
        <v>3</v>
      </c>
      <c r="X233" s="6" t="str">
        <f t="shared" si="177"/>
        <v/>
      </c>
      <c r="Y233" s="5"/>
      <c r="Z233" s="1">
        <f t="shared" si="181"/>
        <v>1</v>
      </c>
      <c r="AA233" s="1">
        <f t="shared" si="182"/>
        <v>1</v>
      </c>
      <c r="AB233" s="1">
        <f t="shared" si="183"/>
        <v>1</v>
      </c>
      <c r="AC233" s="1" t="str">
        <f t="shared" si="184"/>
        <v/>
      </c>
      <c r="AD233" s="1" t="str">
        <f t="shared" si="189"/>
        <v/>
      </c>
      <c r="AE233" s="5"/>
      <c r="AF233" s="6">
        <f t="shared" si="178"/>
        <v>3</v>
      </c>
      <c r="AG233" s="6">
        <f t="shared" si="185"/>
        <v>1</v>
      </c>
      <c r="AH233" s="6">
        <f t="shared" si="187"/>
        <v>2</v>
      </c>
      <c r="AI233" s="5"/>
      <c r="AJ233" s="1">
        <f t="shared" si="186"/>
        <v>0</v>
      </c>
      <c r="AK233" s="1">
        <f>VLOOKUP(AJ233,$R$2:S252,2,0)</f>
        <v>1</v>
      </c>
      <c r="AM233" s="1">
        <f t="shared" si="188"/>
        <v>98</v>
      </c>
      <c r="AO233" s="1">
        <f t="shared" si="179"/>
        <v>0</v>
      </c>
      <c r="AP233" s="1" t="str">
        <f t="shared" si="172"/>
        <v/>
      </c>
      <c r="AQ233" s="1" t="str">
        <f t="shared" si="190"/>
        <v/>
      </c>
      <c r="AR233" s="1" t="str">
        <f t="shared" si="191"/>
        <v/>
      </c>
      <c r="AS233" s="1" t="str">
        <f t="shared" si="192"/>
        <v/>
      </c>
      <c r="AT233" s="1" t="str">
        <f t="shared" si="193"/>
        <v/>
      </c>
      <c r="AU233" s="1" t="str">
        <f t="shared" si="194"/>
        <v/>
      </c>
      <c r="AV233" s="1" t="str">
        <f t="shared" si="195"/>
        <v/>
      </c>
      <c r="AW233" s="1" t="str">
        <f t="shared" si="196"/>
        <v/>
      </c>
      <c r="AX233" s="1" t="str">
        <f t="shared" si="197"/>
        <v/>
      </c>
      <c r="AY233" s="1" t="str">
        <f t="shared" si="198"/>
        <v/>
      </c>
      <c r="AZ233" s="1" t="str">
        <f t="shared" si="199"/>
        <v/>
      </c>
      <c r="BA233" s="1" t="str">
        <f t="shared" si="200"/>
        <v/>
      </c>
      <c r="BB233" s="1" t="str">
        <f t="shared" si="201"/>
        <v/>
      </c>
      <c r="BC233" s="1" t="str">
        <f t="shared" si="202"/>
        <v/>
      </c>
      <c r="BD233" s="1" t="str">
        <f t="shared" si="203"/>
        <v/>
      </c>
      <c r="BE233" s="1" t="str">
        <f t="shared" si="204"/>
        <v/>
      </c>
      <c r="BF233" s="1" t="str">
        <f t="shared" si="205"/>
        <v/>
      </c>
      <c r="BG233" s="1" t="str">
        <f t="shared" si="206"/>
        <v/>
      </c>
      <c r="BH233" s="1" t="str">
        <f t="shared" si="207"/>
        <v/>
      </c>
      <c r="BI233" s="1" t="str">
        <f t="shared" si="208"/>
        <v/>
      </c>
      <c r="BJ233" s="1" t="str">
        <f t="shared" si="209"/>
        <v/>
      </c>
      <c r="BK233" s="1" t="str">
        <f t="shared" si="210"/>
        <v/>
      </c>
      <c r="BL233" s="1" t="str">
        <f t="shared" si="211"/>
        <v/>
      </c>
      <c r="BM233" s="1" t="str">
        <f t="shared" si="212"/>
        <v/>
      </c>
      <c r="BN233" s="1" t="str">
        <f t="shared" si="213"/>
        <v/>
      </c>
      <c r="BO233" s="4" t="str">
        <f t="shared" si="214"/>
        <v/>
      </c>
    </row>
    <row r="234" spans="2:67">
      <c r="B234" s="22">
        <v>2</v>
      </c>
      <c r="C234" s="8">
        <f>IF(B234="","",VLOOKUP(B234,Tabelle2!$A$1:$B$37,2,0))</f>
        <v>1</v>
      </c>
      <c r="D234" s="9">
        <f>IF(B234="","",IF(B234=0,"NB",VLOOKUP(C234,Tabelle2!$D$1:$E$4,2,0)))</f>
        <v>3</v>
      </c>
      <c r="E234" s="1" t="str">
        <f t="shared" si="168"/>
        <v>W</v>
      </c>
      <c r="F234" s="1">
        <f t="shared" si="169"/>
        <v>1</v>
      </c>
      <c r="G234" s="1">
        <f t="shared" si="180"/>
        <v>2</v>
      </c>
      <c r="H234" s="1">
        <f t="shared" si="170"/>
        <v>2</v>
      </c>
      <c r="I234" s="1">
        <f t="shared" si="171"/>
        <v>100</v>
      </c>
      <c r="J234" s="1" t="str">
        <f t="shared" si="173"/>
        <v/>
      </c>
      <c r="O234" s="2"/>
      <c r="U234" s="6">
        <f t="shared" si="174"/>
        <v>1</v>
      </c>
      <c r="V234" s="6" t="str">
        <f t="shared" si="175"/>
        <v/>
      </c>
      <c r="W234" s="6" t="str">
        <f t="shared" si="176"/>
        <v/>
      </c>
      <c r="X234" s="6" t="str">
        <f t="shared" si="177"/>
        <v/>
      </c>
      <c r="Y234" s="5"/>
      <c r="Z234" s="1">
        <f t="shared" si="181"/>
        <v>1</v>
      </c>
      <c r="AA234" s="1">
        <f t="shared" si="182"/>
        <v>1</v>
      </c>
      <c r="AB234" s="1">
        <f t="shared" si="183"/>
        <v>1</v>
      </c>
      <c r="AC234" s="1" t="str">
        <f t="shared" si="184"/>
        <v/>
      </c>
      <c r="AD234" s="1" t="str">
        <f t="shared" si="189"/>
        <v/>
      </c>
      <c r="AE234" s="5"/>
      <c r="AF234" s="6">
        <f t="shared" si="178"/>
        <v>1</v>
      </c>
      <c r="AG234" s="6">
        <f t="shared" si="185"/>
        <v>3</v>
      </c>
      <c r="AH234" s="6">
        <f t="shared" si="187"/>
        <v>2</v>
      </c>
      <c r="AI234" s="5"/>
      <c r="AJ234" s="1">
        <f t="shared" si="186"/>
        <v>0</v>
      </c>
      <c r="AK234" s="1">
        <f>VLOOKUP(AJ234,$R$2:S253,2,0)</f>
        <v>1</v>
      </c>
      <c r="AM234" s="1">
        <f t="shared" si="188"/>
        <v>100</v>
      </c>
      <c r="AO234" s="1">
        <f t="shared" si="179"/>
        <v>0</v>
      </c>
      <c r="AP234" s="1" t="str">
        <f t="shared" si="172"/>
        <v/>
      </c>
      <c r="AQ234" s="1" t="str">
        <f t="shared" si="190"/>
        <v/>
      </c>
      <c r="AR234" s="1" t="str">
        <f t="shared" si="191"/>
        <v/>
      </c>
      <c r="AS234" s="1" t="str">
        <f t="shared" si="192"/>
        <v/>
      </c>
      <c r="AT234" s="1" t="str">
        <f t="shared" si="193"/>
        <v/>
      </c>
      <c r="AU234" s="1" t="str">
        <f t="shared" si="194"/>
        <v/>
      </c>
      <c r="AV234" s="1" t="str">
        <f t="shared" si="195"/>
        <v/>
      </c>
      <c r="AW234" s="1" t="str">
        <f t="shared" si="196"/>
        <v/>
      </c>
      <c r="AX234" s="1" t="str">
        <f t="shared" si="197"/>
        <v/>
      </c>
      <c r="AY234" s="1" t="str">
        <f t="shared" si="198"/>
        <v/>
      </c>
      <c r="AZ234" s="1" t="str">
        <f t="shared" si="199"/>
        <v/>
      </c>
      <c r="BA234" s="1" t="str">
        <f t="shared" si="200"/>
        <v/>
      </c>
      <c r="BB234" s="1" t="str">
        <f t="shared" si="201"/>
        <v/>
      </c>
      <c r="BC234" s="1" t="str">
        <f t="shared" si="202"/>
        <v/>
      </c>
      <c r="BD234" s="1" t="str">
        <f t="shared" si="203"/>
        <v/>
      </c>
      <c r="BE234" s="1" t="str">
        <f t="shared" si="204"/>
        <v/>
      </c>
      <c r="BF234" s="1" t="str">
        <f t="shared" si="205"/>
        <v/>
      </c>
      <c r="BG234" s="1" t="str">
        <f t="shared" si="206"/>
        <v/>
      </c>
      <c r="BH234" s="1" t="str">
        <f t="shared" si="207"/>
        <v/>
      </c>
      <c r="BI234" s="1" t="str">
        <f t="shared" si="208"/>
        <v/>
      </c>
      <c r="BJ234" s="1" t="str">
        <f t="shared" si="209"/>
        <v/>
      </c>
      <c r="BK234" s="1" t="str">
        <f t="shared" si="210"/>
        <v/>
      </c>
      <c r="BL234" s="1" t="str">
        <f t="shared" si="211"/>
        <v/>
      </c>
      <c r="BM234" s="1" t="str">
        <f t="shared" si="212"/>
        <v/>
      </c>
      <c r="BN234" s="1" t="str">
        <f t="shared" si="213"/>
        <v/>
      </c>
      <c r="BO234" s="4" t="str">
        <f t="shared" si="214"/>
        <v/>
      </c>
    </row>
    <row r="235" spans="2:67">
      <c r="B235" s="23">
        <v>11</v>
      </c>
      <c r="C235" s="8">
        <f>IF(B235="","",VLOOKUP(B235,Tabelle2!$A$1:$B$37,2,0))</f>
        <v>1</v>
      </c>
      <c r="D235" s="9">
        <f>IF(B235="","",IF(B235=0,"NB",VLOOKUP(C235,Tabelle2!$D$1:$E$4,2,0)))</f>
        <v>3</v>
      </c>
      <c r="E235" s="1" t="str">
        <f t="shared" si="168"/>
        <v>L</v>
      </c>
      <c r="F235" s="1">
        <f t="shared" si="169"/>
        <v>1</v>
      </c>
      <c r="G235" s="1">
        <f t="shared" si="180"/>
        <v>-1</v>
      </c>
      <c r="H235" s="1">
        <f t="shared" si="170"/>
        <v>-1</v>
      </c>
      <c r="I235" s="1">
        <f t="shared" si="171"/>
        <v>99</v>
      </c>
      <c r="J235" s="1" t="str">
        <f t="shared" si="173"/>
        <v/>
      </c>
      <c r="O235" s="2"/>
      <c r="U235" s="6">
        <f t="shared" si="174"/>
        <v>1</v>
      </c>
      <c r="V235" s="6" t="str">
        <f t="shared" si="175"/>
        <v/>
      </c>
      <c r="W235" s="6" t="str">
        <f t="shared" si="176"/>
        <v/>
      </c>
      <c r="X235" s="6" t="str">
        <f t="shared" si="177"/>
        <v/>
      </c>
      <c r="Y235" s="5"/>
      <c r="Z235" s="1">
        <f t="shared" si="181"/>
        <v>1</v>
      </c>
      <c r="AA235" s="1">
        <f t="shared" si="182"/>
        <v>1</v>
      </c>
      <c r="AB235" s="1">
        <f t="shared" si="183"/>
        <v>1</v>
      </c>
      <c r="AC235" s="1" t="str">
        <f t="shared" si="184"/>
        <v/>
      </c>
      <c r="AD235" s="1" t="str">
        <f t="shared" si="189"/>
        <v/>
      </c>
      <c r="AE235" s="5"/>
      <c r="AF235" s="6">
        <f t="shared" si="178"/>
        <v>1</v>
      </c>
      <c r="AG235" s="6">
        <f t="shared" si="185"/>
        <v>3</v>
      </c>
      <c r="AH235" s="6">
        <f t="shared" si="187"/>
        <v>2</v>
      </c>
      <c r="AI235" s="5"/>
      <c r="AJ235" s="1">
        <f t="shared" si="186"/>
        <v>1</v>
      </c>
      <c r="AK235" s="1">
        <f>VLOOKUP(AJ235,$R$2:S254,2,0)</f>
        <v>1</v>
      </c>
      <c r="AM235" s="1">
        <f t="shared" si="188"/>
        <v>100</v>
      </c>
      <c r="AO235" s="1">
        <f t="shared" si="179"/>
        <v>1</v>
      </c>
      <c r="AP235" s="1">
        <f t="shared" si="172"/>
        <v>1</v>
      </c>
      <c r="AQ235" s="1" t="str">
        <f t="shared" si="190"/>
        <v/>
      </c>
      <c r="AR235" s="1" t="str">
        <f t="shared" si="191"/>
        <v/>
      </c>
      <c r="AS235" s="1" t="str">
        <f t="shared" si="192"/>
        <v/>
      </c>
      <c r="AT235" s="1" t="str">
        <f t="shared" si="193"/>
        <v/>
      </c>
      <c r="AU235" s="1" t="str">
        <f t="shared" si="194"/>
        <v/>
      </c>
      <c r="AV235" s="1" t="str">
        <f t="shared" si="195"/>
        <v/>
      </c>
      <c r="AW235" s="1" t="str">
        <f t="shared" si="196"/>
        <v/>
      </c>
      <c r="AX235" s="1" t="str">
        <f t="shared" si="197"/>
        <v/>
      </c>
      <c r="AY235" s="1" t="str">
        <f t="shared" si="198"/>
        <v/>
      </c>
      <c r="AZ235" s="1" t="str">
        <f t="shared" si="199"/>
        <v/>
      </c>
      <c r="BA235" s="1" t="str">
        <f t="shared" si="200"/>
        <v/>
      </c>
      <c r="BB235" s="1" t="str">
        <f t="shared" si="201"/>
        <v/>
      </c>
      <c r="BC235" s="1" t="str">
        <f t="shared" si="202"/>
        <v/>
      </c>
      <c r="BD235" s="1" t="str">
        <f t="shared" si="203"/>
        <v/>
      </c>
      <c r="BE235" s="1" t="str">
        <f t="shared" si="204"/>
        <v/>
      </c>
      <c r="BF235" s="1" t="str">
        <f t="shared" si="205"/>
        <v/>
      </c>
      <c r="BG235" s="1" t="str">
        <f t="shared" si="206"/>
        <v/>
      </c>
      <c r="BH235" s="1" t="str">
        <f t="shared" si="207"/>
        <v/>
      </c>
      <c r="BI235" s="1" t="str">
        <f t="shared" si="208"/>
        <v/>
      </c>
      <c r="BJ235" s="1" t="str">
        <f t="shared" si="209"/>
        <v/>
      </c>
      <c r="BK235" s="1" t="str">
        <f t="shared" si="210"/>
        <v/>
      </c>
      <c r="BL235" s="1" t="str">
        <f t="shared" si="211"/>
        <v/>
      </c>
      <c r="BM235" s="1" t="str">
        <f t="shared" si="212"/>
        <v/>
      </c>
      <c r="BN235" s="1" t="str">
        <f t="shared" si="213"/>
        <v/>
      </c>
      <c r="BO235" s="4" t="str">
        <f t="shared" si="214"/>
        <v/>
      </c>
    </row>
    <row r="236" spans="2:67">
      <c r="B236" s="22">
        <v>28</v>
      </c>
      <c r="C236" s="8">
        <f>IF(B236="","",VLOOKUP(B236,Tabelle2!$A$1:$B$37,2,0))</f>
        <v>3</v>
      </c>
      <c r="D236" s="9">
        <f>IF(B236="","",IF(B236=0,"NB",VLOOKUP(C236,Tabelle2!$D$1:$E$4,2,0)))</f>
        <v>1</v>
      </c>
      <c r="E236" s="1" t="str">
        <f t="shared" si="168"/>
        <v>W</v>
      </c>
      <c r="F236" s="1">
        <f t="shared" si="169"/>
        <v>1</v>
      </c>
      <c r="G236" s="1">
        <f t="shared" si="180"/>
        <v>2</v>
      </c>
      <c r="H236" s="1">
        <f t="shared" si="170"/>
        <v>2</v>
      </c>
      <c r="I236" s="1">
        <f t="shared" si="171"/>
        <v>101</v>
      </c>
      <c r="J236" s="1" t="str">
        <f t="shared" si="173"/>
        <v/>
      </c>
      <c r="O236" s="2"/>
      <c r="U236" s="6" t="str">
        <f t="shared" si="174"/>
        <v/>
      </c>
      <c r="V236" s="6" t="str">
        <f t="shared" si="175"/>
        <v/>
      </c>
      <c r="W236" s="6">
        <f t="shared" si="176"/>
        <v>3</v>
      </c>
      <c r="X236" s="6" t="str">
        <f t="shared" si="177"/>
        <v/>
      </c>
      <c r="Y236" s="5"/>
      <c r="Z236" s="1">
        <f t="shared" si="181"/>
        <v>1</v>
      </c>
      <c r="AA236" s="1">
        <f t="shared" si="182"/>
        <v>1</v>
      </c>
      <c r="AB236" s="1">
        <f t="shared" si="183"/>
        <v>1</v>
      </c>
      <c r="AC236" s="1" t="str">
        <f t="shared" si="184"/>
        <v/>
      </c>
      <c r="AD236" s="1" t="str">
        <f t="shared" si="189"/>
        <v/>
      </c>
      <c r="AE236" s="5"/>
      <c r="AF236" s="6">
        <f t="shared" si="178"/>
        <v>3</v>
      </c>
      <c r="AG236" s="6">
        <f t="shared" si="185"/>
        <v>1</v>
      </c>
      <c r="AH236" s="6">
        <f t="shared" si="187"/>
        <v>2</v>
      </c>
      <c r="AI236" s="5"/>
      <c r="AJ236" s="1">
        <f t="shared" si="186"/>
        <v>0</v>
      </c>
      <c r="AK236" s="1">
        <f>VLOOKUP(AJ236,$R$2:S255,2,0)</f>
        <v>1</v>
      </c>
      <c r="AM236" s="1">
        <f t="shared" si="188"/>
        <v>101</v>
      </c>
      <c r="AO236" s="1">
        <f t="shared" si="179"/>
        <v>0</v>
      </c>
      <c r="AP236" s="1" t="str">
        <f t="shared" si="172"/>
        <v/>
      </c>
      <c r="AQ236" s="1" t="str">
        <f t="shared" si="190"/>
        <v/>
      </c>
      <c r="AR236" s="1" t="str">
        <f t="shared" si="191"/>
        <v/>
      </c>
      <c r="AS236" s="1" t="str">
        <f t="shared" si="192"/>
        <v/>
      </c>
      <c r="AT236" s="1" t="str">
        <f t="shared" si="193"/>
        <v/>
      </c>
      <c r="AU236" s="1" t="str">
        <f t="shared" si="194"/>
        <v/>
      </c>
      <c r="AV236" s="1" t="str">
        <f t="shared" si="195"/>
        <v/>
      </c>
      <c r="AW236" s="1" t="str">
        <f t="shared" si="196"/>
        <v/>
      </c>
      <c r="AX236" s="1" t="str">
        <f t="shared" si="197"/>
        <v/>
      </c>
      <c r="AY236" s="1" t="str">
        <f t="shared" si="198"/>
        <v/>
      </c>
      <c r="AZ236" s="1" t="str">
        <f t="shared" si="199"/>
        <v/>
      </c>
      <c r="BA236" s="1" t="str">
        <f t="shared" si="200"/>
        <v/>
      </c>
      <c r="BB236" s="1" t="str">
        <f t="shared" si="201"/>
        <v/>
      </c>
      <c r="BC236" s="1" t="str">
        <f t="shared" si="202"/>
        <v/>
      </c>
      <c r="BD236" s="1" t="str">
        <f t="shared" si="203"/>
        <v/>
      </c>
      <c r="BE236" s="1" t="str">
        <f t="shared" si="204"/>
        <v/>
      </c>
      <c r="BF236" s="1" t="str">
        <f t="shared" si="205"/>
        <v/>
      </c>
      <c r="BG236" s="1" t="str">
        <f t="shared" si="206"/>
        <v/>
      </c>
      <c r="BH236" s="1" t="str">
        <f t="shared" si="207"/>
        <v/>
      </c>
      <c r="BI236" s="1" t="str">
        <f t="shared" si="208"/>
        <v/>
      </c>
      <c r="BJ236" s="1" t="str">
        <f t="shared" si="209"/>
        <v/>
      </c>
      <c r="BK236" s="1" t="str">
        <f t="shared" si="210"/>
        <v/>
      </c>
      <c r="BL236" s="1" t="str">
        <f t="shared" si="211"/>
        <v/>
      </c>
      <c r="BM236" s="1" t="str">
        <f t="shared" si="212"/>
        <v/>
      </c>
      <c r="BN236" s="1" t="str">
        <f t="shared" si="213"/>
        <v/>
      </c>
      <c r="BO236" s="4" t="str">
        <f t="shared" si="214"/>
        <v/>
      </c>
    </row>
    <row r="237" spans="2:67">
      <c r="B237" s="23">
        <v>31</v>
      </c>
      <c r="C237" s="8">
        <f>IF(B237="","",VLOOKUP(B237,Tabelle2!$A$1:$B$37,2,0))</f>
        <v>3</v>
      </c>
      <c r="D237" s="9">
        <f>IF(B237="","",IF(B237=0,"NB",VLOOKUP(C237,Tabelle2!$D$1:$E$4,2,0)))</f>
        <v>1</v>
      </c>
      <c r="E237" s="1" t="str">
        <f t="shared" si="168"/>
        <v>L</v>
      </c>
      <c r="F237" s="1">
        <f t="shared" si="169"/>
        <v>1</v>
      </c>
      <c r="G237" s="1">
        <f t="shared" si="180"/>
        <v>-1</v>
      </c>
      <c r="H237" s="1">
        <f t="shared" si="170"/>
        <v>-1</v>
      </c>
      <c r="I237" s="1">
        <f t="shared" si="171"/>
        <v>100</v>
      </c>
      <c r="J237" s="1" t="str">
        <f t="shared" si="173"/>
        <v/>
      </c>
      <c r="O237" s="2"/>
      <c r="U237" s="6" t="str">
        <f t="shared" si="174"/>
        <v/>
      </c>
      <c r="V237" s="6" t="str">
        <f t="shared" si="175"/>
        <v/>
      </c>
      <c r="W237" s="6">
        <f t="shared" si="176"/>
        <v>3</v>
      </c>
      <c r="X237" s="6" t="str">
        <f t="shared" si="177"/>
        <v/>
      </c>
      <c r="Y237" s="5"/>
      <c r="Z237" s="1">
        <f t="shared" si="181"/>
        <v>1</v>
      </c>
      <c r="AA237" s="1">
        <f t="shared" si="182"/>
        <v>1</v>
      </c>
      <c r="AB237" s="1">
        <f t="shared" si="183"/>
        <v>1</v>
      </c>
      <c r="AC237" s="1" t="str">
        <f t="shared" si="184"/>
        <v/>
      </c>
      <c r="AD237" s="1" t="str">
        <f t="shared" si="189"/>
        <v/>
      </c>
      <c r="AE237" s="5"/>
      <c r="AF237" s="6">
        <f t="shared" si="178"/>
        <v>3</v>
      </c>
      <c r="AG237" s="6">
        <f t="shared" si="185"/>
        <v>1</v>
      </c>
      <c r="AH237" s="6">
        <f t="shared" si="187"/>
        <v>2</v>
      </c>
      <c r="AI237" s="5"/>
      <c r="AJ237" s="1">
        <f t="shared" si="186"/>
        <v>1</v>
      </c>
      <c r="AK237" s="1">
        <f>VLOOKUP(AJ237,$R$2:S256,2,0)</f>
        <v>1</v>
      </c>
      <c r="AM237" s="1">
        <f t="shared" si="188"/>
        <v>101</v>
      </c>
      <c r="AO237" s="1">
        <f t="shared" si="179"/>
        <v>1</v>
      </c>
      <c r="AP237" s="1" t="str">
        <f t="shared" si="172"/>
        <v/>
      </c>
      <c r="AQ237" s="1" t="str">
        <f t="shared" si="190"/>
        <v/>
      </c>
      <c r="AR237" s="1" t="str">
        <f t="shared" si="191"/>
        <v/>
      </c>
      <c r="AS237" s="1" t="str">
        <f t="shared" si="192"/>
        <v/>
      </c>
      <c r="AT237" s="1" t="str">
        <f t="shared" si="193"/>
        <v/>
      </c>
      <c r="AU237" s="1" t="str">
        <f t="shared" si="194"/>
        <v/>
      </c>
      <c r="AV237" s="1" t="str">
        <f t="shared" si="195"/>
        <v/>
      </c>
      <c r="AW237" s="1" t="str">
        <f t="shared" si="196"/>
        <v/>
      </c>
      <c r="AX237" s="1" t="str">
        <f t="shared" si="197"/>
        <v/>
      </c>
      <c r="AY237" s="1" t="str">
        <f t="shared" si="198"/>
        <v/>
      </c>
      <c r="AZ237" s="1" t="str">
        <f t="shared" si="199"/>
        <v/>
      </c>
      <c r="BA237" s="1" t="str">
        <f t="shared" si="200"/>
        <v/>
      </c>
      <c r="BB237" s="1" t="str">
        <f t="shared" si="201"/>
        <v/>
      </c>
      <c r="BC237" s="1" t="str">
        <f t="shared" si="202"/>
        <v/>
      </c>
      <c r="BD237" s="1" t="str">
        <f t="shared" si="203"/>
        <v/>
      </c>
      <c r="BE237" s="1" t="str">
        <f t="shared" si="204"/>
        <v/>
      </c>
      <c r="BF237" s="1" t="str">
        <f t="shared" si="205"/>
        <v/>
      </c>
      <c r="BG237" s="1" t="str">
        <f t="shared" si="206"/>
        <v/>
      </c>
      <c r="BH237" s="1" t="str">
        <f t="shared" si="207"/>
        <v/>
      </c>
      <c r="BI237" s="1" t="str">
        <f t="shared" si="208"/>
        <v/>
      </c>
      <c r="BJ237" s="1" t="str">
        <f t="shared" si="209"/>
        <v/>
      </c>
      <c r="BK237" s="1" t="str">
        <f t="shared" si="210"/>
        <v/>
      </c>
      <c r="BL237" s="1" t="str">
        <f t="shared" si="211"/>
        <v/>
      </c>
      <c r="BM237" s="1" t="str">
        <f t="shared" si="212"/>
        <v/>
      </c>
      <c r="BN237" s="1" t="str">
        <f t="shared" si="213"/>
        <v/>
      </c>
      <c r="BO237" s="4" t="str">
        <f t="shared" si="214"/>
        <v/>
      </c>
    </row>
    <row r="238" spans="2:67">
      <c r="B238" s="22">
        <v>36</v>
      </c>
      <c r="C238" s="8">
        <f>IF(B238="","",VLOOKUP(B238,Tabelle2!$A$1:$B$37,2,0))</f>
        <v>3</v>
      </c>
      <c r="D238" s="9">
        <f>IF(B238="","",IF(B238=0,"NB",VLOOKUP(C238,Tabelle2!$D$1:$E$4,2,0)))</f>
        <v>1</v>
      </c>
      <c r="E238" s="1" t="str">
        <f t="shared" si="168"/>
        <v>L</v>
      </c>
      <c r="F238" s="1">
        <f t="shared" si="169"/>
        <v>1</v>
      </c>
      <c r="G238" s="1">
        <f t="shared" si="180"/>
        <v>-1</v>
      </c>
      <c r="H238" s="1">
        <f t="shared" si="170"/>
        <v>-1</v>
      </c>
      <c r="I238" s="1">
        <f t="shared" si="171"/>
        <v>99</v>
      </c>
      <c r="J238" s="1" t="str">
        <f t="shared" si="173"/>
        <v/>
      </c>
      <c r="O238" s="2"/>
      <c r="U238" s="6" t="str">
        <f t="shared" si="174"/>
        <v/>
      </c>
      <c r="V238" s="6" t="str">
        <f t="shared" si="175"/>
        <v/>
      </c>
      <c r="W238" s="6">
        <f t="shared" si="176"/>
        <v>3</v>
      </c>
      <c r="X238" s="6" t="str">
        <f t="shared" si="177"/>
        <v/>
      </c>
      <c r="Y238" s="5"/>
      <c r="Z238" s="1">
        <f t="shared" si="181"/>
        <v>1</v>
      </c>
      <c r="AA238" s="1">
        <f t="shared" si="182"/>
        <v>1</v>
      </c>
      <c r="AB238" s="1">
        <f t="shared" si="183"/>
        <v>1</v>
      </c>
      <c r="AC238" s="1" t="str">
        <f t="shared" si="184"/>
        <v/>
      </c>
      <c r="AD238" s="1" t="str">
        <f t="shared" si="189"/>
        <v/>
      </c>
      <c r="AE238" s="5"/>
      <c r="AF238" s="6">
        <f t="shared" si="178"/>
        <v>3</v>
      </c>
      <c r="AG238" s="6">
        <f t="shared" si="185"/>
        <v>1</v>
      </c>
      <c r="AH238" s="6">
        <f t="shared" si="187"/>
        <v>2</v>
      </c>
      <c r="AI238" s="5"/>
      <c r="AJ238" s="1">
        <f t="shared" si="186"/>
        <v>2</v>
      </c>
      <c r="AK238" s="1">
        <f>VLOOKUP(AJ238,$R$2:S257,2,0)</f>
        <v>2</v>
      </c>
      <c r="AM238" s="1">
        <f t="shared" si="188"/>
        <v>101</v>
      </c>
      <c r="AO238" s="1">
        <f t="shared" si="179"/>
        <v>2</v>
      </c>
      <c r="AP238" s="1" t="str">
        <f t="shared" si="172"/>
        <v/>
      </c>
      <c r="AQ238" s="1">
        <f t="shared" si="190"/>
        <v>1</v>
      </c>
      <c r="AR238" s="1" t="str">
        <f t="shared" si="191"/>
        <v/>
      </c>
      <c r="AS238" s="1" t="str">
        <f t="shared" si="192"/>
        <v/>
      </c>
      <c r="AT238" s="1" t="str">
        <f t="shared" si="193"/>
        <v/>
      </c>
      <c r="AU238" s="1" t="str">
        <f t="shared" si="194"/>
        <v/>
      </c>
      <c r="AV238" s="1" t="str">
        <f t="shared" si="195"/>
        <v/>
      </c>
      <c r="AW238" s="1" t="str">
        <f t="shared" si="196"/>
        <v/>
      </c>
      <c r="AX238" s="1" t="str">
        <f t="shared" si="197"/>
        <v/>
      </c>
      <c r="AY238" s="1" t="str">
        <f t="shared" si="198"/>
        <v/>
      </c>
      <c r="AZ238" s="1" t="str">
        <f t="shared" si="199"/>
        <v/>
      </c>
      <c r="BA238" s="1" t="str">
        <f t="shared" si="200"/>
        <v/>
      </c>
      <c r="BB238" s="1" t="str">
        <f t="shared" si="201"/>
        <v/>
      </c>
      <c r="BC238" s="1" t="str">
        <f t="shared" si="202"/>
        <v/>
      </c>
      <c r="BD238" s="1" t="str">
        <f t="shared" si="203"/>
        <v/>
      </c>
      <c r="BE238" s="1" t="str">
        <f t="shared" si="204"/>
        <v/>
      </c>
      <c r="BF238" s="1" t="str">
        <f t="shared" si="205"/>
        <v/>
      </c>
      <c r="BG238" s="1" t="str">
        <f t="shared" si="206"/>
        <v/>
      </c>
      <c r="BH238" s="1" t="str">
        <f t="shared" si="207"/>
        <v/>
      </c>
      <c r="BI238" s="1" t="str">
        <f t="shared" si="208"/>
        <v/>
      </c>
      <c r="BJ238" s="1" t="str">
        <f t="shared" si="209"/>
        <v/>
      </c>
      <c r="BK238" s="1" t="str">
        <f t="shared" si="210"/>
        <v/>
      </c>
      <c r="BL238" s="1" t="str">
        <f t="shared" si="211"/>
        <v/>
      </c>
      <c r="BM238" s="1" t="str">
        <f t="shared" si="212"/>
        <v/>
      </c>
      <c r="BN238" s="1" t="str">
        <f t="shared" si="213"/>
        <v/>
      </c>
      <c r="BO238" s="4" t="str">
        <f t="shared" si="214"/>
        <v/>
      </c>
    </row>
    <row r="239" spans="2:67">
      <c r="B239" s="23">
        <v>3</v>
      </c>
      <c r="C239" s="8">
        <f>IF(B239="","",VLOOKUP(B239,Tabelle2!$A$1:$B$37,2,0))</f>
        <v>1</v>
      </c>
      <c r="D239" s="9">
        <f>IF(B239="","",IF(B239=0,"NB",VLOOKUP(C239,Tabelle2!$D$1:$E$4,2,0)))</f>
        <v>3</v>
      </c>
      <c r="E239" s="1" t="str">
        <f t="shared" si="168"/>
        <v>W</v>
      </c>
      <c r="F239" s="1">
        <f t="shared" si="169"/>
        <v>2</v>
      </c>
      <c r="G239" s="1">
        <f t="shared" si="180"/>
        <v>2</v>
      </c>
      <c r="H239" s="1">
        <f t="shared" si="170"/>
        <v>4</v>
      </c>
      <c r="I239" s="1">
        <f t="shared" si="171"/>
        <v>103</v>
      </c>
      <c r="J239" s="1" t="str">
        <f t="shared" si="173"/>
        <v/>
      </c>
      <c r="O239" s="2"/>
      <c r="U239" s="6">
        <f t="shared" si="174"/>
        <v>1</v>
      </c>
      <c r="V239" s="6" t="str">
        <f t="shared" si="175"/>
        <v/>
      </c>
      <c r="W239" s="6" t="str">
        <f t="shared" si="176"/>
        <v/>
      </c>
      <c r="X239" s="6" t="str">
        <f t="shared" si="177"/>
        <v/>
      </c>
      <c r="Y239" s="5"/>
      <c r="Z239" s="1">
        <f t="shared" si="181"/>
        <v>1</v>
      </c>
      <c r="AA239" s="1">
        <f t="shared" si="182"/>
        <v>1</v>
      </c>
      <c r="AB239" s="1">
        <f t="shared" si="183"/>
        <v>1</v>
      </c>
      <c r="AC239" s="1" t="str">
        <f t="shared" si="184"/>
        <v/>
      </c>
      <c r="AD239" s="1" t="str">
        <f t="shared" si="189"/>
        <v/>
      </c>
      <c r="AE239" s="5"/>
      <c r="AF239" s="6">
        <f t="shared" si="178"/>
        <v>1</v>
      </c>
      <c r="AG239" s="6">
        <f t="shared" si="185"/>
        <v>3</v>
      </c>
      <c r="AH239" s="6">
        <f t="shared" si="187"/>
        <v>2</v>
      </c>
      <c r="AI239" s="5"/>
      <c r="AJ239" s="1">
        <f t="shared" si="186"/>
        <v>0</v>
      </c>
      <c r="AK239" s="1">
        <f>VLOOKUP(AJ239,$R$2:S258,2,0)</f>
        <v>1</v>
      </c>
      <c r="AM239" s="1">
        <f t="shared" si="188"/>
        <v>103</v>
      </c>
      <c r="AO239" s="1">
        <f t="shared" si="179"/>
        <v>0</v>
      </c>
      <c r="AP239" s="1" t="str">
        <f t="shared" si="172"/>
        <v/>
      </c>
      <c r="AQ239" s="1" t="str">
        <f t="shared" si="190"/>
        <v/>
      </c>
      <c r="AR239" s="1" t="str">
        <f t="shared" si="191"/>
        <v/>
      </c>
      <c r="AS239" s="1" t="str">
        <f t="shared" si="192"/>
        <v/>
      </c>
      <c r="AT239" s="1" t="str">
        <f t="shared" si="193"/>
        <v/>
      </c>
      <c r="AU239" s="1" t="str">
        <f t="shared" si="194"/>
        <v/>
      </c>
      <c r="AV239" s="1" t="str">
        <f t="shared" si="195"/>
        <v/>
      </c>
      <c r="AW239" s="1" t="str">
        <f t="shared" si="196"/>
        <v/>
      </c>
      <c r="AX239" s="1" t="str">
        <f t="shared" si="197"/>
        <v/>
      </c>
      <c r="AY239" s="1" t="str">
        <f t="shared" si="198"/>
        <v/>
      </c>
      <c r="AZ239" s="1" t="str">
        <f t="shared" si="199"/>
        <v/>
      </c>
      <c r="BA239" s="1" t="str">
        <f t="shared" si="200"/>
        <v/>
      </c>
      <c r="BB239" s="1" t="str">
        <f t="shared" si="201"/>
        <v/>
      </c>
      <c r="BC239" s="1" t="str">
        <f t="shared" si="202"/>
        <v/>
      </c>
      <c r="BD239" s="1" t="str">
        <f t="shared" si="203"/>
        <v/>
      </c>
      <c r="BE239" s="1" t="str">
        <f t="shared" si="204"/>
        <v/>
      </c>
      <c r="BF239" s="1" t="str">
        <f t="shared" si="205"/>
        <v/>
      </c>
      <c r="BG239" s="1" t="str">
        <f t="shared" si="206"/>
        <v/>
      </c>
      <c r="BH239" s="1" t="str">
        <f t="shared" si="207"/>
        <v/>
      </c>
      <c r="BI239" s="1" t="str">
        <f t="shared" si="208"/>
        <v/>
      </c>
      <c r="BJ239" s="1" t="str">
        <f t="shared" si="209"/>
        <v/>
      </c>
      <c r="BK239" s="1" t="str">
        <f t="shared" si="210"/>
        <v/>
      </c>
      <c r="BL239" s="1" t="str">
        <f t="shared" si="211"/>
        <v/>
      </c>
      <c r="BM239" s="1" t="str">
        <f t="shared" si="212"/>
        <v/>
      </c>
      <c r="BN239" s="1" t="str">
        <f t="shared" si="213"/>
        <v/>
      </c>
      <c r="BO239" s="4" t="str">
        <f t="shared" si="214"/>
        <v/>
      </c>
    </row>
    <row r="240" spans="2:67">
      <c r="B240" s="22">
        <v>18</v>
      </c>
      <c r="C240" s="8">
        <f>IF(B240="","",VLOOKUP(B240,Tabelle2!$A$1:$B$37,2,0))</f>
        <v>2</v>
      </c>
      <c r="D240" s="9">
        <f>IF(B240="","",IF(B240=0,"NB",VLOOKUP(C240,Tabelle2!$D$1:$E$4,2,0)))</f>
        <v>2</v>
      </c>
      <c r="E240" s="1" t="str">
        <f t="shared" si="168"/>
        <v>L</v>
      </c>
      <c r="F240" s="1">
        <f t="shared" si="169"/>
        <v>1</v>
      </c>
      <c r="G240" s="1">
        <f t="shared" si="180"/>
        <v>-1</v>
      </c>
      <c r="H240" s="1">
        <f t="shared" si="170"/>
        <v>-1</v>
      </c>
      <c r="I240" s="1">
        <f t="shared" si="171"/>
        <v>102</v>
      </c>
      <c r="J240" s="1" t="str">
        <f t="shared" si="173"/>
        <v/>
      </c>
      <c r="O240" s="2"/>
      <c r="U240" s="6" t="str">
        <f t="shared" si="174"/>
        <v/>
      </c>
      <c r="V240" s="6">
        <f t="shared" si="175"/>
        <v>2</v>
      </c>
      <c r="W240" s="6" t="str">
        <f t="shared" si="176"/>
        <v/>
      </c>
      <c r="X240" s="6" t="str">
        <f t="shared" si="177"/>
        <v/>
      </c>
      <c r="Y240" s="5"/>
      <c r="Z240" s="1">
        <f t="shared" si="181"/>
        <v>1</v>
      </c>
      <c r="AA240" s="1">
        <f t="shared" si="182"/>
        <v>1</v>
      </c>
      <c r="AB240" s="1">
        <f t="shared" si="183"/>
        <v>1</v>
      </c>
      <c r="AC240" s="1" t="str">
        <f t="shared" si="184"/>
        <v/>
      </c>
      <c r="AD240" s="1" t="str">
        <f t="shared" si="189"/>
        <v/>
      </c>
      <c r="AE240" s="5"/>
      <c r="AF240" s="6">
        <f t="shared" si="178"/>
        <v>2</v>
      </c>
      <c r="AG240" s="6">
        <f t="shared" si="185"/>
        <v>1</v>
      </c>
      <c r="AH240" s="6">
        <f t="shared" si="187"/>
        <v>3</v>
      </c>
      <c r="AI240" s="5"/>
      <c r="AJ240" s="1">
        <f t="shared" si="186"/>
        <v>1</v>
      </c>
      <c r="AK240" s="1">
        <f>VLOOKUP(AJ240,$R$2:S259,2,0)</f>
        <v>1</v>
      </c>
      <c r="AM240" s="1">
        <f t="shared" si="188"/>
        <v>103</v>
      </c>
      <c r="AO240" s="1">
        <f t="shared" si="179"/>
        <v>1</v>
      </c>
      <c r="AP240" s="1" t="str">
        <f t="shared" si="172"/>
        <v/>
      </c>
      <c r="AQ240" s="1" t="str">
        <f t="shared" si="190"/>
        <v/>
      </c>
      <c r="AR240" s="1" t="str">
        <f t="shared" si="191"/>
        <v/>
      </c>
      <c r="AS240" s="1" t="str">
        <f t="shared" si="192"/>
        <v/>
      </c>
      <c r="AT240" s="1" t="str">
        <f t="shared" si="193"/>
        <v/>
      </c>
      <c r="AU240" s="1" t="str">
        <f t="shared" si="194"/>
        <v/>
      </c>
      <c r="AV240" s="1" t="str">
        <f t="shared" si="195"/>
        <v/>
      </c>
      <c r="AW240" s="1" t="str">
        <f t="shared" si="196"/>
        <v/>
      </c>
      <c r="AX240" s="1" t="str">
        <f t="shared" si="197"/>
        <v/>
      </c>
      <c r="AY240" s="1" t="str">
        <f t="shared" si="198"/>
        <v/>
      </c>
      <c r="AZ240" s="1" t="str">
        <f t="shared" si="199"/>
        <v/>
      </c>
      <c r="BA240" s="1" t="str">
        <f t="shared" si="200"/>
        <v/>
      </c>
      <c r="BB240" s="1" t="str">
        <f t="shared" si="201"/>
        <v/>
      </c>
      <c r="BC240" s="1" t="str">
        <f t="shared" si="202"/>
        <v/>
      </c>
      <c r="BD240" s="1" t="str">
        <f t="shared" si="203"/>
        <v/>
      </c>
      <c r="BE240" s="1" t="str">
        <f t="shared" si="204"/>
        <v/>
      </c>
      <c r="BF240" s="1" t="str">
        <f t="shared" si="205"/>
        <v/>
      </c>
      <c r="BG240" s="1" t="str">
        <f t="shared" si="206"/>
        <v/>
      </c>
      <c r="BH240" s="1" t="str">
        <f t="shared" si="207"/>
        <v/>
      </c>
      <c r="BI240" s="1" t="str">
        <f t="shared" si="208"/>
        <v/>
      </c>
      <c r="BJ240" s="1" t="str">
        <f t="shared" si="209"/>
        <v/>
      </c>
      <c r="BK240" s="1" t="str">
        <f t="shared" si="210"/>
        <v/>
      </c>
      <c r="BL240" s="1" t="str">
        <f t="shared" si="211"/>
        <v/>
      </c>
      <c r="BM240" s="1" t="str">
        <f t="shared" si="212"/>
        <v/>
      </c>
      <c r="BN240" s="1" t="str">
        <f t="shared" si="213"/>
        <v/>
      </c>
      <c r="BO240" s="4" t="str">
        <f t="shared" si="214"/>
        <v/>
      </c>
    </row>
    <row r="241" spans="2:67">
      <c r="B241" s="23">
        <v>27</v>
      </c>
      <c r="C241" s="8">
        <f>IF(B241="","",VLOOKUP(B241,Tabelle2!$A$1:$B$37,2,0))</f>
        <v>3</v>
      </c>
      <c r="D241" s="9">
        <f>IF(B241="","",IF(B241=0,"NB",VLOOKUP(C241,Tabelle2!$D$1:$E$4,2,0)))</f>
        <v>1</v>
      </c>
      <c r="E241" s="1" t="str">
        <f t="shared" si="168"/>
        <v>L</v>
      </c>
      <c r="F241" s="1">
        <f t="shared" si="169"/>
        <v>1</v>
      </c>
      <c r="G241" s="1">
        <f t="shared" si="180"/>
        <v>-1</v>
      </c>
      <c r="H241" s="1">
        <f t="shared" si="170"/>
        <v>-1</v>
      </c>
      <c r="I241" s="1">
        <f t="shared" si="171"/>
        <v>101</v>
      </c>
      <c r="J241" s="1" t="str">
        <f t="shared" si="173"/>
        <v/>
      </c>
      <c r="O241" s="2"/>
      <c r="U241" s="6" t="str">
        <f t="shared" si="174"/>
        <v/>
      </c>
      <c r="V241" s="6" t="str">
        <f t="shared" si="175"/>
        <v/>
      </c>
      <c r="W241" s="6">
        <f t="shared" si="176"/>
        <v>3</v>
      </c>
      <c r="X241" s="6" t="str">
        <f t="shared" si="177"/>
        <v/>
      </c>
      <c r="Y241" s="5"/>
      <c r="Z241" s="1">
        <f t="shared" si="181"/>
        <v>1</v>
      </c>
      <c r="AA241" s="1">
        <f t="shared" si="182"/>
        <v>1</v>
      </c>
      <c r="AB241" s="1">
        <f t="shared" si="183"/>
        <v>1</v>
      </c>
      <c r="AC241" s="1" t="str">
        <f t="shared" si="184"/>
        <v/>
      </c>
      <c r="AD241" s="1" t="str">
        <f t="shared" si="189"/>
        <v/>
      </c>
      <c r="AE241" s="5"/>
      <c r="AF241" s="6">
        <f t="shared" si="178"/>
        <v>3</v>
      </c>
      <c r="AG241" s="6">
        <f t="shared" si="185"/>
        <v>2</v>
      </c>
      <c r="AH241" s="6">
        <f t="shared" si="187"/>
        <v>1</v>
      </c>
      <c r="AI241" s="5"/>
      <c r="AJ241" s="1">
        <f t="shared" si="186"/>
        <v>2</v>
      </c>
      <c r="AK241" s="1">
        <f>VLOOKUP(AJ241,$R$2:S260,2,0)</f>
        <v>2</v>
      </c>
      <c r="AM241" s="1">
        <f t="shared" si="188"/>
        <v>103</v>
      </c>
      <c r="AO241" s="1">
        <f t="shared" si="179"/>
        <v>2</v>
      </c>
      <c r="AP241" s="1" t="str">
        <f t="shared" si="172"/>
        <v/>
      </c>
      <c r="AQ241" s="1">
        <f t="shared" si="190"/>
        <v>1</v>
      </c>
      <c r="AR241" s="1" t="str">
        <f t="shared" si="191"/>
        <v/>
      </c>
      <c r="AS241" s="1" t="str">
        <f t="shared" si="192"/>
        <v/>
      </c>
      <c r="AT241" s="1" t="str">
        <f t="shared" si="193"/>
        <v/>
      </c>
      <c r="AU241" s="1" t="str">
        <f t="shared" si="194"/>
        <v/>
      </c>
      <c r="AV241" s="1" t="str">
        <f t="shared" si="195"/>
        <v/>
      </c>
      <c r="AW241" s="1" t="str">
        <f t="shared" si="196"/>
        <v/>
      </c>
      <c r="AX241" s="1" t="str">
        <f t="shared" si="197"/>
        <v/>
      </c>
      <c r="AY241" s="1" t="str">
        <f t="shared" si="198"/>
        <v/>
      </c>
      <c r="AZ241" s="1" t="str">
        <f t="shared" si="199"/>
        <v/>
      </c>
      <c r="BA241" s="1" t="str">
        <f t="shared" si="200"/>
        <v/>
      </c>
      <c r="BB241" s="1" t="str">
        <f t="shared" si="201"/>
        <v/>
      </c>
      <c r="BC241" s="1" t="str">
        <f t="shared" si="202"/>
        <v/>
      </c>
      <c r="BD241" s="1" t="str">
        <f t="shared" si="203"/>
        <v/>
      </c>
      <c r="BE241" s="1" t="str">
        <f t="shared" si="204"/>
        <v/>
      </c>
      <c r="BF241" s="1" t="str">
        <f t="shared" si="205"/>
        <v/>
      </c>
      <c r="BG241" s="1" t="str">
        <f t="shared" si="206"/>
        <v/>
      </c>
      <c r="BH241" s="1" t="str">
        <f t="shared" si="207"/>
        <v/>
      </c>
      <c r="BI241" s="1" t="str">
        <f t="shared" si="208"/>
        <v/>
      </c>
      <c r="BJ241" s="1" t="str">
        <f t="shared" si="209"/>
        <v/>
      </c>
      <c r="BK241" s="1" t="str">
        <f t="shared" si="210"/>
        <v/>
      </c>
      <c r="BL241" s="1" t="str">
        <f t="shared" si="211"/>
        <v/>
      </c>
      <c r="BM241" s="1" t="str">
        <f t="shared" si="212"/>
        <v/>
      </c>
      <c r="BN241" s="1" t="str">
        <f t="shared" si="213"/>
        <v/>
      </c>
      <c r="BO241" s="4" t="str">
        <f t="shared" si="214"/>
        <v/>
      </c>
    </row>
    <row r="242" spans="2:67">
      <c r="B242" s="22">
        <v>2</v>
      </c>
      <c r="C242" s="8">
        <f>IF(B242="","",VLOOKUP(B242,Tabelle2!$A$1:$B$37,2,0))</f>
        <v>1</v>
      </c>
      <c r="D242" s="9">
        <f>IF(B242="","",IF(B242=0,"NB",VLOOKUP(C242,Tabelle2!$D$1:$E$4,2,0)))</f>
        <v>3</v>
      </c>
      <c r="E242" s="1" t="str">
        <f t="shared" si="168"/>
        <v>W</v>
      </c>
      <c r="F242" s="1">
        <f t="shared" si="169"/>
        <v>2</v>
      </c>
      <c r="G242" s="1">
        <f t="shared" si="180"/>
        <v>2</v>
      </c>
      <c r="H242" s="1">
        <f t="shared" si="170"/>
        <v>4</v>
      </c>
      <c r="I242" s="1">
        <f t="shared" si="171"/>
        <v>105</v>
      </c>
      <c r="J242" s="1" t="str">
        <f t="shared" si="173"/>
        <v/>
      </c>
      <c r="O242" s="2"/>
      <c r="U242" s="6">
        <f t="shared" si="174"/>
        <v>1</v>
      </c>
      <c r="V242" s="6" t="str">
        <f t="shared" si="175"/>
        <v/>
      </c>
      <c r="W242" s="6" t="str">
        <f t="shared" si="176"/>
        <v/>
      </c>
      <c r="X242" s="6" t="str">
        <f t="shared" si="177"/>
        <v/>
      </c>
      <c r="Y242" s="5"/>
      <c r="Z242" s="1">
        <f t="shared" si="181"/>
        <v>1</v>
      </c>
      <c r="AA242" s="1">
        <f t="shared" si="182"/>
        <v>1</v>
      </c>
      <c r="AB242" s="1">
        <f t="shared" si="183"/>
        <v>1</v>
      </c>
      <c r="AC242" s="1" t="str">
        <f t="shared" si="184"/>
        <v/>
      </c>
      <c r="AD242" s="1" t="str">
        <f t="shared" si="189"/>
        <v/>
      </c>
      <c r="AE242" s="5"/>
      <c r="AF242" s="6">
        <f t="shared" si="178"/>
        <v>1</v>
      </c>
      <c r="AG242" s="6">
        <f t="shared" si="185"/>
        <v>3</v>
      </c>
      <c r="AH242" s="6">
        <f t="shared" si="187"/>
        <v>2</v>
      </c>
      <c r="AI242" s="5"/>
      <c r="AJ242" s="1">
        <f t="shared" si="186"/>
        <v>0</v>
      </c>
      <c r="AK242" s="1">
        <f>VLOOKUP(AJ242,$R$2:S261,2,0)</f>
        <v>1</v>
      </c>
      <c r="AM242" s="1">
        <f t="shared" si="188"/>
        <v>105</v>
      </c>
      <c r="AO242" s="1">
        <f t="shared" si="179"/>
        <v>0</v>
      </c>
      <c r="AP242" s="1" t="str">
        <f t="shared" si="172"/>
        <v/>
      </c>
      <c r="AQ242" s="1" t="str">
        <f t="shared" si="190"/>
        <v/>
      </c>
      <c r="AR242" s="1" t="str">
        <f t="shared" si="191"/>
        <v/>
      </c>
      <c r="AS242" s="1" t="str">
        <f t="shared" si="192"/>
        <v/>
      </c>
      <c r="AT242" s="1" t="str">
        <f t="shared" si="193"/>
        <v/>
      </c>
      <c r="AU242" s="1" t="str">
        <f t="shared" si="194"/>
        <v/>
      </c>
      <c r="AV242" s="1" t="str">
        <f t="shared" si="195"/>
        <v/>
      </c>
      <c r="AW242" s="1" t="str">
        <f t="shared" si="196"/>
        <v/>
      </c>
      <c r="AX242" s="1" t="str">
        <f t="shared" si="197"/>
        <v/>
      </c>
      <c r="AY242" s="1" t="str">
        <f t="shared" si="198"/>
        <v/>
      </c>
      <c r="AZ242" s="1" t="str">
        <f t="shared" si="199"/>
        <v/>
      </c>
      <c r="BA242" s="1" t="str">
        <f t="shared" si="200"/>
        <v/>
      </c>
      <c r="BB242" s="1" t="str">
        <f t="shared" si="201"/>
        <v/>
      </c>
      <c r="BC242" s="1" t="str">
        <f t="shared" si="202"/>
        <v/>
      </c>
      <c r="BD242" s="1" t="str">
        <f t="shared" si="203"/>
        <v/>
      </c>
      <c r="BE242" s="1" t="str">
        <f t="shared" si="204"/>
        <v/>
      </c>
      <c r="BF242" s="1" t="str">
        <f t="shared" si="205"/>
        <v/>
      </c>
      <c r="BG242" s="1" t="str">
        <f t="shared" si="206"/>
        <v/>
      </c>
      <c r="BH242" s="1" t="str">
        <f t="shared" si="207"/>
        <v/>
      </c>
      <c r="BI242" s="1" t="str">
        <f t="shared" si="208"/>
        <v/>
      </c>
      <c r="BJ242" s="1" t="str">
        <f t="shared" si="209"/>
        <v/>
      </c>
      <c r="BK242" s="1" t="str">
        <f t="shared" si="210"/>
        <v/>
      </c>
      <c r="BL242" s="1" t="str">
        <f t="shared" si="211"/>
        <v/>
      </c>
      <c r="BM242" s="1" t="str">
        <f t="shared" si="212"/>
        <v/>
      </c>
      <c r="BN242" s="1" t="str">
        <f t="shared" si="213"/>
        <v/>
      </c>
      <c r="BO242" s="4" t="str">
        <f t="shared" si="214"/>
        <v/>
      </c>
    </row>
    <row r="243" spans="2:67">
      <c r="B243" s="23">
        <v>0</v>
      </c>
      <c r="C243" s="8">
        <f>IF(B243="","",VLOOKUP(B243,Tabelle2!$A$1:$B$37,2,0))</f>
        <v>0</v>
      </c>
      <c r="D243" s="9" t="str">
        <f>IF(B243="","",IF(B243=0,"NB",VLOOKUP(C243,Tabelle2!$D$1:$E$4,2,0)))</f>
        <v>NB</v>
      </c>
      <c r="E243" s="1" t="str">
        <f t="shared" ref="E243:E306" si="215">IF(B243="","",IF(D242="NB","NB",IF(D242=C243,"W","L")))</f>
        <v>L</v>
      </c>
      <c r="F243" s="1">
        <f t="shared" ref="F243:F306" si="216">IF(E243="","",AK242)</f>
        <v>1</v>
      </c>
      <c r="G243" s="1">
        <f t="shared" si="180"/>
        <v>-1</v>
      </c>
      <c r="H243" s="1">
        <f t="shared" ref="H243:H306" si="217">IF(E243="","",IF(E243="NB",0,G243*F243))</f>
        <v>-1</v>
      </c>
      <c r="I243" s="1">
        <f t="shared" si="171"/>
        <v>104</v>
      </c>
      <c r="J243" s="1" t="str">
        <f t="shared" si="173"/>
        <v>X</v>
      </c>
      <c r="O243" s="2"/>
      <c r="U243" s="6" t="str">
        <f t="shared" si="174"/>
        <v/>
      </c>
      <c r="V243" s="6" t="str">
        <f t="shared" si="175"/>
        <v/>
      </c>
      <c r="W243" s="6" t="str">
        <f t="shared" si="176"/>
        <v/>
      </c>
      <c r="X243" s="6" t="str">
        <f t="shared" si="177"/>
        <v/>
      </c>
      <c r="Y243" s="5"/>
      <c r="Z243" s="1">
        <f t="shared" si="181"/>
        <v>1</v>
      </c>
      <c r="AA243" s="1">
        <f t="shared" si="182"/>
        <v>1</v>
      </c>
      <c r="AB243" s="1">
        <f t="shared" si="183"/>
        <v>1</v>
      </c>
      <c r="AC243" s="1" t="str">
        <f t="shared" si="184"/>
        <v/>
      </c>
      <c r="AD243" s="1" t="str">
        <f t="shared" si="189"/>
        <v/>
      </c>
      <c r="AE243" s="5"/>
      <c r="AF243" s="6">
        <f t="shared" si="178"/>
        <v>0</v>
      </c>
      <c r="AG243" s="6">
        <f t="shared" si="185"/>
        <v>1</v>
      </c>
      <c r="AH243" s="6">
        <f t="shared" si="187"/>
        <v>3</v>
      </c>
      <c r="AI243" s="5"/>
      <c r="AJ243" s="1">
        <f t="shared" si="186"/>
        <v>1</v>
      </c>
      <c r="AK243" s="1">
        <f>VLOOKUP(AJ243,$R$2:S262,2,0)</f>
        <v>1</v>
      </c>
      <c r="AM243" s="1">
        <f t="shared" si="188"/>
        <v>105</v>
      </c>
      <c r="AO243" s="1">
        <f t="shared" si="179"/>
        <v>1</v>
      </c>
      <c r="AP243" s="1">
        <f t="shared" si="172"/>
        <v>1</v>
      </c>
      <c r="AQ243" s="1" t="str">
        <f t="shared" si="190"/>
        <v/>
      </c>
      <c r="AR243" s="1" t="str">
        <f t="shared" si="191"/>
        <v/>
      </c>
      <c r="AS243" s="1" t="str">
        <f t="shared" si="192"/>
        <v/>
      </c>
      <c r="AT243" s="1" t="str">
        <f t="shared" si="193"/>
        <v/>
      </c>
      <c r="AU243" s="1" t="str">
        <f t="shared" si="194"/>
        <v/>
      </c>
      <c r="AV243" s="1" t="str">
        <f t="shared" si="195"/>
        <v/>
      </c>
      <c r="AW243" s="1" t="str">
        <f t="shared" si="196"/>
        <v/>
      </c>
      <c r="AX243" s="1" t="str">
        <f t="shared" si="197"/>
        <v/>
      </c>
      <c r="AY243" s="1" t="str">
        <f t="shared" si="198"/>
        <v/>
      </c>
      <c r="AZ243" s="1" t="str">
        <f t="shared" si="199"/>
        <v/>
      </c>
      <c r="BA243" s="1" t="str">
        <f t="shared" si="200"/>
        <v/>
      </c>
      <c r="BB243" s="1" t="str">
        <f t="shared" si="201"/>
        <v/>
      </c>
      <c r="BC243" s="1" t="str">
        <f t="shared" si="202"/>
        <v/>
      </c>
      <c r="BD243" s="1" t="str">
        <f t="shared" si="203"/>
        <v/>
      </c>
      <c r="BE243" s="1" t="str">
        <f t="shared" si="204"/>
        <v/>
      </c>
      <c r="BF243" s="1" t="str">
        <f t="shared" si="205"/>
        <v/>
      </c>
      <c r="BG243" s="1" t="str">
        <f t="shared" si="206"/>
        <v/>
      </c>
      <c r="BH243" s="1" t="str">
        <f t="shared" si="207"/>
        <v/>
      </c>
      <c r="BI243" s="1" t="str">
        <f t="shared" si="208"/>
        <v/>
      </c>
      <c r="BJ243" s="1" t="str">
        <f t="shared" si="209"/>
        <v/>
      </c>
      <c r="BK243" s="1" t="str">
        <f t="shared" si="210"/>
        <v/>
      </c>
      <c r="BL243" s="1" t="str">
        <f t="shared" si="211"/>
        <v/>
      </c>
      <c r="BM243" s="1" t="str">
        <f t="shared" si="212"/>
        <v/>
      </c>
      <c r="BN243" s="1" t="str">
        <f t="shared" si="213"/>
        <v/>
      </c>
      <c r="BO243" s="4" t="str">
        <f t="shared" si="214"/>
        <v/>
      </c>
    </row>
    <row r="244" spans="2:67">
      <c r="B244" s="22">
        <v>23</v>
      </c>
      <c r="C244" s="8">
        <f>IF(B244="","",VLOOKUP(B244,Tabelle2!$A$1:$B$37,2,0))</f>
        <v>2</v>
      </c>
      <c r="D244" s="9">
        <f>IF(B244="","",IF(B244=0,"NB",VLOOKUP(C244,Tabelle2!$D$1:$E$4,2,0)))</f>
        <v>2</v>
      </c>
      <c r="E244" s="1" t="str">
        <f t="shared" si="215"/>
        <v>NB</v>
      </c>
      <c r="F244" s="1">
        <f t="shared" si="216"/>
        <v>1</v>
      </c>
      <c r="G244" s="1">
        <f t="shared" si="180"/>
        <v>0</v>
      </c>
      <c r="H244" s="1">
        <f t="shared" si="217"/>
        <v>0</v>
      </c>
      <c r="I244" s="1">
        <f t="shared" si="171"/>
        <v>104</v>
      </c>
      <c r="J244" s="1" t="str">
        <f t="shared" si="173"/>
        <v/>
      </c>
      <c r="O244" s="2"/>
      <c r="U244" s="6" t="str">
        <f t="shared" si="174"/>
        <v/>
      </c>
      <c r="V244" s="6">
        <f t="shared" si="175"/>
        <v>2</v>
      </c>
      <c r="W244" s="6" t="str">
        <f t="shared" si="176"/>
        <v/>
      </c>
      <c r="X244" s="6" t="str">
        <f t="shared" si="177"/>
        <v/>
      </c>
      <c r="Y244" s="5"/>
      <c r="Z244" s="1">
        <f t="shared" si="181"/>
        <v>1</v>
      </c>
      <c r="AA244" s="1">
        <f t="shared" si="182"/>
        <v>1</v>
      </c>
      <c r="AB244" s="1">
        <f t="shared" si="183"/>
        <v>1</v>
      </c>
      <c r="AC244" s="1" t="str">
        <f t="shared" si="184"/>
        <v/>
      </c>
      <c r="AD244" s="1" t="str">
        <f t="shared" si="189"/>
        <v/>
      </c>
      <c r="AE244" s="5"/>
      <c r="AF244" s="6">
        <f t="shared" si="178"/>
        <v>2</v>
      </c>
      <c r="AG244" s="6">
        <f t="shared" si="185"/>
        <v>0</v>
      </c>
      <c r="AH244" s="6">
        <f t="shared" si="187"/>
        <v>1</v>
      </c>
      <c r="AI244" s="5"/>
      <c r="AJ244" s="1">
        <f t="shared" si="186"/>
        <v>1</v>
      </c>
      <c r="AK244" s="1">
        <f>VLOOKUP(AJ244,$R$2:S263,2,0)</f>
        <v>1</v>
      </c>
      <c r="AM244" s="1">
        <f t="shared" si="188"/>
        <v>105</v>
      </c>
      <c r="AO244" s="1">
        <f t="shared" si="179"/>
        <v>0</v>
      </c>
      <c r="AP244" s="1" t="str">
        <f t="shared" si="172"/>
        <v/>
      </c>
      <c r="AQ244" s="1" t="str">
        <f t="shared" si="190"/>
        <v/>
      </c>
      <c r="AR244" s="1" t="str">
        <f t="shared" si="191"/>
        <v/>
      </c>
      <c r="AS244" s="1" t="str">
        <f t="shared" si="192"/>
        <v/>
      </c>
      <c r="AT244" s="1" t="str">
        <f t="shared" si="193"/>
        <v/>
      </c>
      <c r="AU244" s="1" t="str">
        <f t="shared" si="194"/>
        <v/>
      </c>
      <c r="AV244" s="1" t="str">
        <f t="shared" si="195"/>
        <v/>
      </c>
      <c r="AW244" s="1" t="str">
        <f t="shared" si="196"/>
        <v/>
      </c>
      <c r="AX244" s="1" t="str">
        <f t="shared" si="197"/>
        <v/>
      </c>
      <c r="AY244" s="1" t="str">
        <f t="shared" si="198"/>
        <v/>
      </c>
      <c r="AZ244" s="1" t="str">
        <f t="shared" si="199"/>
        <v/>
      </c>
      <c r="BA244" s="1" t="str">
        <f t="shared" si="200"/>
        <v/>
      </c>
      <c r="BB244" s="1" t="str">
        <f t="shared" si="201"/>
        <v/>
      </c>
      <c r="BC244" s="1" t="str">
        <f t="shared" si="202"/>
        <v/>
      </c>
      <c r="BD244" s="1" t="str">
        <f t="shared" si="203"/>
        <v/>
      </c>
      <c r="BE244" s="1" t="str">
        <f t="shared" si="204"/>
        <v/>
      </c>
      <c r="BF244" s="1" t="str">
        <f t="shared" si="205"/>
        <v/>
      </c>
      <c r="BG244" s="1" t="str">
        <f t="shared" si="206"/>
        <v/>
      </c>
      <c r="BH244" s="1" t="str">
        <f t="shared" si="207"/>
        <v/>
      </c>
      <c r="BI244" s="1" t="str">
        <f t="shared" si="208"/>
        <v/>
      </c>
      <c r="BJ244" s="1" t="str">
        <f t="shared" si="209"/>
        <v/>
      </c>
      <c r="BK244" s="1" t="str">
        <f t="shared" si="210"/>
        <v/>
      </c>
      <c r="BL244" s="1" t="str">
        <f t="shared" si="211"/>
        <v/>
      </c>
      <c r="BM244" s="1" t="str">
        <f t="shared" si="212"/>
        <v/>
      </c>
      <c r="BN244" s="1" t="str">
        <f t="shared" si="213"/>
        <v/>
      </c>
      <c r="BO244" s="4" t="str">
        <f t="shared" si="214"/>
        <v/>
      </c>
    </row>
    <row r="245" spans="2:67">
      <c r="B245" s="23">
        <v>33</v>
      </c>
      <c r="C245" s="8">
        <f>IF(B245="","",VLOOKUP(B245,Tabelle2!$A$1:$B$37,2,0))</f>
        <v>3</v>
      </c>
      <c r="D245" s="9">
        <f>IF(B245="","",IF(B245=0,"NB",VLOOKUP(C245,Tabelle2!$D$1:$E$4,2,0)))</f>
        <v>1</v>
      </c>
      <c r="E245" s="1" t="str">
        <f t="shared" si="215"/>
        <v>L</v>
      </c>
      <c r="F245" s="1">
        <f t="shared" si="216"/>
        <v>1</v>
      </c>
      <c r="G245" s="1">
        <f t="shared" si="180"/>
        <v>-1</v>
      </c>
      <c r="H245" s="1">
        <f t="shared" si="217"/>
        <v>-1</v>
      </c>
      <c r="I245" s="1">
        <f t="shared" si="171"/>
        <v>103</v>
      </c>
      <c r="J245" s="1" t="str">
        <f t="shared" si="173"/>
        <v/>
      </c>
      <c r="O245" s="2"/>
      <c r="U245" s="6" t="str">
        <f t="shared" si="174"/>
        <v/>
      </c>
      <c r="V245" s="6" t="str">
        <f t="shared" si="175"/>
        <v/>
      </c>
      <c r="W245" s="6">
        <f t="shared" si="176"/>
        <v>3</v>
      </c>
      <c r="X245" s="6" t="str">
        <f t="shared" si="177"/>
        <v/>
      </c>
      <c r="Y245" s="5"/>
      <c r="Z245" s="1">
        <f t="shared" si="181"/>
        <v>1</v>
      </c>
      <c r="AA245" s="1">
        <f t="shared" si="182"/>
        <v>1</v>
      </c>
      <c r="AB245" s="1">
        <f t="shared" si="183"/>
        <v>1</v>
      </c>
      <c r="AC245" s="1" t="str">
        <f t="shared" si="184"/>
        <v/>
      </c>
      <c r="AD245" s="1" t="str">
        <f t="shared" si="189"/>
        <v/>
      </c>
      <c r="AE245" s="5"/>
      <c r="AF245" s="6">
        <f t="shared" si="178"/>
        <v>3</v>
      </c>
      <c r="AG245" s="6">
        <f t="shared" si="185"/>
        <v>2</v>
      </c>
      <c r="AH245" s="6">
        <f t="shared" si="187"/>
        <v>0</v>
      </c>
      <c r="AI245" s="5"/>
      <c r="AJ245" s="1">
        <f t="shared" si="186"/>
        <v>2</v>
      </c>
      <c r="AK245" s="1">
        <f>VLOOKUP(AJ245,$R$2:S264,2,0)</f>
        <v>2</v>
      </c>
      <c r="AM245" s="1">
        <f t="shared" si="188"/>
        <v>105</v>
      </c>
      <c r="AO245" s="1">
        <f t="shared" si="179"/>
        <v>1</v>
      </c>
      <c r="AP245" s="1" t="str">
        <f t="shared" si="172"/>
        <v/>
      </c>
      <c r="AQ245" s="1" t="str">
        <f t="shared" si="190"/>
        <v/>
      </c>
      <c r="AR245" s="1" t="str">
        <f t="shared" si="191"/>
        <v/>
      </c>
      <c r="AS245" s="1" t="str">
        <f t="shared" si="192"/>
        <v/>
      </c>
      <c r="AT245" s="1" t="str">
        <f t="shared" si="193"/>
        <v/>
      </c>
      <c r="AU245" s="1" t="str">
        <f t="shared" si="194"/>
        <v/>
      </c>
      <c r="AV245" s="1" t="str">
        <f t="shared" si="195"/>
        <v/>
      </c>
      <c r="AW245" s="1" t="str">
        <f t="shared" si="196"/>
        <v/>
      </c>
      <c r="AX245" s="1" t="str">
        <f t="shared" si="197"/>
        <v/>
      </c>
      <c r="AY245" s="1" t="str">
        <f t="shared" si="198"/>
        <v/>
      </c>
      <c r="AZ245" s="1" t="str">
        <f t="shared" si="199"/>
        <v/>
      </c>
      <c r="BA245" s="1" t="str">
        <f t="shared" si="200"/>
        <v/>
      </c>
      <c r="BB245" s="1" t="str">
        <f t="shared" si="201"/>
        <v/>
      </c>
      <c r="BC245" s="1" t="str">
        <f t="shared" si="202"/>
        <v/>
      </c>
      <c r="BD245" s="1" t="str">
        <f t="shared" si="203"/>
        <v/>
      </c>
      <c r="BE245" s="1" t="str">
        <f t="shared" si="204"/>
        <v/>
      </c>
      <c r="BF245" s="1" t="str">
        <f t="shared" si="205"/>
        <v/>
      </c>
      <c r="BG245" s="1" t="str">
        <f t="shared" si="206"/>
        <v/>
      </c>
      <c r="BH245" s="1" t="str">
        <f t="shared" si="207"/>
        <v/>
      </c>
      <c r="BI245" s="1" t="str">
        <f t="shared" si="208"/>
        <v/>
      </c>
      <c r="BJ245" s="1" t="str">
        <f t="shared" si="209"/>
        <v/>
      </c>
      <c r="BK245" s="1" t="str">
        <f t="shared" si="210"/>
        <v/>
      </c>
      <c r="BL245" s="1" t="str">
        <f t="shared" si="211"/>
        <v/>
      </c>
      <c r="BM245" s="1" t="str">
        <f t="shared" si="212"/>
        <v/>
      </c>
      <c r="BN245" s="1" t="str">
        <f t="shared" si="213"/>
        <v/>
      </c>
      <c r="BO245" s="4" t="str">
        <f t="shared" si="214"/>
        <v/>
      </c>
    </row>
    <row r="246" spans="2:67">
      <c r="B246" s="22">
        <v>17</v>
      </c>
      <c r="C246" s="8">
        <f>IF(B246="","",VLOOKUP(B246,Tabelle2!$A$1:$B$37,2,0))</f>
        <v>2</v>
      </c>
      <c r="D246" s="9">
        <f>IF(B246="","",IF(B246=0,"NB",VLOOKUP(C246,Tabelle2!$D$1:$E$4,2,0)))</f>
        <v>2</v>
      </c>
      <c r="E246" s="1" t="str">
        <f t="shared" si="215"/>
        <v>L</v>
      </c>
      <c r="F246" s="1">
        <f t="shared" si="216"/>
        <v>2</v>
      </c>
      <c r="G246" s="1">
        <f t="shared" si="180"/>
        <v>-1</v>
      </c>
      <c r="H246" s="1">
        <f t="shared" si="217"/>
        <v>-2</v>
      </c>
      <c r="I246" s="1">
        <f t="shared" si="171"/>
        <v>101</v>
      </c>
      <c r="J246" s="1" t="str">
        <f t="shared" si="173"/>
        <v/>
      </c>
      <c r="O246" s="2"/>
      <c r="U246" s="6" t="str">
        <f t="shared" si="174"/>
        <v/>
      </c>
      <c r="V246" s="6">
        <f t="shared" si="175"/>
        <v>2</v>
      </c>
      <c r="W246" s="6" t="str">
        <f t="shared" si="176"/>
        <v/>
      </c>
      <c r="X246" s="6" t="str">
        <f t="shared" si="177"/>
        <v/>
      </c>
      <c r="Y246" s="5"/>
      <c r="Z246" s="1">
        <f t="shared" si="181"/>
        <v>1</v>
      </c>
      <c r="AA246" s="1">
        <f t="shared" si="182"/>
        <v>1</v>
      </c>
      <c r="AB246" s="1">
        <f t="shared" si="183"/>
        <v>1</v>
      </c>
      <c r="AC246" s="1" t="str">
        <f t="shared" si="184"/>
        <v/>
      </c>
      <c r="AD246" s="1" t="str">
        <f t="shared" si="189"/>
        <v/>
      </c>
      <c r="AE246" s="5"/>
      <c r="AF246" s="6">
        <f t="shared" si="178"/>
        <v>2</v>
      </c>
      <c r="AG246" s="6">
        <f t="shared" si="185"/>
        <v>3</v>
      </c>
      <c r="AH246" s="6">
        <f t="shared" si="187"/>
        <v>0</v>
      </c>
      <c r="AI246" s="5"/>
      <c r="AJ246" s="1">
        <f t="shared" si="186"/>
        <v>3</v>
      </c>
      <c r="AK246" s="1">
        <f>VLOOKUP(AJ246,$R$2:S265,2,0)</f>
        <v>3</v>
      </c>
      <c r="AM246" s="1">
        <f t="shared" si="188"/>
        <v>105</v>
      </c>
      <c r="AO246" s="1">
        <f t="shared" si="179"/>
        <v>2</v>
      </c>
      <c r="AP246" s="1" t="str">
        <f t="shared" si="172"/>
        <v/>
      </c>
      <c r="AQ246" s="1">
        <f t="shared" si="190"/>
        <v>1</v>
      </c>
      <c r="AR246" s="1" t="str">
        <f t="shared" si="191"/>
        <v/>
      </c>
      <c r="AS246" s="1" t="str">
        <f t="shared" si="192"/>
        <v/>
      </c>
      <c r="AT246" s="1" t="str">
        <f t="shared" si="193"/>
        <v/>
      </c>
      <c r="AU246" s="1" t="str">
        <f t="shared" si="194"/>
        <v/>
      </c>
      <c r="AV246" s="1" t="str">
        <f t="shared" si="195"/>
        <v/>
      </c>
      <c r="AW246" s="1" t="str">
        <f t="shared" si="196"/>
        <v/>
      </c>
      <c r="AX246" s="1" t="str">
        <f t="shared" si="197"/>
        <v/>
      </c>
      <c r="AY246" s="1" t="str">
        <f t="shared" si="198"/>
        <v/>
      </c>
      <c r="AZ246" s="1" t="str">
        <f t="shared" si="199"/>
        <v/>
      </c>
      <c r="BA246" s="1" t="str">
        <f t="shared" si="200"/>
        <v/>
      </c>
      <c r="BB246" s="1" t="str">
        <f t="shared" si="201"/>
        <v/>
      </c>
      <c r="BC246" s="1" t="str">
        <f t="shared" si="202"/>
        <v/>
      </c>
      <c r="BD246" s="1" t="str">
        <f t="shared" si="203"/>
        <v/>
      </c>
      <c r="BE246" s="1" t="str">
        <f t="shared" si="204"/>
        <v/>
      </c>
      <c r="BF246" s="1" t="str">
        <f t="shared" si="205"/>
        <v/>
      </c>
      <c r="BG246" s="1" t="str">
        <f t="shared" si="206"/>
        <v/>
      </c>
      <c r="BH246" s="1" t="str">
        <f t="shared" si="207"/>
        <v/>
      </c>
      <c r="BI246" s="1" t="str">
        <f t="shared" si="208"/>
        <v/>
      </c>
      <c r="BJ246" s="1" t="str">
        <f t="shared" si="209"/>
        <v/>
      </c>
      <c r="BK246" s="1" t="str">
        <f t="shared" si="210"/>
        <v/>
      </c>
      <c r="BL246" s="1" t="str">
        <f t="shared" si="211"/>
        <v/>
      </c>
      <c r="BM246" s="1" t="str">
        <f t="shared" si="212"/>
        <v/>
      </c>
      <c r="BN246" s="1" t="str">
        <f t="shared" si="213"/>
        <v/>
      </c>
      <c r="BO246" s="4" t="str">
        <f t="shared" si="214"/>
        <v/>
      </c>
    </row>
    <row r="247" spans="2:67">
      <c r="B247" s="23">
        <v>22</v>
      </c>
      <c r="C247" s="8">
        <f>IF(B247="","",VLOOKUP(B247,Tabelle2!$A$1:$B$37,2,0))</f>
        <v>2</v>
      </c>
      <c r="D247" s="9">
        <f>IF(B247="","",IF(B247=0,"NB",VLOOKUP(C247,Tabelle2!$D$1:$E$4,2,0)))</f>
        <v>2</v>
      </c>
      <c r="E247" s="1" t="str">
        <f t="shared" si="215"/>
        <v>W</v>
      </c>
      <c r="F247" s="1">
        <f t="shared" si="216"/>
        <v>3</v>
      </c>
      <c r="G247" s="1">
        <f t="shared" si="180"/>
        <v>2</v>
      </c>
      <c r="H247" s="1">
        <f t="shared" si="217"/>
        <v>6</v>
      </c>
      <c r="I247" s="1">
        <f t="shared" si="171"/>
        <v>107</v>
      </c>
      <c r="J247" s="1" t="str">
        <f t="shared" si="173"/>
        <v/>
      </c>
      <c r="O247" s="2"/>
      <c r="U247" s="6" t="str">
        <f t="shared" si="174"/>
        <v/>
      </c>
      <c r="V247" s="6">
        <f t="shared" si="175"/>
        <v>2</v>
      </c>
      <c r="W247" s="6" t="str">
        <f t="shared" si="176"/>
        <v/>
      </c>
      <c r="X247" s="6" t="str">
        <f t="shared" si="177"/>
        <v/>
      </c>
      <c r="Y247" s="5"/>
      <c r="Z247" s="1">
        <f t="shared" si="181"/>
        <v>1</v>
      </c>
      <c r="AA247" s="1">
        <f t="shared" si="182"/>
        <v>1</v>
      </c>
      <c r="AB247" s="1">
        <f t="shared" si="183"/>
        <v>1</v>
      </c>
      <c r="AC247" s="1" t="str">
        <f t="shared" si="184"/>
        <v/>
      </c>
      <c r="AD247" s="1" t="str">
        <f t="shared" si="189"/>
        <v/>
      </c>
      <c r="AE247" s="5"/>
      <c r="AF247" s="6">
        <f t="shared" si="178"/>
        <v>2</v>
      </c>
      <c r="AG247" s="6">
        <f t="shared" si="185"/>
        <v>3</v>
      </c>
      <c r="AH247" s="6">
        <f t="shared" si="187"/>
        <v>0</v>
      </c>
      <c r="AI247" s="5"/>
      <c r="AJ247" s="1">
        <f t="shared" si="186"/>
        <v>0</v>
      </c>
      <c r="AK247" s="1">
        <f>VLOOKUP(AJ247,$R$2:S266,2,0)</f>
        <v>1</v>
      </c>
      <c r="AM247" s="1">
        <f t="shared" si="188"/>
        <v>107</v>
      </c>
      <c r="AO247" s="1">
        <f t="shared" si="179"/>
        <v>0</v>
      </c>
      <c r="AP247" s="1" t="str">
        <f t="shared" si="172"/>
        <v/>
      </c>
      <c r="AQ247" s="1" t="str">
        <f t="shared" si="190"/>
        <v/>
      </c>
      <c r="AR247" s="1" t="str">
        <f t="shared" si="191"/>
        <v/>
      </c>
      <c r="AS247" s="1" t="str">
        <f t="shared" si="192"/>
        <v/>
      </c>
      <c r="AT247" s="1" t="str">
        <f t="shared" si="193"/>
        <v/>
      </c>
      <c r="AU247" s="1" t="str">
        <f t="shared" si="194"/>
        <v/>
      </c>
      <c r="AV247" s="1" t="str">
        <f t="shared" si="195"/>
        <v/>
      </c>
      <c r="AW247" s="1" t="str">
        <f t="shared" si="196"/>
        <v/>
      </c>
      <c r="AX247" s="1" t="str">
        <f t="shared" si="197"/>
        <v/>
      </c>
      <c r="AY247" s="1" t="str">
        <f t="shared" si="198"/>
        <v/>
      </c>
      <c r="AZ247" s="1" t="str">
        <f t="shared" si="199"/>
        <v/>
      </c>
      <c r="BA247" s="1" t="str">
        <f t="shared" si="200"/>
        <v/>
      </c>
      <c r="BB247" s="1" t="str">
        <f t="shared" si="201"/>
        <v/>
      </c>
      <c r="BC247" s="1" t="str">
        <f t="shared" si="202"/>
        <v/>
      </c>
      <c r="BD247" s="1" t="str">
        <f t="shared" si="203"/>
        <v/>
      </c>
      <c r="BE247" s="1" t="str">
        <f t="shared" si="204"/>
        <v/>
      </c>
      <c r="BF247" s="1" t="str">
        <f t="shared" si="205"/>
        <v/>
      </c>
      <c r="BG247" s="1" t="str">
        <f t="shared" si="206"/>
        <v/>
      </c>
      <c r="BH247" s="1" t="str">
        <f t="shared" si="207"/>
        <v/>
      </c>
      <c r="BI247" s="1" t="str">
        <f t="shared" si="208"/>
        <v/>
      </c>
      <c r="BJ247" s="1" t="str">
        <f t="shared" si="209"/>
        <v/>
      </c>
      <c r="BK247" s="1" t="str">
        <f t="shared" si="210"/>
        <v/>
      </c>
      <c r="BL247" s="1" t="str">
        <f t="shared" si="211"/>
        <v/>
      </c>
      <c r="BM247" s="1" t="str">
        <f t="shared" si="212"/>
        <v/>
      </c>
      <c r="BN247" s="1" t="str">
        <f t="shared" si="213"/>
        <v/>
      </c>
      <c r="BO247" s="4" t="str">
        <f t="shared" si="214"/>
        <v/>
      </c>
    </row>
    <row r="248" spans="2:67">
      <c r="B248" s="22">
        <v>29</v>
      </c>
      <c r="C248" s="8">
        <f>IF(B248="","",VLOOKUP(B248,Tabelle2!$A$1:$B$37,2,0))</f>
        <v>3</v>
      </c>
      <c r="D248" s="9">
        <f>IF(B248="","",IF(B248=0,"NB",VLOOKUP(C248,Tabelle2!$D$1:$E$4,2,0)))</f>
        <v>1</v>
      </c>
      <c r="E248" s="1" t="str">
        <f t="shared" si="215"/>
        <v>L</v>
      </c>
      <c r="F248" s="1">
        <f t="shared" si="216"/>
        <v>1</v>
      </c>
      <c r="G248" s="1">
        <f t="shared" si="180"/>
        <v>-1</v>
      </c>
      <c r="H248" s="1">
        <f t="shared" si="217"/>
        <v>-1</v>
      </c>
      <c r="I248" s="1">
        <f t="shared" si="171"/>
        <v>106</v>
      </c>
      <c r="J248" s="1" t="str">
        <f t="shared" si="173"/>
        <v/>
      </c>
      <c r="O248" s="2"/>
      <c r="U248" s="6" t="str">
        <f t="shared" si="174"/>
        <v/>
      </c>
      <c r="V248" s="6" t="str">
        <f t="shared" si="175"/>
        <v/>
      </c>
      <c r="W248" s="6">
        <f t="shared" si="176"/>
        <v>3</v>
      </c>
      <c r="X248" s="6" t="str">
        <f t="shared" si="177"/>
        <v/>
      </c>
      <c r="Y248" s="5"/>
      <c r="Z248" s="1">
        <f t="shared" si="181"/>
        <v>1</v>
      </c>
      <c r="AA248" s="1">
        <f t="shared" si="182"/>
        <v>1</v>
      </c>
      <c r="AB248" s="1">
        <f t="shared" si="183"/>
        <v>1</v>
      </c>
      <c r="AC248" s="1" t="str">
        <f t="shared" si="184"/>
        <v/>
      </c>
      <c r="AD248" s="1" t="str">
        <f t="shared" si="189"/>
        <v/>
      </c>
      <c r="AE248" s="5"/>
      <c r="AF248" s="6">
        <f t="shared" si="178"/>
        <v>3</v>
      </c>
      <c r="AG248" s="6">
        <f t="shared" si="185"/>
        <v>2</v>
      </c>
      <c r="AH248" s="6">
        <f t="shared" si="187"/>
        <v>0</v>
      </c>
      <c r="AI248" s="5"/>
      <c r="AJ248" s="1">
        <f t="shared" si="186"/>
        <v>1</v>
      </c>
      <c r="AK248" s="1">
        <f>VLOOKUP(AJ248,$R$2:S267,2,0)</f>
        <v>1</v>
      </c>
      <c r="AM248" s="1">
        <f t="shared" si="188"/>
        <v>107</v>
      </c>
      <c r="AO248" s="1">
        <f t="shared" si="179"/>
        <v>1</v>
      </c>
      <c r="AP248" s="1" t="str">
        <f t="shared" si="172"/>
        <v/>
      </c>
      <c r="AQ248" s="1" t="str">
        <f t="shared" si="190"/>
        <v/>
      </c>
      <c r="AR248" s="1" t="str">
        <f t="shared" si="191"/>
        <v/>
      </c>
      <c r="AS248" s="1" t="str">
        <f t="shared" si="192"/>
        <v/>
      </c>
      <c r="AT248" s="1" t="str">
        <f t="shared" si="193"/>
        <v/>
      </c>
      <c r="AU248" s="1" t="str">
        <f t="shared" si="194"/>
        <v/>
      </c>
      <c r="AV248" s="1" t="str">
        <f t="shared" si="195"/>
        <v/>
      </c>
      <c r="AW248" s="1" t="str">
        <f t="shared" si="196"/>
        <v/>
      </c>
      <c r="AX248" s="1" t="str">
        <f t="shared" si="197"/>
        <v/>
      </c>
      <c r="AY248" s="1" t="str">
        <f t="shared" si="198"/>
        <v/>
      </c>
      <c r="AZ248" s="1" t="str">
        <f t="shared" si="199"/>
        <v/>
      </c>
      <c r="BA248" s="1" t="str">
        <f t="shared" si="200"/>
        <v/>
      </c>
      <c r="BB248" s="1" t="str">
        <f t="shared" si="201"/>
        <v/>
      </c>
      <c r="BC248" s="1" t="str">
        <f t="shared" si="202"/>
        <v/>
      </c>
      <c r="BD248" s="1" t="str">
        <f t="shared" si="203"/>
        <v/>
      </c>
      <c r="BE248" s="1" t="str">
        <f t="shared" si="204"/>
        <v/>
      </c>
      <c r="BF248" s="1" t="str">
        <f t="shared" si="205"/>
        <v/>
      </c>
      <c r="BG248" s="1" t="str">
        <f t="shared" si="206"/>
        <v/>
      </c>
      <c r="BH248" s="1" t="str">
        <f t="shared" si="207"/>
        <v/>
      </c>
      <c r="BI248" s="1" t="str">
        <f t="shared" si="208"/>
        <v/>
      </c>
      <c r="BJ248" s="1" t="str">
        <f t="shared" si="209"/>
        <v/>
      </c>
      <c r="BK248" s="1" t="str">
        <f t="shared" si="210"/>
        <v/>
      </c>
      <c r="BL248" s="1" t="str">
        <f t="shared" si="211"/>
        <v/>
      </c>
      <c r="BM248" s="1" t="str">
        <f t="shared" si="212"/>
        <v/>
      </c>
      <c r="BN248" s="1" t="str">
        <f t="shared" si="213"/>
        <v/>
      </c>
      <c r="BO248" s="4" t="str">
        <f t="shared" si="214"/>
        <v/>
      </c>
    </row>
    <row r="249" spans="2:67">
      <c r="B249" s="23">
        <v>19</v>
      </c>
      <c r="C249" s="8">
        <f>IF(B249="","",VLOOKUP(B249,Tabelle2!$A$1:$B$37,2,0))</f>
        <v>2</v>
      </c>
      <c r="D249" s="9">
        <f>IF(B249="","",IF(B249=0,"NB",VLOOKUP(C249,Tabelle2!$D$1:$E$4,2,0)))</f>
        <v>2</v>
      </c>
      <c r="E249" s="1" t="str">
        <f t="shared" si="215"/>
        <v>L</v>
      </c>
      <c r="F249" s="1">
        <f t="shared" si="216"/>
        <v>1</v>
      </c>
      <c r="G249" s="1">
        <f t="shared" si="180"/>
        <v>-1</v>
      </c>
      <c r="H249" s="1">
        <f t="shared" si="217"/>
        <v>-1</v>
      </c>
      <c r="I249" s="1">
        <f t="shared" si="171"/>
        <v>105</v>
      </c>
      <c r="J249" s="1" t="str">
        <f t="shared" si="173"/>
        <v/>
      </c>
      <c r="O249" s="2"/>
      <c r="U249" s="6" t="str">
        <f t="shared" si="174"/>
        <v/>
      </c>
      <c r="V249" s="6">
        <f t="shared" si="175"/>
        <v>2</v>
      </c>
      <c r="W249" s="6" t="str">
        <f t="shared" si="176"/>
        <v/>
      </c>
      <c r="X249" s="6" t="str">
        <f t="shared" si="177"/>
        <v/>
      </c>
      <c r="Y249" s="5"/>
      <c r="Z249" s="1">
        <f t="shared" si="181"/>
        <v>1</v>
      </c>
      <c r="AA249" s="1">
        <f t="shared" si="182"/>
        <v>1</v>
      </c>
      <c r="AB249" s="1">
        <f t="shared" si="183"/>
        <v>1</v>
      </c>
      <c r="AC249" s="1" t="str">
        <f t="shared" si="184"/>
        <v/>
      </c>
      <c r="AD249" s="1" t="str">
        <f t="shared" si="189"/>
        <v/>
      </c>
      <c r="AE249" s="5"/>
      <c r="AF249" s="6">
        <f t="shared" si="178"/>
        <v>2</v>
      </c>
      <c r="AG249" s="6">
        <f t="shared" si="185"/>
        <v>3</v>
      </c>
      <c r="AH249" s="6">
        <f t="shared" si="187"/>
        <v>0</v>
      </c>
      <c r="AI249" s="5"/>
      <c r="AJ249" s="1">
        <f t="shared" si="186"/>
        <v>2</v>
      </c>
      <c r="AK249" s="1">
        <f>VLOOKUP(AJ249,$R$2:S268,2,0)</f>
        <v>2</v>
      </c>
      <c r="AM249" s="1">
        <f t="shared" si="188"/>
        <v>107</v>
      </c>
      <c r="AO249" s="1">
        <f t="shared" si="179"/>
        <v>2</v>
      </c>
      <c r="AP249" s="1" t="str">
        <f t="shared" si="172"/>
        <v/>
      </c>
      <c r="AQ249" s="1">
        <f t="shared" si="190"/>
        <v>1</v>
      </c>
      <c r="AR249" s="1" t="str">
        <f t="shared" si="191"/>
        <v/>
      </c>
      <c r="AS249" s="1" t="str">
        <f t="shared" si="192"/>
        <v/>
      </c>
      <c r="AT249" s="1" t="str">
        <f t="shared" si="193"/>
        <v/>
      </c>
      <c r="AU249" s="1" t="str">
        <f t="shared" si="194"/>
        <v/>
      </c>
      <c r="AV249" s="1" t="str">
        <f t="shared" si="195"/>
        <v/>
      </c>
      <c r="AW249" s="1" t="str">
        <f t="shared" si="196"/>
        <v/>
      </c>
      <c r="AX249" s="1" t="str">
        <f t="shared" si="197"/>
        <v/>
      </c>
      <c r="AY249" s="1" t="str">
        <f t="shared" si="198"/>
        <v/>
      </c>
      <c r="AZ249" s="1" t="str">
        <f t="shared" si="199"/>
        <v/>
      </c>
      <c r="BA249" s="1" t="str">
        <f t="shared" si="200"/>
        <v/>
      </c>
      <c r="BB249" s="1" t="str">
        <f t="shared" si="201"/>
        <v/>
      </c>
      <c r="BC249" s="1" t="str">
        <f t="shared" si="202"/>
        <v/>
      </c>
      <c r="BD249" s="1" t="str">
        <f t="shared" si="203"/>
        <v/>
      </c>
      <c r="BE249" s="1" t="str">
        <f t="shared" si="204"/>
        <v/>
      </c>
      <c r="BF249" s="1" t="str">
        <f t="shared" si="205"/>
        <v/>
      </c>
      <c r="BG249" s="1" t="str">
        <f t="shared" si="206"/>
        <v/>
      </c>
      <c r="BH249" s="1" t="str">
        <f t="shared" si="207"/>
        <v/>
      </c>
      <c r="BI249" s="1" t="str">
        <f t="shared" si="208"/>
        <v/>
      </c>
      <c r="BJ249" s="1" t="str">
        <f t="shared" si="209"/>
        <v/>
      </c>
      <c r="BK249" s="1" t="str">
        <f t="shared" si="210"/>
        <v/>
      </c>
      <c r="BL249" s="1" t="str">
        <f t="shared" si="211"/>
        <v/>
      </c>
      <c r="BM249" s="1" t="str">
        <f t="shared" si="212"/>
        <v/>
      </c>
      <c r="BN249" s="1" t="str">
        <f t="shared" si="213"/>
        <v/>
      </c>
      <c r="BO249" s="4" t="str">
        <f t="shared" si="214"/>
        <v/>
      </c>
    </row>
    <row r="250" spans="2:67">
      <c r="B250" s="22">
        <v>14</v>
      </c>
      <c r="C250" s="8">
        <f>IF(B250="","",VLOOKUP(B250,Tabelle2!$A$1:$B$37,2,0))</f>
        <v>2</v>
      </c>
      <c r="D250" s="9">
        <f>IF(B250="","",IF(B250=0,"NB",VLOOKUP(C250,Tabelle2!$D$1:$E$4,2,0)))</f>
        <v>2</v>
      </c>
      <c r="E250" s="1" t="str">
        <f t="shared" si="215"/>
        <v>W</v>
      </c>
      <c r="F250" s="1">
        <f t="shared" si="216"/>
        <v>2</v>
      </c>
      <c r="G250" s="1">
        <f t="shared" si="180"/>
        <v>2</v>
      </c>
      <c r="H250" s="1">
        <f t="shared" si="217"/>
        <v>4</v>
      </c>
      <c r="I250" s="1">
        <f t="shared" si="171"/>
        <v>109</v>
      </c>
      <c r="J250" s="1" t="str">
        <f t="shared" si="173"/>
        <v/>
      </c>
      <c r="O250" s="2"/>
      <c r="U250" s="6" t="str">
        <f t="shared" si="174"/>
        <v/>
      </c>
      <c r="V250" s="6">
        <f t="shared" si="175"/>
        <v>2</v>
      </c>
      <c r="W250" s="6" t="str">
        <f t="shared" si="176"/>
        <v/>
      </c>
      <c r="X250" s="6" t="str">
        <f t="shared" si="177"/>
        <v/>
      </c>
      <c r="Y250" s="5"/>
      <c r="Z250" s="1">
        <f t="shared" si="181"/>
        <v>1</v>
      </c>
      <c r="AA250" s="1">
        <f t="shared" si="182"/>
        <v>1</v>
      </c>
      <c r="AB250" s="1">
        <f t="shared" si="183"/>
        <v>1</v>
      </c>
      <c r="AC250" s="1" t="str">
        <f t="shared" si="184"/>
        <v/>
      </c>
      <c r="AD250" s="1" t="str">
        <f t="shared" si="189"/>
        <v/>
      </c>
      <c r="AE250" s="5"/>
      <c r="AF250" s="6">
        <f t="shared" si="178"/>
        <v>2</v>
      </c>
      <c r="AG250" s="6">
        <f t="shared" si="185"/>
        <v>3</v>
      </c>
      <c r="AH250" s="6">
        <f t="shared" si="187"/>
        <v>0</v>
      </c>
      <c r="AI250" s="5"/>
      <c r="AJ250" s="1">
        <f t="shared" si="186"/>
        <v>0</v>
      </c>
      <c r="AK250" s="1">
        <f>VLOOKUP(AJ250,$R$2:S269,2,0)</f>
        <v>1</v>
      </c>
      <c r="AM250" s="1">
        <f t="shared" si="188"/>
        <v>109</v>
      </c>
      <c r="AO250" s="1">
        <f t="shared" si="179"/>
        <v>0</v>
      </c>
      <c r="AP250" s="1" t="str">
        <f t="shared" si="172"/>
        <v/>
      </c>
      <c r="AQ250" s="1" t="str">
        <f t="shared" si="190"/>
        <v/>
      </c>
      <c r="AR250" s="1" t="str">
        <f t="shared" si="191"/>
        <v/>
      </c>
      <c r="AS250" s="1" t="str">
        <f t="shared" si="192"/>
        <v/>
      </c>
      <c r="AT250" s="1" t="str">
        <f t="shared" si="193"/>
        <v/>
      </c>
      <c r="AU250" s="1" t="str">
        <f t="shared" si="194"/>
        <v/>
      </c>
      <c r="AV250" s="1" t="str">
        <f t="shared" si="195"/>
        <v/>
      </c>
      <c r="AW250" s="1" t="str">
        <f t="shared" si="196"/>
        <v/>
      </c>
      <c r="AX250" s="1" t="str">
        <f t="shared" si="197"/>
        <v/>
      </c>
      <c r="AY250" s="1" t="str">
        <f t="shared" si="198"/>
        <v/>
      </c>
      <c r="AZ250" s="1" t="str">
        <f t="shared" si="199"/>
        <v/>
      </c>
      <c r="BA250" s="1" t="str">
        <f t="shared" si="200"/>
        <v/>
      </c>
      <c r="BB250" s="1" t="str">
        <f t="shared" si="201"/>
        <v/>
      </c>
      <c r="BC250" s="1" t="str">
        <f t="shared" si="202"/>
        <v/>
      </c>
      <c r="BD250" s="1" t="str">
        <f t="shared" si="203"/>
        <v/>
      </c>
      <c r="BE250" s="1" t="str">
        <f t="shared" si="204"/>
        <v/>
      </c>
      <c r="BF250" s="1" t="str">
        <f t="shared" si="205"/>
        <v/>
      </c>
      <c r="BG250" s="1" t="str">
        <f t="shared" si="206"/>
        <v/>
      </c>
      <c r="BH250" s="1" t="str">
        <f t="shared" si="207"/>
        <v/>
      </c>
      <c r="BI250" s="1" t="str">
        <f t="shared" si="208"/>
        <v/>
      </c>
      <c r="BJ250" s="1" t="str">
        <f t="shared" si="209"/>
        <v/>
      </c>
      <c r="BK250" s="1" t="str">
        <f t="shared" si="210"/>
        <v/>
      </c>
      <c r="BL250" s="1" t="str">
        <f t="shared" si="211"/>
        <v/>
      </c>
      <c r="BM250" s="1" t="str">
        <f t="shared" si="212"/>
        <v/>
      </c>
      <c r="BN250" s="1" t="str">
        <f t="shared" si="213"/>
        <v/>
      </c>
      <c r="BO250" s="4" t="str">
        <f t="shared" si="214"/>
        <v/>
      </c>
    </row>
    <row r="251" spans="2:67">
      <c r="B251" s="23">
        <v>29</v>
      </c>
      <c r="C251" s="8">
        <f>IF(B251="","",VLOOKUP(B251,Tabelle2!$A$1:$B$37,2,0))</f>
        <v>3</v>
      </c>
      <c r="D251" s="9">
        <f>IF(B251="","",IF(B251=0,"NB",VLOOKUP(C251,Tabelle2!$D$1:$E$4,2,0)))</f>
        <v>1</v>
      </c>
      <c r="E251" s="1" t="str">
        <f t="shared" si="215"/>
        <v>L</v>
      </c>
      <c r="F251" s="1">
        <f t="shared" si="216"/>
        <v>1</v>
      </c>
      <c r="G251" s="1">
        <f t="shared" si="180"/>
        <v>-1</v>
      </c>
      <c r="H251" s="1">
        <f t="shared" si="217"/>
        <v>-1</v>
      </c>
      <c r="I251" s="1">
        <f t="shared" si="171"/>
        <v>108</v>
      </c>
      <c r="J251" s="1" t="str">
        <f t="shared" si="173"/>
        <v/>
      </c>
      <c r="O251" s="2"/>
      <c r="U251" s="6" t="str">
        <f t="shared" si="174"/>
        <v/>
      </c>
      <c r="V251" s="6" t="str">
        <f t="shared" si="175"/>
        <v/>
      </c>
      <c r="W251" s="6">
        <f t="shared" si="176"/>
        <v>3</v>
      </c>
      <c r="X251" s="6" t="str">
        <f t="shared" si="177"/>
        <v/>
      </c>
      <c r="Y251" s="5"/>
      <c r="Z251" s="1">
        <f t="shared" si="181"/>
        <v>1</v>
      </c>
      <c r="AA251" s="1">
        <f t="shared" si="182"/>
        <v>1</v>
      </c>
      <c r="AB251" s="1">
        <f t="shared" si="183"/>
        <v>1</v>
      </c>
      <c r="AC251" s="1" t="str">
        <f t="shared" si="184"/>
        <v/>
      </c>
      <c r="AD251" s="1" t="str">
        <f t="shared" si="189"/>
        <v/>
      </c>
      <c r="AE251" s="5"/>
      <c r="AF251" s="6">
        <f t="shared" si="178"/>
        <v>3</v>
      </c>
      <c r="AG251" s="6">
        <f t="shared" si="185"/>
        <v>2</v>
      </c>
      <c r="AH251" s="6">
        <f t="shared" si="187"/>
        <v>0</v>
      </c>
      <c r="AI251" s="5"/>
      <c r="AJ251" s="1">
        <f t="shared" si="186"/>
        <v>1</v>
      </c>
      <c r="AK251" s="1">
        <f>VLOOKUP(AJ251,$R$2:S270,2,0)</f>
        <v>1</v>
      </c>
      <c r="AM251" s="1">
        <f t="shared" si="188"/>
        <v>109</v>
      </c>
      <c r="AO251" s="1">
        <f t="shared" si="179"/>
        <v>1</v>
      </c>
      <c r="AP251" s="1">
        <f t="shared" si="172"/>
        <v>1</v>
      </c>
      <c r="AQ251" s="1" t="str">
        <f t="shared" si="190"/>
        <v/>
      </c>
      <c r="AR251" s="1" t="str">
        <f t="shared" si="191"/>
        <v/>
      </c>
      <c r="AS251" s="1" t="str">
        <f t="shared" si="192"/>
        <v/>
      </c>
      <c r="AT251" s="1" t="str">
        <f t="shared" si="193"/>
        <v/>
      </c>
      <c r="AU251" s="1" t="str">
        <f t="shared" si="194"/>
        <v/>
      </c>
      <c r="AV251" s="1" t="str">
        <f t="shared" si="195"/>
        <v/>
      </c>
      <c r="AW251" s="1" t="str">
        <f t="shared" si="196"/>
        <v/>
      </c>
      <c r="AX251" s="1" t="str">
        <f t="shared" si="197"/>
        <v/>
      </c>
      <c r="AY251" s="1" t="str">
        <f t="shared" si="198"/>
        <v/>
      </c>
      <c r="AZ251" s="1" t="str">
        <f t="shared" si="199"/>
        <v/>
      </c>
      <c r="BA251" s="1" t="str">
        <f t="shared" si="200"/>
        <v/>
      </c>
      <c r="BB251" s="1" t="str">
        <f t="shared" si="201"/>
        <v/>
      </c>
      <c r="BC251" s="1" t="str">
        <f t="shared" si="202"/>
        <v/>
      </c>
      <c r="BD251" s="1" t="str">
        <f t="shared" si="203"/>
        <v/>
      </c>
      <c r="BE251" s="1" t="str">
        <f t="shared" si="204"/>
        <v/>
      </c>
      <c r="BF251" s="1" t="str">
        <f t="shared" si="205"/>
        <v/>
      </c>
      <c r="BG251" s="1" t="str">
        <f t="shared" si="206"/>
        <v/>
      </c>
      <c r="BH251" s="1" t="str">
        <f t="shared" si="207"/>
        <v/>
      </c>
      <c r="BI251" s="1" t="str">
        <f t="shared" si="208"/>
        <v/>
      </c>
      <c r="BJ251" s="1" t="str">
        <f t="shared" si="209"/>
        <v/>
      </c>
      <c r="BK251" s="1" t="str">
        <f t="shared" si="210"/>
        <v/>
      </c>
      <c r="BL251" s="1" t="str">
        <f t="shared" si="211"/>
        <v/>
      </c>
      <c r="BM251" s="1" t="str">
        <f t="shared" si="212"/>
        <v/>
      </c>
      <c r="BN251" s="1" t="str">
        <f t="shared" si="213"/>
        <v/>
      </c>
      <c r="BO251" s="4" t="str">
        <f t="shared" si="214"/>
        <v/>
      </c>
    </row>
    <row r="252" spans="2:67">
      <c r="B252" s="22">
        <v>7</v>
      </c>
      <c r="C252" s="8">
        <f>IF(B252="","",VLOOKUP(B252,Tabelle2!$A$1:$B$37,2,0))</f>
        <v>1</v>
      </c>
      <c r="D252" s="9">
        <f>IF(B252="","",IF(B252=0,"NB",VLOOKUP(C252,Tabelle2!$D$1:$E$4,2,0)))</f>
        <v>3</v>
      </c>
      <c r="E252" s="1" t="str">
        <f t="shared" si="215"/>
        <v>W</v>
      </c>
      <c r="F252" s="1">
        <f t="shared" si="216"/>
        <v>1</v>
      </c>
      <c r="G252" s="1">
        <f t="shared" si="180"/>
        <v>2</v>
      </c>
      <c r="H252" s="1">
        <f t="shared" si="217"/>
        <v>2</v>
      </c>
      <c r="I252" s="1">
        <f t="shared" si="171"/>
        <v>110</v>
      </c>
      <c r="J252" s="1" t="str">
        <f t="shared" si="173"/>
        <v/>
      </c>
      <c r="O252" s="2"/>
      <c r="U252" s="6">
        <f t="shared" si="174"/>
        <v>1</v>
      </c>
      <c r="V252" s="6" t="str">
        <f t="shared" si="175"/>
        <v/>
      </c>
      <c r="W252" s="6" t="str">
        <f t="shared" si="176"/>
        <v/>
      </c>
      <c r="X252" s="6" t="str">
        <f t="shared" si="177"/>
        <v/>
      </c>
      <c r="Y252" s="5"/>
      <c r="Z252" s="1">
        <f t="shared" si="181"/>
        <v>1</v>
      </c>
      <c r="AA252" s="1">
        <f t="shared" si="182"/>
        <v>1</v>
      </c>
      <c r="AB252" s="1">
        <f t="shared" si="183"/>
        <v>1</v>
      </c>
      <c r="AC252" s="1" t="str">
        <f t="shared" si="184"/>
        <v/>
      </c>
      <c r="AD252" s="1" t="str">
        <f t="shared" si="189"/>
        <v/>
      </c>
      <c r="AE252" s="5"/>
      <c r="AF252" s="6">
        <f t="shared" si="178"/>
        <v>1</v>
      </c>
      <c r="AG252" s="6">
        <f t="shared" si="185"/>
        <v>3</v>
      </c>
      <c r="AH252" s="6">
        <f t="shared" si="187"/>
        <v>2</v>
      </c>
      <c r="AI252" s="5"/>
      <c r="AJ252" s="1">
        <f t="shared" si="186"/>
        <v>0</v>
      </c>
      <c r="AK252" s="1">
        <f>VLOOKUP(AJ252,$R$2:S271,2,0)</f>
        <v>1</v>
      </c>
      <c r="AM252" s="1">
        <f t="shared" si="188"/>
        <v>110</v>
      </c>
      <c r="AO252" s="1">
        <f t="shared" si="179"/>
        <v>0</v>
      </c>
      <c r="AP252" s="1" t="str">
        <f t="shared" si="172"/>
        <v/>
      </c>
      <c r="AQ252" s="1" t="str">
        <f t="shared" si="190"/>
        <v/>
      </c>
      <c r="AR252" s="1" t="str">
        <f t="shared" si="191"/>
        <v/>
      </c>
      <c r="AS252" s="1" t="str">
        <f t="shared" si="192"/>
        <v/>
      </c>
      <c r="AT252" s="1" t="str">
        <f t="shared" si="193"/>
        <v/>
      </c>
      <c r="AU252" s="1" t="str">
        <f t="shared" si="194"/>
        <v/>
      </c>
      <c r="AV252" s="1" t="str">
        <f t="shared" si="195"/>
        <v/>
      </c>
      <c r="AW252" s="1" t="str">
        <f t="shared" si="196"/>
        <v/>
      </c>
      <c r="AX252" s="1" t="str">
        <f t="shared" si="197"/>
        <v/>
      </c>
      <c r="AY252" s="1" t="str">
        <f t="shared" si="198"/>
        <v/>
      </c>
      <c r="AZ252" s="1" t="str">
        <f t="shared" si="199"/>
        <v/>
      </c>
      <c r="BA252" s="1" t="str">
        <f t="shared" si="200"/>
        <v/>
      </c>
      <c r="BB252" s="1" t="str">
        <f t="shared" si="201"/>
        <v/>
      </c>
      <c r="BC252" s="1" t="str">
        <f t="shared" si="202"/>
        <v/>
      </c>
      <c r="BD252" s="1" t="str">
        <f t="shared" si="203"/>
        <v/>
      </c>
      <c r="BE252" s="1" t="str">
        <f t="shared" si="204"/>
        <v/>
      </c>
      <c r="BF252" s="1" t="str">
        <f t="shared" si="205"/>
        <v/>
      </c>
      <c r="BG252" s="1" t="str">
        <f t="shared" si="206"/>
        <v/>
      </c>
      <c r="BH252" s="1" t="str">
        <f t="shared" si="207"/>
        <v/>
      </c>
      <c r="BI252" s="1" t="str">
        <f t="shared" si="208"/>
        <v/>
      </c>
      <c r="BJ252" s="1" t="str">
        <f t="shared" si="209"/>
        <v/>
      </c>
      <c r="BK252" s="1" t="str">
        <f t="shared" si="210"/>
        <v/>
      </c>
      <c r="BL252" s="1" t="str">
        <f t="shared" si="211"/>
        <v/>
      </c>
      <c r="BM252" s="1" t="str">
        <f t="shared" si="212"/>
        <v/>
      </c>
      <c r="BN252" s="1" t="str">
        <f t="shared" si="213"/>
        <v/>
      </c>
      <c r="BO252" s="4" t="str">
        <f t="shared" si="214"/>
        <v/>
      </c>
    </row>
    <row r="253" spans="2:67">
      <c r="B253" s="23">
        <v>10</v>
      </c>
      <c r="C253" s="8">
        <f>IF(B253="","",VLOOKUP(B253,Tabelle2!$A$1:$B$37,2,0))</f>
        <v>1</v>
      </c>
      <c r="D253" s="9">
        <f>IF(B253="","",IF(B253=0,"NB",VLOOKUP(C253,Tabelle2!$D$1:$E$4,2,0)))</f>
        <v>3</v>
      </c>
      <c r="E253" s="1" t="str">
        <f t="shared" si="215"/>
        <v>L</v>
      </c>
      <c r="F253" s="1">
        <f t="shared" si="216"/>
        <v>1</v>
      </c>
      <c r="G253" s="1">
        <f t="shared" si="180"/>
        <v>-1</v>
      </c>
      <c r="H253" s="1">
        <f t="shared" si="217"/>
        <v>-1</v>
      </c>
      <c r="I253" s="1">
        <f t="shared" si="171"/>
        <v>109</v>
      </c>
      <c r="J253" s="1" t="str">
        <f t="shared" si="173"/>
        <v/>
      </c>
      <c r="O253" s="2"/>
      <c r="U253" s="6">
        <f t="shared" si="174"/>
        <v>1</v>
      </c>
      <c r="V253" s="6" t="str">
        <f t="shared" si="175"/>
        <v/>
      </c>
      <c r="W253" s="6" t="str">
        <f t="shared" si="176"/>
        <v/>
      </c>
      <c r="X253" s="6" t="str">
        <f t="shared" si="177"/>
        <v/>
      </c>
      <c r="Y253" s="5"/>
      <c r="Z253" s="1">
        <f t="shared" si="181"/>
        <v>1</v>
      </c>
      <c r="AA253" s="1">
        <f t="shared" si="182"/>
        <v>1</v>
      </c>
      <c r="AB253" s="1">
        <f t="shared" si="183"/>
        <v>1</v>
      </c>
      <c r="AC253" s="1" t="str">
        <f t="shared" si="184"/>
        <v/>
      </c>
      <c r="AD253" s="1" t="str">
        <f t="shared" si="189"/>
        <v/>
      </c>
      <c r="AE253" s="5"/>
      <c r="AF253" s="6">
        <f t="shared" si="178"/>
        <v>1</v>
      </c>
      <c r="AG253" s="6">
        <f t="shared" si="185"/>
        <v>3</v>
      </c>
      <c r="AH253" s="6">
        <f t="shared" si="187"/>
        <v>2</v>
      </c>
      <c r="AI253" s="5"/>
      <c r="AJ253" s="1">
        <f t="shared" si="186"/>
        <v>1</v>
      </c>
      <c r="AK253" s="1">
        <f>VLOOKUP(AJ253,$R$2:S272,2,0)</f>
        <v>1</v>
      </c>
      <c r="AM253" s="1">
        <f t="shared" si="188"/>
        <v>110</v>
      </c>
      <c r="AO253" s="1">
        <f t="shared" si="179"/>
        <v>1</v>
      </c>
      <c r="AP253" s="1" t="str">
        <f t="shared" si="172"/>
        <v/>
      </c>
      <c r="AQ253" s="1" t="str">
        <f t="shared" si="190"/>
        <v/>
      </c>
      <c r="AR253" s="1" t="str">
        <f t="shared" si="191"/>
        <v/>
      </c>
      <c r="AS253" s="1" t="str">
        <f t="shared" si="192"/>
        <v/>
      </c>
      <c r="AT253" s="1" t="str">
        <f t="shared" si="193"/>
        <v/>
      </c>
      <c r="AU253" s="1" t="str">
        <f t="shared" si="194"/>
        <v/>
      </c>
      <c r="AV253" s="1" t="str">
        <f t="shared" si="195"/>
        <v/>
      </c>
      <c r="AW253" s="1" t="str">
        <f t="shared" si="196"/>
        <v/>
      </c>
      <c r="AX253" s="1" t="str">
        <f t="shared" si="197"/>
        <v/>
      </c>
      <c r="AY253" s="1" t="str">
        <f t="shared" si="198"/>
        <v/>
      </c>
      <c r="AZ253" s="1" t="str">
        <f t="shared" si="199"/>
        <v/>
      </c>
      <c r="BA253" s="1" t="str">
        <f t="shared" si="200"/>
        <v/>
      </c>
      <c r="BB253" s="1" t="str">
        <f t="shared" si="201"/>
        <v/>
      </c>
      <c r="BC253" s="1" t="str">
        <f t="shared" si="202"/>
        <v/>
      </c>
      <c r="BD253" s="1" t="str">
        <f t="shared" si="203"/>
        <v/>
      </c>
      <c r="BE253" s="1" t="str">
        <f t="shared" si="204"/>
        <v/>
      </c>
      <c r="BF253" s="1" t="str">
        <f t="shared" si="205"/>
        <v/>
      </c>
      <c r="BG253" s="1" t="str">
        <f t="shared" si="206"/>
        <v/>
      </c>
      <c r="BH253" s="1" t="str">
        <f t="shared" si="207"/>
        <v/>
      </c>
      <c r="BI253" s="1" t="str">
        <f t="shared" si="208"/>
        <v/>
      </c>
      <c r="BJ253" s="1" t="str">
        <f t="shared" si="209"/>
        <v/>
      </c>
      <c r="BK253" s="1" t="str">
        <f t="shared" si="210"/>
        <v/>
      </c>
      <c r="BL253" s="1" t="str">
        <f t="shared" si="211"/>
        <v/>
      </c>
      <c r="BM253" s="1" t="str">
        <f t="shared" si="212"/>
        <v/>
      </c>
      <c r="BN253" s="1" t="str">
        <f t="shared" si="213"/>
        <v/>
      </c>
      <c r="BO253" s="4" t="str">
        <f t="shared" si="214"/>
        <v/>
      </c>
    </row>
    <row r="254" spans="2:67">
      <c r="B254" s="22">
        <v>24</v>
      </c>
      <c r="C254" s="8">
        <f>IF(B254="","",VLOOKUP(B254,Tabelle2!$A$1:$B$37,2,0))</f>
        <v>2</v>
      </c>
      <c r="D254" s="9">
        <f>IF(B254="","",IF(B254=0,"NB",VLOOKUP(C254,Tabelle2!$D$1:$E$4,2,0)))</f>
        <v>2</v>
      </c>
      <c r="E254" s="1" t="str">
        <f t="shared" si="215"/>
        <v>L</v>
      </c>
      <c r="F254" s="1">
        <f t="shared" si="216"/>
        <v>1</v>
      </c>
      <c r="G254" s="1">
        <f t="shared" si="180"/>
        <v>-1</v>
      </c>
      <c r="H254" s="1">
        <f t="shared" si="217"/>
        <v>-1</v>
      </c>
      <c r="I254" s="1">
        <f t="shared" si="171"/>
        <v>108</v>
      </c>
      <c r="J254" s="1" t="str">
        <f t="shared" si="173"/>
        <v/>
      </c>
      <c r="O254" s="2"/>
      <c r="U254" s="6" t="str">
        <f t="shared" si="174"/>
        <v/>
      </c>
      <c r="V254" s="6">
        <f t="shared" si="175"/>
        <v>2</v>
      </c>
      <c r="W254" s="6" t="str">
        <f t="shared" si="176"/>
        <v/>
      </c>
      <c r="X254" s="6" t="str">
        <f t="shared" si="177"/>
        <v/>
      </c>
      <c r="Y254" s="5"/>
      <c r="Z254" s="1">
        <f t="shared" si="181"/>
        <v>1</v>
      </c>
      <c r="AA254" s="1">
        <f t="shared" si="182"/>
        <v>1</v>
      </c>
      <c r="AB254" s="1">
        <f t="shared" si="183"/>
        <v>1</v>
      </c>
      <c r="AC254" s="1" t="str">
        <f t="shared" si="184"/>
        <v/>
      </c>
      <c r="AD254" s="1" t="str">
        <f t="shared" si="189"/>
        <v/>
      </c>
      <c r="AE254" s="5"/>
      <c r="AF254" s="6">
        <f t="shared" si="178"/>
        <v>2</v>
      </c>
      <c r="AG254" s="6">
        <f t="shared" si="185"/>
        <v>1</v>
      </c>
      <c r="AH254" s="6">
        <f t="shared" si="187"/>
        <v>3</v>
      </c>
      <c r="AI254" s="5"/>
      <c r="AJ254" s="1">
        <f t="shared" si="186"/>
        <v>2</v>
      </c>
      <c r="AK254" s="1">
        <f>VLOOKUP(AJ254,$R$2:S273,2,0)</f>
        <v>2</v>
      </c>
      <c r="AM254" s="1">
        <f t="shared" si="188"/>
        <v>110</v>
      </c>
      <c r="AO254" s="1">
        <f t="shared" si="179"/>
        <v>2</v>
      </c>
      <c r="AP254" s="1" t="str">
        <f t="shared" si="172"/>
        <v/>
      </c>
      <c r="AQ254" s="1" t="str">
        <f t="shared" si="190"/>
        <v/>
      </c>
      <c r="AR254" s="1" t="str">
        <f t="shared" si="191"/>
        <v/>
      </c>
      <c r="AS254" s="1" t="str">
        <f t="shared" si="192"/>
        <v/>
      </c>
      <c r="AT254" s="1" t="str">
        <f t="shared" si="193"/>
        <v/>
      </c>
      <c r="AU254" s="1" t="str">
        <f t="shared" si="194"/>
        <v/>
      </c>
      <c r="AV254" s="1" t="str">
        <f t="shared" si="195"/>
        <v/>
      </c>
      <c r="AW254" s="1" t="str">
        <f t="shared" si="196"/>
        <v/>
      </c>
      <c r="AX254" s="1" t="str">
        <f t="shared" si="197"/>
        <v/>
      </c>
      <c r="AY254" s="1" t="str">
        <f t="shared" si="198"/>
        <v/>
      </c>
      <c r="AZ254" s="1" t="str">
        <f t="shared" si="199"/>
        <v/>
      </c>
      <c r="BA254" s="1" t="str">
        <f t="shared" si="200"/>
        <v/>
      </c>
      <c r="BB254" s="1" t="str">
        <f t="shared" si="201"/>
        <v/>
      </c>
      <c r="BC254" s="1" t="str">
        <f t="shared" si="202"/>
        <v/>
      </c>
      <c r="BD254" s="1" t="str">
        <f t="shared" si="203"/>
        <v/>
      </c>
      <c r="BE254" s="1" t="str">
        <f t="shared" si="204"/>
        <v/>
      </c>
      <c r="BF254" s="1" t="str">
        <f t="shared" si="205"/>
        <v/>
      </c>
      <c r="BG254" s="1" t="str">
        <f t="shared" si="206"/>
        <v/>
      </c>
      <c r="BH254" s="1" t="str">
        <f t="shared" si="207"/>
        <v/>
      </c>
      <c r="BI254" s="1" t="str">
        <f t="shared" si="208"/>
        <v/>
      </c>
      <c r="BJ254" s="1" t="str">
        <f t="shared" si="209"/>
        <v/>
      </c>
      <c r="BK254" s="1" t="str">
        <f t="shared" si="210"/>
        <v/>
      </c>
      <c r="BL254" s="1" t="str">
        <f t="shared" si="211"/>
        <v/>
      </c>
      <c r="BM254" s="1" t="str">
        <f t="shared" si="212"/>
        <v/>
      </c>
      <c r="BN254" s="1" t="str">
        <f t="shared" si="213"/>
        <v/>
      </c>
      <c r="BO254" s="4" t="str">
        <f t="shared" si="214"/>
        <v/>
      </c>
    </row>
    <row r="255" spans="2:67">
      <c r="B255" s="23">
        <v>32</v>
      </c>
      <c r="C255" s="8">
        <f>IF(B255="","",VLOOKUP(B255,Tabelle2!$A$1:$B$37,2,0))</f>
        <v>3</v>
      </c>
      <c r="D255" s="9">
        <f>IF(B255="","",IF(B255=0,"NB",VLOOKUP(C255,Tabelle2!$D$1:$E$4,2,0)))</f>
        <v>1</v>
      </c>
      <c r="E255" s="1" t="str">
        <f t="shared" si="215"/>
        <v>L</v>
      </c>
      <c r="F255" s="1">
        <f t="shared" si="216"/>
        <v>2</v>
      </c>
      <c r="G255" s="1">
        <f t="shared" si="180"/>
        <v>-1</v>
      </c>
      <c r="H255" s="1">
        <f t="shared" si="217"/>
        <v>-2</v>
      </c>
      <c r="I255" s="1">
        <f t="shared" si="171"/>
        <v>106</v>
      </c>
      <c r="J255" s="1" t="str">
        <f t="shared" si="173"/>
        <v/>
      </c>
      <c r="O255" s="2"/>
      <c r="U255" s="6" t="str">
        <f t="shared" si="174"/>
        <v/>
      </c>
      <c r="V255" s="6" t="str">
        <f t="shared" si="175"/>
        <v/>
      </c>
      <c r="W255" s="6">
        <f t="shared" si="176"/>
        <v>3</v>
      </c>
      <c r="X255" s="6" t="str">
        <f t="shared" si="177"/>
        <v/>
      </c>
      <c r="Y255" s="5"/>
      <c r="Z255" s="1">
        <f t="shared" si="181"/>
        <v>1</v>
      </c>
      <c r="AA255" s="1">
        <f t="shared" si="182"/>
        <v>1</v>
      </c>
      <c r="AB255" s="1">
        <f t="shared" si="183"/>
        <v>1</v>
      </c>
      <c r="AC255" s="1" t="str">
        <f t="shared" si="184"/>
        <v/>
      </c>
      <c r="AD255" s="1" t="str">
        <f t="shared" si="189"/>
        <v/>
      </c>
      <c r="AE255" s="5"/>
      <c r="AF255" s="6">
        <f t="shared" si="178"/>
        <v>3</v>
      </c>
      <c r="AG255" s="6">
        <f t="shared" si="185"/>
        <v>2</v>
      </c>
      <c r="AH255" s="6">
        <f t="shared" si="187"/>
        <v>1</v>
      </c>
      <c r="AI255" s="5"/>
      <c r="AJ255" s="1">
        <f t="shared" si="186"/>
        <v>3</v>
      </c>
      <c r="AK255" s="1">
        <f>VLOOKUP(AJ255,$R$2:S274,2,0)</f>
        <v>3</v>
      </c>
      <c r="AM255" s="1">
        <f t="shared" si="188"/>
        <v>110</v>
      </c>
      <c r="AO255" s="1">
        <f t="shared" si="179"/>
        <v>3</v>
      </c>
      <c r="AP255" s="1" t="str">
        <f t="shared" si="172"/>
        <v/>
      </c>
      <c r="AQ255" s="1" t="str">
        <f t="shared" si="190"/>
        <v/>
      </c>
      <c r="AR255" s="1" t="str">
        <f t="shared" si="191"/>
        <v/>
      </c>
      <c r="AS255" s="1" t="str">
        <f t="shared" si="192"/>
        <v/>
      </c>
      <c r="AT255" s="1" t="str">
        <f t="shared" si="193"/>
        <v/>
      </c>
      <c r="AU255" s="1" t="str">
        <f t="shared" si="194"/>
        <v/>
      </c>
      <c r="AV255" s="1" t="str">
        <f t="shared" si="195"/>
        <v/>
      </c>
      <c r="AW255" s="1" t="str">
        <f t="shared" si="196"/>
        <v/>
      </c>
      <c r="AX255" s="1" t="str">
        <f t="shared" si="197"/>
        <v/>
      </c>
      <c r="AY255" s="1" t="str">
        <f t="shared" si="198"/>
        <v/>
      </c>
      <c r="AZ255" s="1" t="str">
        <f t="shared" si="199"/>
        <v/>
      </c>
      <c r="BA255" s="1" t="str">
        <f t="shared" si="200"/>
        <v/>
      </c>
      <c r="BB255" s="1" t="str">
        <f t="shared" si="201"/>
        <v/>
      </c>
      <c r="BC255" s="1" t="str">
        <f t="shared" si="202"/>
        <v/>
      </c>
      <c r="BD255" s="1" t="str">
        <f t="shared" si="203"/>
        <v/>
      </c>
      <c r="BE255" s="1" t="str">
        <f t="shared" si="204"/>
        <v/>
      </c>
      <c r="BF255" s="1" t="str">
        <f t="shared" si="205"/>
        <v/>
      </c>
      <c r="BG255" s="1" t="str">
        <f t="shared" si="206"/>
        <v/>
      </c>
      <c r="BH255" s="1" t="str">
        <f t="shared" si="207"/>
        <v/>
      </c>
      <c r="BI255" s="1" t="str">
        <f t="shared" si="208"/>
        <v/>
      </c>
      <c r="BJ255" s="1" t="str">
        <f t="shared" si="209"/>
        <v/>
      </c>
      <c r="BK255" s="1" t="str">
        <f t="shared" si="210"/>
        <v/>
      </c>
      <c r="BL255" s="1" t="str">
        <f t="shared" si="211"/>
        <v/>
      </c>
      <c r="BM255" s="1" t="str">
        <f t="shared" si="212"/>
        <v/>
      </c>
      <c r="BN255" s="1" t="str">
        <f t="shared" si="213"/>
        <v/>
      </c>
      <c r="BO255" s="4" t="str">
        <f t="shared" si="214"/>
        <v/>
      </c>
    </row>
    <row r="256" spans="2:67">
      <c r="B256" s="22">
        <v>35</v>
      </c>
      <c r="C256" s="8">
        <f>IF(B256="","",VLOOKUP(B256,Tabelle2!$A$1:$B$37,2,0))</f>
        <v>3</v>
      </c>
      <c r="D256" s="9">
        <f>IF(B256="","",IF(B256=0,"NB",VLOOKUP(C256,Tabelle2!$D$1:$E$4,2,0)))</f>
        <v>1</v>
      </c>
      <c r="E256" s="1" t="str">
        <f t="shared" si="215"/>
        <v>L</v>
      </c>
      <c r="F256" s="1">
        <f t="shared" si="216"/>
        <v>3</v>
      </c>
      <c r="G256" s="1">
        <f t="shared" si="180"/>
        <v>-1</v>
      </c>
      <c r="H256" s="1">
        <f t="shared" si="217"/>
        <v>-3</v>
      </c>
      <c r="I256" s="1">
        <f t="shared" si="171"/>
        <v>103</v>
      </c>
      <c r="J256" s="1" t="str">
        <f t="shared" si="173"/>
        <v/>
      </c>
      <c r="O256" s="2"/>
      <c r="U256" s="6" t="str">
        <f t="shared" si="174"/>
        <v/>
      </c>
      <c r="V256" s="6" t="str">
        <f t="shared" si="175"/>
        <v/>
      </c>
      <c r="W256" s="6">
        <f t="shared" si="176"/>
        <v>3</v>
      </c>
      <c r="X256" s="6" t="str">
        <f t="shared" si="177"/>
        <v/>
      </c>
      <c r="Y256" s="5"/>
      <c r="Z256" s="1">
        <f t="shared" si="181"/>
        <v>1</v>
      </c>
      <c r="AA256" s="1">
        <f t="shared" si="182"/>
        <v>1</v>
      </c>
      <c r="AB256" s="1">
        <f t="shared" si="183"/>
        <v>1</v>
      </c>
      <c r="AC256" s="1" t="str">
        <f t="shared" si="184"/>
        <v/>
      </c>
      <c r="AD256" s="1" t="str">
        <f t="shared" si="189"/>
        <v/>
      </c>
      <c r="AE256" s="5"/>
      <c r="AF256" s="6">
        <f t="shared" si="178"/>
        <v>3</v>
      </c>
      <c r="AG256" s="6">
        <f t="shared" si="185"/>
        <v>2</v>
      </c>
      <c r="AH256" s="6">
        <f t="shared" si="187"/>
        <v>1</v>
      </c>
      <c r="AI256" s="5"/>
      <c r="AJ256" s="1">
        <f t="shared" si="186"/>
        <v>4</v>
      </c>
      <c r="AK256" s="1">
        <f>VLOOKUP(AJ256,$R$2:S275,2,0)</f>
        <v>7</v>
      </c>
      <c r="AM256" s="1">
        <f t="shared" si="188"/>
        <v>110</v>
      </c>
      <c r="AO256" s="1">
        <f t="shared" si="179"/>
        <v>4</v>
      </c>
      <c r="AP256" s="1" t="str">
        <f t="shared" si="172"/>
        <v/>
      </c>
      <c r="AQ256" s="1" t="str">
        <f t="shared" si="190"/>
        <v/>
      </c>
      <c r="AR256" s="1" t="str">
        <f t="shared" si="191"/>
        <v/>
      </c>
      <c r="AS256" s="1" t="str">
        <f t="shared" si="192"/>
        <v/>
      </c>
      <c r="AT256" s="1" t="str">
        <f t="shared" si="193"/>
        <v/>
      </c>
      <c r="AU256" s="1" t="str">
        <f t="shared" si="194"/>
        <v/>
      </c>
      <c r="AV256" s="1" t="str">
        <f t="shared" si="195"/>
        <v/>
      </c>
      <c r="AW256" s="1" t="str">
        <f t="shared" si="196"/>
        <v/>
      </c>
      <c r="AX256" s="1" t="str">
        <f t="shared" si="197"/>
        <v/>
      </c>
      <c r="AY256" s="1" t="str">
        <f t="shared" si="198"/>
        <v/>
      </c>
      <c r="AZ256" s="1" t="str">
        <f t="shared" si="199"/>
        <v/>
      </c>
      <c r="BA256" s="1" t="str">
        <f t="shared" si="200"/>
        <v/>
      </c>
      <c r="BB256" s="1" t="str">
        <f t="shared" si="201"/>
        <v/>
      </c>
      <c r="BC256" s="1" t="str">
        <f t="shared" si="202"/>
        <v/>
      </c>
      <c r="BD256" s="1" t="str">
        <f t="shared" si="203"/>
        <v/>
      </c>
      <c r="BE256" s="1" t="str">
        <f t="shared" si="204"/>
        <v/>
      </c>
      <c r="BF256" s="1" t="str">
        <f t="shared" si="205"/>
        <v/>
      </c>
      <c r="BG256" s="1" t="str">
        <f t="shared" si="206"/>
        <v/>
      </c>
      <c r="BH256" s="1" t="str">
        <f t="shared" si="207"/>
        <v/>
      </c>
      <c r="BI256" s="1" t="str">
        <f t="shared" si="208"/>
        <v/>
      </c>
      <c r="BJ256" s="1" t="str">
        <f t="shared" si="209"/>
        <v/>
      </c>
      <c r="BK256" s="1" t="str">
        <f t="shared" si="210"/>
        <v/>
      </c>
      <c r="BL256" s="1" t="str">
        <f t="shared" si="211"/>
        <v/>
      </c>
      <c r="BM256" s="1" t="str">
        <f t="shared" si="212"/>
        <v/>
      </c>
      <c r="BN256" s="1" t="str">
        <f t="shared" si="213"/>
        <v/>
      </c>
      <c r="BO256" s="4" t="str">
        <f t="shared" si="214"/>
        <v/>
      </c>
    </row>
    <row r="257" spans="2:67">
      <c r="B257" s="23">
        <v>28</v>
      </c>
      <c r="C257" s="8">
        <f>IF(B257="","",VLOOKUP(B257,Tabelle2!$A$1:$B$37,2,0))</f>
        <v>3</v>
      </c>
      <c r="D257" s="9">
        <f>IF(B257="","",IF(B257=0,"NB",VLOOKUP(C257,Tabelle2!$D$1:$E$4,2,0)))</f>
        <v>1</v>
      </c>
      <c r="E257" s="1" t="str">
        <f t="shared" si="215"/>
        <v>L</v>
      </c>
      <c r="F257" s="1">
        <f t="shared" si="216"/>
        <v>7</v>
      </c>
      <c r="G257" s="1">
        <f t="shared" si="180"/>
        <v>-1</v>
      </c>
      <c r="H257" s="1">
        <f t="shared" si="217"/>
        <v>-7</v>
      </c>
      <c r="I257" s="1">
        <f t="shared" si="171"/>
        <v>96</v>
      </c>
      <c r="J257" s="1" t="str">
        <f t="shared" si="173"/>
        <v/>
      </c>
      <c r="O257" s="2"/>
      <c r="U257" s="6" t="str">
        <f t="shared" si="174"/>
        <v/>
      </c>
      <c r="V257" s="6" t="str">
        <f t="shared" si="175"/>
        <v/>
      </c>
      <c r="W257" s="6">
        <f t="shared" si="176"/>
        <v>3</v>
      </c>
      <c r="X257" s="6" t="str">
        <f t="shared" si="177"/>
        <v/>
      </c>
      <c r="Y257" s="5"/>
      <c r="Z257" s="1">
        <f t="shared" si="181"/>
        <v>1</v>
      </c>
      <c r="AA257" s="1">
        <f t="shared" si="182"/>
        <v>1</v>
      </c>
      <c r="AB257" s="1">
        <f t="shared" si="183"/>
        <v>1</v>
      </c>
      <c r="AC257" s="1" t="str">
        <f t="shared" si="184"/>
        <v/>
      </c>
      <c r="AD257" s="1" t="str">
        <f t="shared" si="189"/>
        <v/>
      </c>
      <c r="AE257" s="5"/>
      <c r="AF257" s="6">
        <f t="shared" si="178"/>
        <v>3</v>
      </c>
      <c r="AG257" s="6">
        <f t="shared" si="185"/>
        <v>2</v>
      </c>
      <c r="AH257" s="6">
        <f t="shared" si="187"/>
        <v>1</v>
      </c>
      <c r="AI257" s="5"/>
      <c r="AJ257" s="1">
        <f t="shared" si="186"/>
        <v>5</v>
      </c>
      <c r="AK257" s="1">
        <f>VLOOKUP(AJ257,$R$2:S276,2,0)</f>
        <v>15</v>
      </c>
      <c r="AM257" s="1">
        <f t="shared" si="188"/>
        <v>110</v>
      </c>
      <c r="AO257" s="1">
        <f t="shared" si="179"/>
        <v>5</v>
      </c>
      <c r="AP257" s="1" t="str">
        <f t="shared" si="172"/>
        <v/>
      </c>
      <c r="AQ257" s="1" t="str">
        <f t="shared" si="190"/>
        <v/>
      </c>
      <c r="AR257" s="1" t="str">
        <f t="shared" si="191"/>
        <v/>
      </c>
      <c r="AS257" s="1" t="str">
        <f t="shared" si="192"/>
        <v/>
      </c>
      <c r="AT257" s="1" t="str">
        <f t="shared" si="193"/>
        <v/>
      </c>
      <c r="AU257" s="1" t="str">
        <f t="shared" si="194"/>
        <v/>
      </c>
      <c r="AV257" s="1" t="str">
        <f t="shared" si="195"/>
        <v/>
      </c>
      <c r="AW257" s="1" t="str">
        <f t="shared" si="196"/>
        <v/>
      </c>
      <c r="AX257" s="1" t="str">
        <f t="shared" si="197"/>
        <v/>
      </c>
      <c r="AY257" s="1" t="str">
        <f t="shared" si="198"/>
        <v/>
      </c>
      <c r="AZ257" s="1" t="str">
        <f t="shared" si="199"/>
        <v/>
      </c>
      <c r="BA257" s="1" t="str">
        <f t="shared" si="200"/>
        <v/>
      </c>
      <c r="BB257" s="1" t="str">
        <f t="shared" si="201"/>
        <v/>
      </c>
      <c r="BC257" s="1" t="str">
        <f t="shared" si="202"/>
        <v/>
      </c>
      <c r="BD257" s="1" t="str">
        <f t="shared" si="203"/>
        <v/>
      </c>
      <c r="BE257" s="1" t="str">
        <f t="shared" si="204"/>
        <v/>
      </c>
      <c r="BF257" s="1" t="str">
        <f t="shared" si="205"/>
        <v/>
      </c>
      <c r="BG257" s="1" t="str">
        <f t="shared" si="206"/>
        <v/>
      </c>
      <c r="BH257" s="1" t="str">
        <f t="shared" si="207"/>
        <v/>
      </c>
      <c r="BI257" s="1" t="str">
        <f t="shared" si="208"/>
        <v/>
      </c>
      <c r="BJ257" s="1" t="str">
        <f t="shared" si="209"/>
        <v/>
      </c>
      <c r="BK257" s="1" t="str">
        <f t="shared" si="210"/>
        <v/>
      </c>
      <c r="BL257" s="1" t="str">
        <f t="shared" si="211"/>
        <v/>
      </c>
      <c r="BM257" s="1" t="str">
        <f t="shared" si="212"/>
        <v/>
      </c>
      <c r="BN257" s="1" t="str">
        <f t="shared" si="213"/>
        <v/>
      </c>
      <c r="BO257" s="4" t="str">
        <f t="shared" si="214"/>
        <v/>
      </c>
    </row>
    <row r="258" spans="2:67">
      <c r="B258" s="22">
        <v>15</v>
      </c>
      <c r="C258" s="8">
        <f>IF(B258="","",VLOOKUP(B258,Tabelle2!$A$1:$B$37,2,0))</f>
        <v>2</v>
      </c>
      <c r="D258" s="9">
        <f>IF(B258="","",IF(B258=0,"NB",VLOOKUP(C258,Tabelle2!$D$1:$E$4,2,0)))</f>
        <v>2</v>
      </c>
      <c r="E258" s="1" t="str">
        <f t="shared" si="215"/>
        <v>L</v>
      </c>
      <c r="F258" s="1">
        <f t="shared" si="216"/>
        <v>15</v>
      </c>
      <c r="G258" s="1">
        <f t="shared" si="180"/>
        <v>-1</v>
      </c>
      <c r="H258" s="1">
        <f t="shared" si="217"/>
        <v>-15</v>
      </c>
      <c r="I258" s="1">
        <f t="shared" ref="I258:I321" si="218">IF(E258="",0,I257+H258)</f>
        <v>81</v>
      </c>
      <c r="J258" s="1" t="str">
        <f t="shared" si="173"/>
        <v/>
      </c>
      <c r="O258" s="2"/>
      <c r="U258" s="6" t="str">
        <f t="shared" si="174"/>
        <v/>
      </c>
      <c r="V258" s="6">
        <f t="shared" si="175"/>
        <v>2</v>
      </c>
      <c r="W258" s="6" t="str">
        <f t="shared" si="176"/>
        <v/>
      </c>
      <c r="X258" s="6" t="str">
        <f t="shared" si="177"/>
        <v/>
      </c>
      <c r="Y258" s="5"/>
      <c r="Z258" s="1">
        <f t="shared" si="181"/>
        <v>1</v>
      </c>
      <c r="AA258" s="1">
        <f t="shared" si="182"/>
        <v>1</v>
      </c>
      <c r="AB258" s="1">
        <f t="shared" si="183"/>
        <v>1</v>
      </c>
      <c r="AC258" s="1" t="str">
        <f t="shared" si="184"/>
        <v/>
      </c>
      <c r="AD258" s="1" t="str">
        <f t="shared" si="189"/>
        <v/>
      </c>
      <c r="AE258" s="5"/>
      <c r="AF258" s="6">
        <f t="shared" si="178"/>
        <v>2</v>
      </c>
      <c r="AG258" s="6">
        <f t="shared" si="185"/>
        <v>3</v>
      </c>
      <c r="AH258" s="6">
        <f t="shared" si="187"/>
        <v>1</v>
      </c>
      <c r="AI258" s="5"/>
      <c r="AJ258" s="1">
        <f t="shared" si="186"/>
        <v>6</v>
      </c>
      <c r="AK258" s="1">
        <f>VLOOKUP(AJ258,$R$2:S277,2,0)</f>
        <v>1</v>
      </c>
      <c r="AM258" s="1">
        <f t="shared" si="188"/>
        <v>110</v>
      </c>
      <c r="AO258" s="1">
        <f t="shared" si="179"/>
        <v>6</v>
      </c>
      <c r="AP258" s="1" t="str">
        <f t="shared" ref="AP258:AP321" si="219">IF(AND(AO258=1,AO259=0),1,"")</f>
        <v/>
      </c>
      <c r="AQ258" s="1" t="str">
        <f t="shared" si="190"/>
        <v/>
      </c>
      <c r="AR258" s="1" t="str">
        <f t="shared" si="191"/>
        <v/>
      </c>
      <c r="AS258" s="1" t="str">
        <f t="shared" si="192"/>
        <v/>
      </c>
      <c r="AT258" s="1" t="str">
        <f t="shared" si="193"/>
        <v/>
      </c>
      <c r="AU258" s="1">
        <f t="shared" si="194"/>
        <v>1</v>
      </c>
      <c r="AV258" s="1" t="str">
        <f t="shared" si="195"/>
        <v/>
      </c>
      <c r="AW258" s="1" t="str">
        <f t="shared" si="196"/>
        <v/>
      </c>
      <c r="AX258" s="1" t="str">
        <f t="shared" si="197"/>
        <v/>
      </c>
      <c r="AY258" s="1" t="str">
        <f t="shared" si="198"/>
        <v/>
      </c>
      <c r="AZ258" s="1" t="str">
        <f t="shared" si="199"/>
        <v/>
      </c>
      <c r="BA258" s="1" t="str">
        <f t="shared" si="200"/>
        <v/>
      </c>
      <c r="BB258" s="1" t="str">
        <f t="shared" si="201"/>
        <v/>
      </c>
      <c r="BC258" s="1" t="str">
        <f t="shared" si="202"/>
        <v/>
      </c>
      <c r="BD258" s="1" t="str">
        <f t="shared" si="203"/>
        <v/>
      </c>
      <c r="BE258" s="1" t="str">
        <f t="shared" si="204"/>
        <v/>
      </c>
      <c r="BF258" s="1" t="str">
        <f t="shared" si="205"/>
        <v/>
      </c>
      <c r="BG258" s="1" t="str">
        <f t="shared" si="206"/>
        <v/>
      </c>
      <c r="BH258" s="1" t="str">
        <f t="shared" si="207"/>
        <v/>
      </c>
      <c r="BI258" s="1" t="str">
        <f t="shared" si="208"/>
        <v/>
      </c>
      <c r="BJ258" s="1" t="str">
        <f t="shared" si="209"/>
        <v/>
      </c>
      <c r="BK258" s="1" t="str">
        <f t="shared" si="210"/>
        <v/>
      </c>
      <c r="BL258" s="1" t="str">
        <f t="shared" si="211"/>
        <v/>
      </c>
      <c r="BM258" s="1" t="str">
        <f t="shared" si="212"/>
        <v/>
      </c>
      <c r="BN258" s="1" t="str">
        <f t="shared" si="213"/>
        <v/>
      </c>
      <c r="BO258" s="4" t="str">
        <f t="shared" si="214"/>
        <v/>
      </c>
    </row>
    <row r="259" spans="2:67">
      <c r="B259" s="23">
        <v>20</v>
      </c>
      <c r="C259" s="8">
        <f>IF(B259="","",VLOOKUP(B259,Tabelle2!$A$1:$B$37,2,0))</f>
        <v>2</v>
      </c>
      <c r="D259" s="9">
        <f>IF(B259="","",IF(B259=0,"NB",VLOOKUP(C259,Tabelle2!$D$1:$E$4,2,0)))</f>
        <v>2</v>
      </c>
      <c r="E259" s="1" t="str">
        <f t="shared" si="215"/>
        <v>W</v>
      </c>
      <c r="F259" s="1">
        <f t="shared" si="216"/>
        <v>1</v>
      </c>
      <c r="G259" s="1">
        <f t="shared" si="180"/>
        <v>2</v>
      </c>
      <c r="H259" s="1">
        <f t="shared" si="217"/>
        <v>2</v>
      </c>
      <c r="I259" s="1">
        <f t="shared" si="218"/>
        <v>83</v>
      </c>
      <c r="J259" s="1" t="str">
        <f t="shared" ref="J259:J322" si="220">IF(B259="","",IF(B259=0,"X",""))</f>
        <v/>
      </c>
      <c r="O259" s="2"/>
      <c r="U259" s="6" t="str">
        <f t="shared" ref="U259:U322" si="221">IF(C259=1,1,"")</f>
        <v/>
      </c>
      <c r="V259" s="6">
        <f t="shared" ref="V259:V322" si="222">IF(C259=2,2,"")</f>
        <v>2</v>
      </c>
      <c r="W259" s="6" t="str">
        <f t="shared" ref="W259:W322" si="223">IF(C259=3,3,"")</f>
        <v/>
      </c>
      <c r="X259" s="6" t="str">
        <f t="shared" ref="X259:X322" si="224">IF(C259=4,4,"")</f>
        <v/>
      </c>
      <c r="Y259" s="5"/>
      <c r="Z259" s="1">
        <f t="shared" si="181"/>
        <v>1</v>
      </c>
      <c r="AA259" s="1">
        <f t="shared" si="182"/>
        <v>1</v>
      </c>
      <c r="AB259" s="1">
        <f t="shared" si="183"/>
        <v>1</v>
      </c>
      <c r="AC259" s="1" t="str">
        <f t="shared" si="184"/>
        <v/>
      </c>
      <c r="AD259" s="1" t="str">
        <f t="shared" si="189"/>
        <v/>
      </c>
      <c r="AE259" s="5"/>
      <c r="AF259" s="6">
        <f t="shared" ref="AF259:AF322" si="225">SUM(U259:X259)</f>
        <v>2</v>
      </c>
      <c r="AG259" s="6">
        <f t="shared" si="185"/>
        <v>3</v>
      </c>
      <c r="AH259" s="6">
        <f t="shared" si="187"/>
        <v>1</v>
      </c>
      <c r="AI259" s="5"/>
      <c r="AJ259" s="1">
        <f t="shared" si="186"/>
        <v>0</v>
      </c>
      <c r="AK259" s="1">
        <f>VLOOKUP(AJ259,$R$2:S278,2,0)</f>
        <v>1</v>
      </c>
      <c r="AM259" s="1">
        <f t="shared" si="188"/>
        <v>110</v>
      </c>
      <c r="AO259" s="1">
        <f t="shared" ref="AO259:AO322" si="226">IF(E259="l",AO258+1,IF(E259="w",0,0))</f>
        <v>0</v>
      </c>
      <c r="AP259" s="1" t="str">
        <f t="shared" si="219"/>
        <v/>
      </c>
      <c r="AQ259" s="1" t="str">
        <f t="shared" si="190"/>
        <v/>
      </c>
      <c r="AR259" s="1" t="str">
        <f t="shared" si="191"/>
        <v/>
      </c>
      <c r="AS259" s="1" t="str">
        <f t="shared" si="192"/>
        <v/>
      </c>
      <c r="AT259" s="1" t="str">
        <f t="shared" si="193"/>
        <v/>
      </c>
      <c r="AU259" s="1" t="str">
        <f t="shared" si="194"/>
        <v/>
      </c>
      <c r="AV259" s="1" t="str">
        <f t="shared" si="195"/>
        <v/>
      </c>
      <c r="AW259" s="1" t="str">
        <f t="shared" si="196"/>
        <v/>
      </c>
      <c r="AX259" s="1" t="str">
        <f t="shared" si="197"/>
        <v/>
      </c>
      <c r="AY259" s="1" t="str">
        <f t="shared" si="198"/>
        <v/>
      </c>
      <c r="AZ259" s="1" t="str">
        <f t="shared" si="199"/>
        <v/>
      </c>
      <c r="BA259" s="1" t="str">
        <f t="shared" si="200"/>
        <v/>
      </c>
      <c r="BB259" s="1" t="str">
        <f t="shared" si="201"/>
        <v/>
      </c>
      <c r="BC259" s="1" t="str">
        <f t="shared" si="202"/>
        <v/>
      </c>
      <c r="BD259" s="1" t="str">
        <f t="shared" si="203"/>
        <v/>
      </c>
      <c r="BE259" s="1" t="str">
        <f t="shared" si="204"/>
        <v/>
      </c>
      <c r="BF259" s="1" t="str">
        <f t="shared" si="205"/>
        <v/>
      </c>
      <c r="BG259" s="1" t="str">
        <f t="shared" si="206"/>
        <v/>
      </c>
      <c r="BH259" s="1" t="str">
        <f t="shared" si="207"/>
        <v/>
      </c>
      <c r="BI259" s="1" t="str">
        <f t="shared" si="208"/>
        <v/>
      </c>
      <c r="BJ259" s="1" t="str">
        <f t="shared" si="209"/>
        <v/>
      </c>
      <c r="BK259" s="1" t="str">
        <f t="shared" si="210"/>
        <v/>
      </c>
      <c r="BL259" s="1" t="str">
        <f t="shared" si="211"/>
        <v/>
      </c>
      <c r="BM259" s="1" t="str">
        <f t="shared" si="212"/>
        <v/>
      </c>
      <c r="BN259" s="1" t="str">
        <f t="shared" si="213"/>
        <v/>
      </c>
      <c r="BO259" s="4" t="str">
        <f t="shared" si="214"/>
        <v/>
      </c>
    </row>
    <row r="260" spans="2:67">
      <c r="B260" s="22">
        <v>26</v>
      </c>
      <c r="C260" s="8">
        <f>IF(B260="","",VLOOKUP(B260,Tabelle2!$A$1:$B$37,2,0))</f>
        <v>3</v>
      </c>
      <c r="D260" s="9">
        <f>IF(B260="","",IF(B260=0,"NB",VLOOKUP(C260,Tabelle2!$D$1:$E$4,2,0)))</f>
        <v>1</v>
      </c>
      <c r="E260" s="1" t="str">
        <f t="shared" si="215"/>
        <v>L</v>
      </c>
      <c r="F260" s="1">
        <f t="shared" si="216"/>
        <v>1</v>
      </c>
      <c r="G260" s="1">
        <f t="shared" ref="G260:G323" si="227">IF(E260="NB",0,IF(E260="w",2,IF(E260="l",-1,"")))</f>
        <v>-1</v>
      </c>
      <c r="H260" s="1">
        <f t="shared" si="217"/>
        <v>-1</v>
      </c>
      <c r="I260" s="1">
        <f t="shared" si="218"/>
        <v>82</v>
      </c>
      <c r="J260" s="1" t="str">
        <f t="shared" si="220"/>
        <v/>
      </c>
      <c r="O260" s="2"/>
      <c r="U260" s="6" t="str">
        <f t="shared" si="221"/>
        <v/>
      </c>
      <c r="V260" s="6" t="str">
        <f t="shared" si="222"/>
        <v/>
      </c>
      <c r="W260" s="6">
        <f t="shared" si="223"/>
        <v>3</v>
      </c>
      <c r="X260" s="6" t="str">
        <f t="shared" si="224"/>
        <v/>
      </c>
      <c r="Y260" s="5"/>
      <c r="Z260" s="1">
        <f t="shared" ref="Z260:Z323" si="228">IF(Z259=1,1,IF(U260=1,1,""))</f>
        <v>1</v>
      </c>
      <c r="AA260" s="1">
        <f t="shared" ref="AA260:AA323" si="229">IF(AA259=1,1,IF(V260=2,1,""))</f>
        <v>1</v>
      </c>
      <c r="AB260" s="1">
        <f t="shared" ref="AB260:AB323" si="230">IF(AB259=1,1,IF(W260=3,1,""))</f>
        <v>1</v>
      </c>
      <c r="AC260" s="1" t="str">
        <f t="shared" ref="AC260:AC323" si="231">IF(AC259=1,1,IF(X260=4,1,""))</f>
        <v/>
      </c>
      <c r="AD260" s="1" t="str">
        <f t="shared" si="189"/>
        <v/>
      </c>
      <c r="AE260" s="5"/>
      <c r="AF260" s="6">
        <f t="shared" si="225"/>
        <v>3</v>
      </c>
      <c r="AG260" s="6">
        <f t="shared" ref="AG260:AG323" si="232">IF(AF259&lt;&gt;AF260,AF259,IF(AF259=AF260,AG259,IF(AF259=AF258,AG259,AF259)))</f>
        <v>2</v>
      </c>
      <c r="AH260" s="6">
        <f t="shared" si="187"/>
        <v>1</v>
      </c>
      <c r="AI260" s="5"/>
      <c r="AJ260" s="1">
        <f t="shared" si="186"/>
        <v>1</v>
      </c>
      <c r="AK260" s="1">
        <f>VLOOKUP(AJ260,$R$2:S279,2,0)</f>
        <v>1</v>
      </c>
      <c r="AM260" s="1">
        <f t="shared" si="188"/>
        <v>110</v>
      </c>
      <c r="AO260" s="1">
        <f t="shared" si="226"/>
        <v>1</v>
      </c>
      <c r="AP260" s="1" t="str">
        <f t="shared" si="219"/>
        <v/>
      </c>
      <c r="AQ260" s="1" t="str">
        <f t="shared" si="190"/>
        <v/>
      </c>
      <c r="AR260" s="1" t="str">
        <f t="shared" si="191"/>
        <v/>
      </c>
      <c r="AS260" s="1" t="str">
        <f t="shared" si="192"/>
        <v/>
      </c>
      <c r="AT260" s="1" t="str">
        <f t="shared" si="193"/>
        <v/>
      </c>
      <c r="AU260" s="1" t="str">
        <f t="shared" si="194"/>
        <v/>
      </c>
      <c r="AV260" s="1" t="str">
        <f t="shared" si="195"/>
        <v/>
      </c>
      <c r="AW260" s="1" t="str">
        <f t="shared" si="196"/>
        <v/>
      </c>
      <c r="AX260" s="1" t="str">
        <f t="shared" si="197"/>
        <v/>
      </c>
      <c r="AY260" s="1" t="str">
        <f t="shared" si="198"/>
        <v/>
      </c>
      <c r="AZ260" s="1" t="str">
        <f t="shared" si="199"/>
        <v/>
      </c>
      <c r="BA260" s="1" t="str">
        <f t="shared" si="200"/>
        <v/>
      </c>
      <c r="BB260" s="1" t="str">
        <f t="shared" si="201"/>
        <v/>
      </c>
      <c r="BC260" s="1" t="str">
        <f t="shared" si="202"/>
        <v/>
      </c>
      <c r="BD260" s="1" t="str">
        <f t="shared" si="203"/>
        <v/>
      </c>
      <c r="BE260" s="1" t="str">
        <f t="shared" si="204"/>
        <v/>
      </c>
      <c r="BF260" s="1" t="str">
        <f t="shared" si="205"/>
        <v/>
      </c>
      <c r="BG260" s="1" t="str">
        <f t="shared" si="206"/>
        <v/>
      </c>
      <c r="BH260" s="1" t="str">
        <f t="shared" si="207"/>
        <v/>
      </c>
      <c r="BI260" s="1" t="str">
        <f t="shared" si="208"/>
        <v/>
      </c>
      <c r="BJ260" s="1" t="str">
        <f t="shared" si="209"/>
        <v/>
      </c>
      <c r="BK260" s="1" t="str">
        <f t="shared" si="210"/>
        <v/>
      </c>
      <c r="BL260" s="1" t="str">
        <f t="shared" si="211"/>
        <v/>
      </c>
      <c r="BM260" s="1" t="str">
        <f t="shared" si="212"/>
        <v/>
      </c>
      <c r="BN260" s="1" t="str">
        <f t="shared" si="213"/>
        <v/>
      </c>
      <c r="BO260" s="4" t="str">
        <f t="shared" si="214"/>
        <v/>
      </c>
    </row>
    <row r="261" spans="2:67">
      <c r="B261" s="23">
        <v>31</v>
      </c>
      <c r="C261" s="8">
        <f>IF(B261="","",VLOOKUP(B261,Tabelle2!$A$1:$B$37,2,0))</f>
        <v>3</v>
      </c>
      <c r="D261" s="9">
        <f>IF(B261="","",IF(B261=0,"NB",VLOOKUP(C261,Tabelle2!$D$1:$E$4,2,0)))</f>
        <v>1</v>
      </c>
      <c r="E261" s="1" t="str">
        <f t="shared" si="215"/>
        <v>L</v>
      </c>
      <c r="F261" s="1">
        <f t="shared" si="216"/>
        <v>1</v>
      </c>
      <c r="G261" s="1">
        <f t="shared" si="227"/>
        <v>-1</v>
      </c>
      <c r="H261" s="1">
        <f t="shared" si="217"/>
        <v>-1</v>
      </c>
      <c r="I261" s="1">
        <f t="shared" si="218"/>
        <v>81</v>
      </c>
      <c r="J261" s="1" t="str">
        <f t="shared" si="220"/>
        <v/>
      </c>
      <c r="O261" s="2"/>
      <c r="U261" s="6" t="str">
        <f t="shared" si="221"/>
        <v/>
      </c>
      <c r="V261" s="6" t="str">
        <f t="shared" si="222"/>
        <v/>
      </c>
      <c r="W261" s="6">
        <f t="shared" si="223"/>
        <v>3</v>
      </c>
      <c r="X261" s="6" t="str">
        <f t="shared" si="224"/>
        <v/>
      </c>
      <c r="Y261" s="5"/>
      <c r="Z261" s="1">
        <f t="shared" si="228"/>
        <v>1</v>
      </c>
      <c r="AA261" s="1">
        <f t="shared" si="229"/>
        <v>1</v>
      </c>
      <c r="AB261" s="1">
        <f t="shared" si="230"/>
        <v>1</v>
      </c>
      <c r="AC261" s="1" t="str">
        <f t="shared" si="231"/>
        <v/>
      </c>
      <c r="AD261" s="1" t="str">
        <f t="shared" si="189"/>
        <v/>
      </c>
      <c r="AE261" s="5"/>
      <c r="AF261" s="6">
        <f t="shared" si="225"/>
        <v>3</v>
      </c>
      <c r="AG261" s="6">
        <f t="shared" si="232"/>
        <v>2</v>
      </c>
      <c r="AH261" s="6">
        <f t="shared" si="187"/>
        <v>1</v>
      </c>
      <c r="AI261" s="5"/>
      <c r="AJ261" s="1">
        <f t="shared" ref="AJ261:AJ324" si="233">IF(E261="NB",AJ260,IF(E261="",0,IF(E261="l",AJ260+1,IF(E261="w",IF($P$2=0,0,IF(AND($P$2&gt;0,AJ260&gt;$P$2),AJ260-$P$2,0))))))</f>
        <v>2</v>
      </c>
      <c r="AK261" s="1">
        <f>VLOOKUP(AJ261,$R$2:S280,2,0)</f>
        <v>2</v>
      </c>
      <c r="AM261" s="1">
        <f t="shared" si="188"/>
        <v>110</v>
      </c>
      <c r="AO261" s="1">
        <f t="shared" si="226"/>
        <v>2</v>
      </c>
      <c r="AP261" s="1" t="str">
        <f t="shared" si="219"/>
        <v/>
      </c>
      <c r="AQ261" s="1" t="str">
        <f t="shared" si="190"/>
        <v/>
      </c>
      <c r="AR261" s="1" t="str">
        <f t="shared" si="191"/>
        <v/>
      </c>
      <c r="AS261" s="1" t="str">
        <f t="shared" si="192"/>
        <v/>
      </c>
      <c r="AT261" s="1" t="str">
        <f t="shared" si="193"/>
        <v/>
      </c>
      <c r="AU261" s="1" t="str">
        <f t="shared" si="194"/>
        <v/>
      </c>
      <c r="AV261" s="1" t="str">
        <f t="shared" si="195"/>
        <v/>
      </c>
      <c r="AW261" s="1" t="str">
        <f t="shared" si="196"/>
        <v/>
      </c>
      <c r="AX261" s="1" t="str">
        <f t="shared" si="197"/>
        <v/>
      </c>
      <c r="AY261" s="1" t="str">
        <f t="shared" si="198"/>
        <v/>
      </c>
      <c r="AZ261" s="1" t="str">
        <f t="shared" si="199"/>
        <v/>
      </c>
      <c r="BA261" s="1" t="str">
        <f t="shared" si="200"/>
        <v/>
      </c>
      <c r="BB261" s="1" t="str">
        <f t="shared" si="201"/>
        <v/>
      </c>
      <c r="BC261" s="1" t="str">
        <f t="shared" si="202"/>
        <v/>
      </c>
      <c r="BD261" s="1" t="str">
        <f t="shared" si="203"/>
        <v/>
      </c>
      <c r="BE261" s="1" t="str">
        <f t="shared" si="204"/>
        <v/>
      </c>
      <c r="BF261" s="1" t="str">
        <f t="shared" si="205"/>
        <v/>
      </c>
      <c r="BG261" s="1" t="str">
        <f t="shared" si="206"/>
        <v/>
      </c>
      <c r="BH261" s="1" t="str">
        <f t="shared" si="207"/>
        <v/>
      </c>
      <c r="BI261" s="1" t="str">
        <f t="shared" si="208"/>
        <v/>
      </c>
      <c r="BJ261" s="1" t="str">
        <f t="shared" si="209"/>
        <v/>
      </c>
      <c r="BK261" s="1" t="str">
        <f t="shared" si="210"/>
        <v/>
      </c>
      <c r="BL261" s="1" t="str">
        <f t="shared" si="211"/>
        <v/>
      </c>
      <c r="BM261" s="1" t="str">
        <f t="shared" si="212"/>
        <v/>
      </c>
      <c r="BN261" s="1" t="str">
        <f t="shared" si="213"/>
        <v/>
      </c>
      <c r="BO261" s="4" t="str">
        <f t="shared" si="214"/>
        <v/>
      </c>
    </row>
    <row r="262" spans="2:67">
      <c r="B262" s="22">
        <v>35</v>
      </c>
      <c r="C262" s="8">
        <f>IF(B262="","",VLOOKUP(B262,Tabelle2!$A$1:$B$37,2,0))</f>
        <v>3</v>
      </c>
      <c r="D262" s="9">
        <f>IF(B262="","",IF(B262=0,"NB",VLOOKUP(C262,Tabelle2!$D$1:$E$4,2,0)))</f>
        <v>1</v>
      </c>
      <c r="E262" s="1" t="str">
        <f t="shared" si="215"/>
        <v>L</v>
      </c>
      <c r="F262" s="1">
        <f t="shared" si="216"/>
        <v>2</v>
      </c>
      <c r="G262" s="1">
        <f t="shared" si="227"/>
        <v>-1</v>
      </c>
      <c r="H262" s="1">
        <f t="shared" si="217"/>
        <v>-2</v>
      </c>
      <c r="I262" s="1">
        <f t="shared" si="218"/>
        <v>79</v>
      </c>
      <c r="J262" s="1" t="str">
        <f t="shared" si="220"/>
        <v/>
      </c>
      <c r="O262" s="2"/>
      <c r="U262" s="6" t="str">
        <f t="shared" si="221"/>
        <v/>
      </c>
      <c r="V262" s="6" t="str">
        <f t="shared" si="222"/>
        <v/>
      </c>
      <c r="W262" s="6">
        <f t="shared" si="223"/>
        <v>3</v>
      </c>
      <c r="X262" s="6" t="str">
        <f t="shared" si="224"/>
        <v/>
      </c>
      <c r="Y262" s="5"/>
      <c r="Z262" s="1">
        <f t="shared" si="228"/>
        <v>1</v>
      </c>
      <c r="AA262" s="1">
        <f t="shared" si="229"/>
        <v>1</v>
      </c>
      <c r="AB262" s="1">
        <f t="shared" si="230"/>
        <v>1</v>
      </c>
      <c r="AC262" s="1" t="str">
        <f t="shared" si="231"/>
        <v/>
      </c>
      <c r="AD262" s="1" t="str">
        <f t="shared" si="189"/>
        <v/>
      </c>
      <c r="AE262" s="5"/>
      <c r="AF262" s="6">
        <f t="shared" si="225"/>
        <v>3</v>
      </c>
      <c r="AG262" s="6">
        <f t="shared" si="232"/>
        <v>2</v>
      </c>
      <c r="AH262" s="6">
        <f t="shared" ref="AH262:AH325" si="234">IF(AF262=AG261,AH261,IF(AF262&lt;&gt;AF261,AG261,IF(AF261=AF260,AH261,IF(AF262=AF260,AH261,IF(AF261=AF262,AH261,SUM(U260:X260))))))</f>
        <v>1</v>
      </c>
      <c r="AI262" s="5"/>
      <c r="AJ262" s="1">
        <f t="shared" si="233"/>
        <v>3</v>
      </c>
      <c r="AK262" s="1">
        <f>VLOOKUP(AJ262,$R$2:S281,2,0)</f>
        <v>3</v>
      </c>
      <c r="AM262" s="1">
        <f t="shared" si="188"/>
        <v>110</v>
      </c>
      <c r="AO262" s="1">
        <f t="shared" si="226"/>
        <v>3</v>
      </c>
      <c r="AP262" s="1" t="str">
        <f t="shared" si="219"/>
        <v/>
      </c>
      <c r="AQ262" s="1" t="str">
        <f t="shared" si="190"/>
        <v/>
      </c>
      <c r="AR262" s="1" t="str">
        <f t="shared" si="191"/>
        <v/>
      </c>
      <c r="AS262" s="1" t="str">
        <f t="shared" si="192"/>
        <v/>
      </c>
      <c r="AT262" s="1" t="str">
        <f t="shared" si="193"/>
        <v/>
      </c>
      <c r="AU262" s="1" t="str">
        <f t="shared" si="194"/>
        <v/>
      </c>
      <c r="AV262" s="1" t="str">
        <f t="shared" si="195"/>
        <v/>
      </c>
      <c r="AW262" s="1" t="str">
        <f t="shared" si="196"/>
        <v/>
      </c>
      <c r="AX262" s="1" t="str">
        <f t="shared" si="197"/>
        <v/>
      </c>
      <c r="AY262" s="1" t="str">
        <f t="shared" si="198"/>
        <v/>
      </c>
      <c r="AZ262" s="1" t="str">
        <f t="shared" si="199"/>
        <v/>
      </c>
      <c r="BA262" s="1" t="str">
        <f t="shared" si="200"/>
        <v/>
      </c>
      <c r="BB262" s="1" t="str">
        <f t="shared" si="201"/>
        <v/>
      </c>
      <c r="BC262" s="1" t="str">
        <f t="shared" si="202"/>
        <v/>
      </c>
      <c r="BD262" s="1" t="str">
        <f t="shared" si="203"/>
        <v/>
      </c>
      <c r="BE262" s="1" t="str">
        <f t="shared" si="204"/>
        <v/>
      </c>
      <c r="BF262" s="1" t="str">
        <f t="shared" si="205"/>
        <v/>
      </c>
      <c r="BG262" s="1" t="str">
        <f t="shared" si="206"/>
        <v/>
      </c>
      <c r="BH262" s="1" t="str">
        <f t="shared" si="207"/>
        <v/>
      </c>
      <c r="BI262" s="1" t="str">
        <f t="shared" si="208"/>
        <v/>
      </c>
      <c r="BJ262" s="1" t="str">
        <f t="shared" si="209"/>
        <v/>
      </c>
      <c r="BK262" s="1" t="str">
        <f t="shared" si="210"/>
        <v/>
      </c>
      <c r="BL262" s="1" t="str">
        <f t="shared" si="211"/>
        <v/>
      </c>
      <c r="BM262" s="1" t="str">
        <f t="shared" si="212"/>
        <v/>
      </c>
      <c r="BN262" s="1" t="str">
        <f t="shared" si="213"/>
        <v/>
      </c>
      <c r="BO262" s="4" t="str">
        <f t="shared" si="214"/>
        <v/>
      </c>
    </row>
    <row r="263" spans="2:67">
      <c r="B263" s="23">
        <v>35</v>
      </c>
      <c r="C263" s="8">
        <f>IF(B263="","",VLOOKUP(B263,Tabelle2!$A$1:$B$37,2,0))</f>
        <v>3</v>
      </c>
      <c r="D263" s="9">
        <f>IF(B263="","",IF(B263=0,"NB",VLOOKUP(C263,Tabelle2!$D$1:$E$4,2,0)))</f>
        <v>1</v>
      </c>
      <c r="E263" s="1" t="str">
        <f t="shared" si="215"/>
        <v>L</v>
      </c>
      <c r="F263" s="1">
        <f t="shared" si="216"/>
        <v>3</v>
      </c>
      <c r="G263" s="1">
        <f t="shared" si="227"/>
        <v>-1</v>
      </c>
      <c r="H263" s="1">
        <f t="shared" si="217"/>
        <v>-3</v>
      </c>
      <c r="I263" s="1">
        <f t="shared" si="218"/>
        <v>76</v>
      </c>
      <c r="J263" s="1" t="str">
        <f t="shared" si="220"/>
        <v/>
      </c>
      <c r="O263" s="2"/>
      <c r="U263" s="6" t="str">
        <f t="shared" si="221"/>
        <v/>
      </c>
      <c r="V263" s="6" t="str">
        <f t="shared" si="222"/>
        <v/>
      </c>
      <c r="W263" s="6">
        <f t="shared" si="223"/>
        <v>3</v>
      </c>
      <c r="X263" s="6" t="str">
        <f t="shared" si="224"/>
        <v/>
      </c>
      <c r="Y263" s="5"/>
      <c r="Z263" s="1">
        <f t="shared" si="228"/>
        <v>1</v>
      </c>
      <c r="AA263" s="1">
        <f t="shared" si="229"/>
        <v>1</v>
      </c>
      <c r="AB263" s="1">
        <f t="shared" si="230"/>
        <v>1</v>
      </c>
      <c r="AC263" s="1" t="str">
        <f t="shared" si="231"/>
        <v/>
      </c>
      <c r="AD263" s="1" t="str">
        <f t="shared" si="189"/>
        <v/>
      </c>
      <c r="AE263" s="5"/>
      <c r="AF263" s="6">
        <f t="shared" si="225"/>
        <v>3</v>
      </c>
      <c r="AG263" s="6">
        <f t="shared" si="232"/>
        <v>2</v>
      </c>
      <c r="AH263" s="6">
        <f t="shared" si="234"/>
        <v>1</v>
      </c>
      <c r="AI263" s="5"/>
      <c r="AJ263" s="1">
        <f t="shared" si="233"/>
        <v>4</v>
      </c>
      <c r="AK263" s="1">
        <f>VLOOKUP(AJ263,$R$2:S282,2,0)</f>
        <v>7</v>
      </c>
      <c r="AM263" s="1">
        <f t="shared" si="188"/>
        <v>110</v>
      </c>
      <c r="AO263" s="1">
        <f t="shared" si="226"/>
        <v>4</v>
      </c>
      <c r="AP263" s="1" t="str">
        <f t="shared" si="219"/>
        <v/>
      </c>
      <c r="AQ263" s="1" t="str">
        <f t="shared" si="190"/>
        <v/>
      </c>
      <c r="AR263" s="1" t="str">
        <f t="shared" si="191"/>
        <v/>
      </c>
      <c r="AS263" s="1" t="str">
        <f t="shared" si="192"/>
        <v/>
      </c>
      <c r="AT263" s="1" t="str">
        <f t="shared" si="193"/>
        <v/>
      </c>
      <c r="AU263" s="1" t="str">
        <f t="shared" si="194"/>
        <v/>
      </c>
      <c r="AV263" s="1" t="str">
        <f t="shared" si="195"/>
        <v/>
      </c>
      <c r="AW263" s="1" t="str">
        <f t="shared" si="196"/>
        <v/>
      </c>
      <c r="AX263" s="1" t="str">
        <f t="shared" si="197"/>
        <v/>
      </c>
      <c r="AY263" s="1" t="str">
        <f t="shared" si="198"/>
        <v/>
      </c>
      <c r="AZ263" s="1" t="str">
        <f t="shared" si="199"/>
        <v/>
      </c>
      <c r="BA263" s="1" t="str">
        <f t="shared" si="200"/>
        <v/>
      </c>
      <c r="BB263" s="1" t="str">
        <f t="shared" si="201"/>
        <v/>
      </c>
      <c r="BC263" s="1" t="str">
        <f t="shared" si="202"/>
        <v/>
      </c>
      <c r="BD263" s="1" t="str">
        <f t="shared" si="203"/>
        <v/>
      </c>
      <c r="BE263" s="1" t="str">
        <f t="shared" si="204"/>
        <v/>
      </c>
      <c r="BF263" s="1" t="str">
        <f t="shared" si="205"/>
        <v/>
      </c>
      <c r="BG263" s="1" t="str">
        <f t="shared" si="206"/>
        <v/>
      </c>
      <c r="BH263" s="1" t="str">
        <f t="shared" si="207"/>
        <v/>
      </c>
      <c r="BI263" s="1" t="str">
        <f t="shared" si="208"/>
        <v/>
      </c>
      <c r="BJ263" s="1" t="str">
        <f t="shared" si="209"/>
        <v/>
      </c>
      <c r="BK263" s="1" t="str">
        <f t="shared" si="210"/>
        <v/>
      </c>
      <c r="BL263" s="1" t="str">
        <f t="shared" si="211"/>
        <v/>
      </c>
      <c r="BM263" s="1" t="str">
        <f t="shared" si="212"/>
        <v/>
      </c>
      <c r="BN263" s="1" t="str">
        <f t="shared" si="213"/>
        <v/>
      </c>
      <c r="BO263" s="4" t="str">
        <f t="shared" si="214"/>
        <v/>
      </c>
    </row>
    <row r="264" spans="2:67">
      <c r="B264" s="22">
        <v>0</v>
      </c>
      <c r="C264" s="8">
        <f>IF(B264="","",VLOOKUP(B264,Tabelle2!$A$1:$B$37,2,0))</f>
        <v>0</v>
      </c>
      <c r="D264" s="9" t="str">
        <f>IF(B264="","",IF(B264=0,"NB",VLOOKUP(C264,Tabelle2!$D$1:$E$4,2,0)))</f>
        <v>NB</v>
      </c>
      <c r="E264" s="1" t="str">
        <f t="shared" si="215"/>
        <v>L</v>
      </c>
      <c r="F264" s="1">
        <f t="shared" si="216"/>
        <v>7</v>
      </c>
      <c r="G264" s="1">
        <f t="shared" si="227"/>
        <v>-1</v>
      </c>
      <c r="H264" s="1">
        <f t="shared" si="217"/>
        <v>-7</v>
      </c>
      <c r="I264" s="1">
        <f t="shared" si="218"/>
        <v>69</v>
      </c>
      <c r="J264" s="1" t="str">
        <f t="shared" si="220"/>
        <v>X</v>
      </c>
      <c r="O264" s="2"/>
      <c r="U264" s="6" t="str">
        <f t="shared" si="221"/>
        <v/>
      </c>
      <c r="V264" s="6" t="str">
        <f t="shared" si="222"/>
        <v/>
      </c>
      <c r="W264" s="6" t="str">
        <f t="shared" si="223"/>
        <v/>
      </c>
      <c r="X264" s="6" t="str">
        <f t="shared" si="224"/>
        <v/>
      </c>
      <c r="Y264" s="5"/>
      <c r="Z264" s="1">
        <f t="shared" si="228"/>
        <v>1</v>
      </c>
      <c r="AA264" s="1">
        <f t="shared" si="229"/>
        <v>1</v>
      </c>
      <c r="AB264" s="1">
        <f t="shared" si="230"/>
        <v>1</v>
      </c>
      <c r="AC264" s="1" t="str">
        <f t="shared" si="231"/>
        <v/>
      </c>
      <c r="AD264" s="1" t="str">
        <f t="shared" si="189"/>
        <v/>
      </c>
      <c r="AE264" s="5"/>
      <c r="AF264" s="6">
        <f t="shared" si="225"/>
        <v>0</v>
      </c>
      <c r="AG264" s="6">
        <f t="shared" si="232"/>
        <v>3</v>
      </c>
      <c r="AH264" s="6">
        <f t="shared" si="234"/>
        <v>2</v>
      </c>
      <c r="AI264" s="5"/>
      <c r="AJ264" s="1">
        <f t="shared" si="233"/>
        <v>5</v>
      </c>
      <c r="AK264" s="1">
        <f>VLOOKUP(AJ264,$R$2:S283,2,0)</f>
        <v>15</v>
      </c>
      <c r="AM264" s="1">
        <f t="shared" si="188"/>
        <v>110</v>
      </c>
      <c r="AO264" s="1">
        <f t="shared" si="226"/>
        <v>5</v>
      </c>
      <c r="AP264" s="1" t="str">
        <f t="shared" si="219"/>
        <v/>
      </c>
      <c r="AQ264" s="1" t="str">
        <f t="shared" si="190"/>
        <v/>
      </c>
      <c r="AR264" s="1" t="str">
        <f t="shared" si="191"/>
        <v/>
      </c>
      <c r="AS264" s="1" t="str">
        <f t="shared" si="192"/>
        <v/>
      </c>
      <c r="AT264" s="1">
        <f t="shared" si="193"/>
        <v>1</v>
      </c>
      <c r="AU264" s="1" t="str">
        <f t="shared" si="194"/>
        <v/>
      </c>
      <c r="AV264" s="1" t="str">
        <f t="shared" si="195"/>
        <v/>
      </c>
      <c r="AW264" s="1" t="str">
        <f t="shared" si="196"/>
        <v/>
      </c>
      <c r="AX264" s="1" t="str">
        <f t="shared" si="197"/>
        <v/>
      </c>
      <c r="AY264" s="1" t="str">
        <f t="shared" si="198"/>
        <v/>
      </c>
      <c r="AZ264" s="1" t="str">
        <f t="shared" si="199"/>
        <v/>
      </c>
      <c r="BA264" s="1" t="str">
        <f t="shared" si="200"/>
        <v/>
      </c>
      <c r="BB264" s="1" t="str">
        <f t="shared" si="201"/>
        <v/>
      </c>
      <c r="BC264" s="1" t="str">
        <f t="shared" si="202"/>
        <v/>
      </c>
      <c r="BD264" s="1" t="str">
        <f t="shared" si="203"/>
        <v/>
      </c>
      <c r="BE264" s="1" t="str">
        <f t="shared" si="204"/>
        <v/>
      </c>
      <c r="BF264" s="1" t="str">
        <f t="shared" si="205"/>
        <v/>
      </c>
      <c r="BG264" s="1" t="str">
        <f t="shared" si="206"/>
        <v/>
      </c>
      <c r="BH264" s="1" t="str">
        <f t="shared" si="207"/>
        <v/>
      </c>
      <c r="BI264" s="1" t="str">
        <f t="shared" si="208"/>
        <v/>
      </c>
      <c r="BJ264" s="1" t="str">
        <f t="shared" si="209"/>
        <v/>
      </c>
      <c r="BK264" s="1" t="str">
        <f t="shared" si="210"/>
        <v/>
      </c>
      <c r="BL264" s="1" t="str">
        <f t="shared" si="211"/>
        <v/>
      </c>
      <c r="BM264" s="1" t="str">
        <f t="shared" si="212"/>
        <v/>
      </c>
      <c r="BN264" s="1" t="str">
        <f t="shared" si="213"/>
        <v/>
      </c>
      <c r="BO264" s="4" t="str">
        <f t="shared" si="214"/>
        <v/>
      </c>
    </row>
    <row r="265" spans="2:67">
      <c r="B265" s="23">
        <v>10</v>
      </c>
      <c r="C265" s="8">
        <f>IF(B265="","",VLOOKUP(B265,Tabelle2!$A$1:$B$37,2,0))</f>
        <v>1</v>
      </c>
      <c r="D265" s="9">
        <f>IF(B265="","",IF(B265=0,"NB",VLOOKUP(C265,Tabelle2!$D$1:$E$4,2,0)))</f>
        <v>3</v>
      </c>
      <c r="E265" s="1" t="str">
        <f t="shared" si="215"/>
        <v>NB</v>
      </c>
      <c r="F265" s="1">
        <f t="shared" si="216"/>
        <v>15</v>
      </c>
      <c r="G265" s="1">
        <f t="shared" si="227"/>
        <v>0</v>
      </c>
      <c r="H265" s="1">
        <f t="shared" si="217"/>
        <v>0</v>
      </c>
      <c r="I265" s="1">
        <f t="shared" si="218"/>
        <v>69</v>
      </c>
      <c r="J265" s="1" t="str">
        <f t="shared" si="220"/>
        <v/>
      </c>
      <c r="O265" s="2"/>
      <c r="U265" s="6">
        <f t="shared" si="221"/>
        <v>1</v>
      </c>
      <c r="V265" s="6" t="str">
        <f t="shared" si="222"/>
        <v/>
      </c>
      <c r="W265" s="6" t="str">
        <f t="shared" si="223"/>
        <v/>
      </c>
      <c r="X265" s="6" t="str">
        <f t="shared" si="224"/>
        <v/>
      </c>
      <c r="Y265" s="5"/>
      <c r="Z265" s="1">
        <f t="shared" si="228"/>
        <v>1</v>
      </c>
      <c r="AA265" s="1">
        <f t="shared" si="229"/>
        <v>1</v>
      </c>
      <c r="AB265" s="1">
        <f t="shared" si="230"/>
        <v>1</v>
      </c>
      <c r="AC265" s="1" t="str">
        <f t="shared" si="231"/>
        <v/>
      </c>
      <c r="AD265" s="1" t="str">
        <f t="shared" si="189"/>
        <v/>
      </c>
      <c r="AE265" s="5"/>
      <c r="AF265" s="6">
        <f t="shared" si="225"/>
        <v>1</v>
      </c>
      <c r="AG265" s="6">
        <f t="shared" si="232"/>
        <v>0</v>
      </c>
      <c r="AH265" s="6">
        <f t="shared" si="234"/>
        <v>3</v>
      </c>
      <c r="AI265" s="5"/>
      <c r="AJ265" s="1">
        <f t="shared" si="233"/>
        <v>5</v>
      </c>
      <c r="AK265" s="1">
        <f>VLOOKUP(AJ265,$R$2:S284,2,0)</f>
        <v>15</v>
      </c>
      <c r="AM265" s="1">
        <f t="shared" ref="AM265:AM328" si="235">IF(I265&lt;=AM264,AM264,I265)</f>
        <v>110</v>
      </c>
      <c r="AO265" s="1">
        <f t="shared" si="226"/>
        <v>0</v>
      </c>
      <c r="AP265" s="1" t="str">
        <f t="shared" si="219"/>
        <v/>
      </c>
      <c r="AQ265" s="1" t="str">
        <f t="shared" si="190"/>
        <v/>
      </c>
      <c r="AR265" s="1" t="str">
        <f t="shared" si="191"/>
        <v/>
      </c>
      <c r="AS265" s="1" t="str">
        <f t="shared" si="192"/>
        <v/>
      </c>
      <c r="AT265" s="1" t="str">
        <f t="shared" si="193"/>
        <v/>
      </c>
      <c r="AU265" s="1" t="str">
        <f t="shared" si="194"/>
        <v/>
      </c>
      <c r="AV265" s="1" t="str">
        <f t="shared" si="195"/>
        <v/>
      </c>
      <c r="AW265" s="1" t="str">
        <f t="shared" si="196"/>
        <v/>
      </c>
      <c r="AX265" s="1" t="str">
        <f t="shared" si="197"/>
        <v/>
      </c>
      <c r="AY265" s="1" t="str">
        <f t="shared" si="198"/>
        <v/>
      </c>
      <c r="AZ265" s="1" t="str">
        <f t="shared" si="199"/>
        <v/>
      </c>
      <c r="BA265" s="1" t="str">
        <f t="shared" si="200"/>
        <v/>
      </c>
      <c r="BB265" s="1" t="str">
        <f t="shared" si="201"/>
        <v/>
      </c>
      <c r="BC265" s="1" t="str">
        <f t="shared" si="202"/>
        <v/>
      </c>
      <c r="BD265" s="1" t="str">
        <f t="shared" si="203"/>
        <v/>
      </c>
      <c r="BE265" s="1" t="str">
        <f t="shared" si="204"/>
        <v/>
      </c>
      <c r="BF265" s="1" t="str">
        <f t="shared" si="205"/>
        <v/>
      </c>
      <c r="BG265" s="1" t="str">
        <f t="shared" si="206"/>
        <v/>
      </c>
      <c r="BH265" s="1" t="str">
        <f t="shared" si="207"/>
        <v/>
      </c>
      <c r="BI265" s="1" t="str">
        <f t="shared" si="208"/>
        <v/>
      </c>
      <c r="BJ265" s="1" t="str">
        <f t="shared" si="209"/>
        <v/>
      </c>
      <c r="BK265" s="1" t="str">
        <f t="shared" si="210"/>
        <v/>
      </c>
      <c r="BL265" s="1" t="str">
        <f t="shared" si="211"/>
        <v/>
      </c>
      <c r="BM265" s="1" t="str">
        <f t="shared" si="212"/>
        <v/>
      </c>
      <c r="BN265" s="1" t="str">
        <f t="shared" si="213"/>
        <v/>
      </c>
      <c r="BO265" s="4" t="str">
        <f t="shared" si="214"/>
        <v/>
      </c>
    </row>
    <row r="266" spans="2:67">
      <c r="B266" s="22">
        <v>28</v>
      </c>
      <c r="C266" s="8">
        <f>IF(B266="","",VLOOKUP(B266,Tabelle2!$A$1:$B$37,2,0))</f>
        <v>3</v>
      </c>
      <c r="D266" s="9">
        <f>IF(B266="","",IF(B266=0,"NB",VLOOKUP(C266,Tabelle2!$D$1:$E$4,2,0)))</f>
        <v>1</v>
      </c>
      <c r="E266" s="1" t="str">
        <f t="shared" si="215"/>
        <v>W</v>
      </c>
      <c r="F266" s="1">
        <f t="shared" si="216"/>
        <v>15</v>
      </c>
      <c r="G266" s="1">
        <f t="shared" si="227"/>
        <v>2</v>
      </c>
      <c r="H266" s="1">
        <f t="shared" si="217"/>
        <v>30</v>
      </c>
      <c r="I266" s="1">
        <f t="shared" si="218"/>
        <v>99</v>
      </c>
      <c r="J266" s="1" t="str">
        <f t="shared" si="220"/>
        <v/>
      </c>
      <c r="O266" s="2"/>
      <c r="U266" s="6" t="str">
        <f t="shared" si="221"/>
        <v/>
      </c>
      <c r="V266" s="6" t="str">
        <f t="shared" si="222"/>
        <v/>
      </c>
      <c r="W266" s="6">
        <f t="shared" si="223"/>
        <v>3</v>
      </c>
      <c r="X266" s="6" t="str">
        <f t="shared" si="224"/>
        <v/>
      </c>
      <c r="Y266" s="5"/>
      <c r="Z266" s="1">
        <f t="shared" si="228"/>
        <v>1</v>
      </c>
      <c r="AA266" s="1">
        <f t="shared" si="229"/>
        <v>1</v>
      </c>
      <c r="AB266" s="1">
        <f t="shared" si="230"/>
        <v>1</v>
      </c>
      <c r="AC266" s="1" t="str">
        <f t="shared" si="231"/>
        <v/>
      </c>
      <c r="AD266" s="1" t="str">
        <f t="shared" si="189"/>
        <v/>
      </c>
      <c r="AE266" s="5"/>
      <c r="AF266" s="6">
        <f t="shared" si="225"/>
        <v>3</v>
      </c>
      <c r="AG266" s="6">
        <f t="shared" si="232"/>
        <v>1</v>
      </c>
      <c r="AH266" s="6">
        <f t="shared" si="234"/>
        <v>0</v>
      </c>
      <c r="AI266" s="5"/>
      <c r="AJ266" s="1">
        <f t="shared" si="233"/>
        <v>0</v>
      </c>
      <c r="AK266" s="1">
        <f>VLOOKUP(AJ266,$R$2:S285,2,0)</f>
        <v>1</v>
      </c>
      <c r="AM266" s="1">
        <f t="shared" si="235"/>
        <v>110</v>
      </c>
      <c r="AO266" s="1">
        <f t="shared" si="226"/>
        <v>0</v>
      </c>
      <c r="AP266" s="1" t="str">
        <f t="shared" si="219"/>
        <v/>
      </c>
      <c r="AQ266" s="1" t="str">
        <f t="shared" si="190"/>
        <v/>
      </c>
      <c r="AR266" s="1" t="str">
        <f t="shared" si="191"/>
        <v/>
      </c>
      <c r="AS266" s="1" t="str">
        <f t="shared" si="192"/>
        <v/>
      </c>
      <c r="AT266" s="1" t="str">
        <f t="shared" si="193"/>
        <v/>
      </c>
      <c r="AU266" s="1" t="str">
        <f t="shared" si="194"/>
        <v/>
      </c>
      <c r="AV266" s="1" t="str">
        <f t="shared" si="195"/>
        <v/>
      </c>
      <c r="AW266" s="1" t="str">
        <f t="shared" si="196"/>
        <v/>
      </c>
      <c r="AX266" s="1" t="str">
        <f t="shared" si="197"/>
        <v/>
      </c>
      <c r="AY266" s="1" t="str">
        <f t="shared" si="198"/>
        <v/>
      </c>
      <c r="AZ266" s="1" t="str">
        <f t="shared" si="199"/>
        <v/>
      </c>
      <c r="BA266" s="1" t="str">
        <f t="shared" si="200"/>
        <v/>
      </c>
      <c r="BB266" s="1" t="str">
        <f t="shared" si="201"/>
        <v/>
      </c>
      <c r="BC266" s="1" t="str">
        <f t="shared" si="202"/>
        <v/>
      </c>
      <c r="BD266" s="1" t="str">
        <f t="shared" si="203"/>
        <v/>
      </c>
      <c r="BE266" s="1" t="str">
        <f t="shared" si="204"/>
        <v/>
      </c>
      <c r="BF266" s="1" t="str">
        <f t="shared" si="205"/>
        <v/>
      </c>
      <c r="BG266" s="1" t="str">
        <f t="shared" si="206"/>
        <v/>
      </c>
      <c r="BH266" s="1" t="str">
        <f t="shared" si="207"/>
        <v/>
      </c>
      <c r="BI266" s="1" t="str">
        <f t="shared" si="208"/>
        <v/>
      </c>
      <c r="BJ266" s="1" t="str">
        <f t="shared" si="209"/>
        <v/>
      </c>
      <c r="BK266" s="1" t="str">
        <f t="shared" si="210"/>
        <v/>
      </c>
      <c r="BL266" s="1" t="str">
        <f t="shared" si="211"/>
        <v/>
      </c>
      <c r="BM266" s="1" t="str">
        <f t="shared" si="212"/>
        <v/>
      </c>
      <c r="BN266" s="1" t="str">
        <f t="shared" si="213"/>
        <v/>
      </c>
      <c r="BO266" s="4" t="str">
        <f t="shared" si="214"/>
        <v/>
      </c>
    </row>
    <row r="267" spans="2:67">
      <c r="B267" s="23">
        <v>7</v>
      </c>
      <c r="C267" s="8">
        <f>IF(B267="","",VLOOKUP(B267,Tabelle2!$A$1:$B$37,2,0))</f>
        <v>1</v>
      </c>
      <c r="D267" s="9">
        <f>IF(B267="","",IF(B267=0,"NB",VLOOKUP(C267,Tabelle2!$D$1:$E$4,2,0)))</f>
        <v>3</v>
      </c>
      <c r="E267" s="1" t="str">
        <f t="shared" si="215"/>
        <v>W</v>
      </c>
      <c r="F267" s="1">
        <f t="shared" si="216"/>
        <v>1</v>
      </c>
      <c r="G267" s="1">
        <f t="shared" si="227"/>
        <v>2</v>
      </c>
      <c r="H267" s="1">
        <f t="shared" si="217"/>
        <v>2</v>
      </c>
      <c r="I267" s="1">
        <f t="shared" si="218"/>
        <v>101</v>
      </c>
      <c r="J267" s="1" t="str">
        <f t="shared" si="220"/>
        <v/>
      </c>
      <c r="O267" s="2"/>
      <c r="U267" s="6">
        <f t="shared" si="221"/>
        <v>1</v>
      </c>
      <c r="V267" s="6" t="str">
        <f t="shared" si="222"/>
        <v/>
      </c>
      <c r="W267" s="6" t="str">
        <f t="shared" si="223"/>
        <v/>
      </c>
      <c r="X267" s="6" t="str">
        <f t="shared" si="224"/>
        <v/>
      </c>
      <c r="Y267" s="5"/>
      <c r="Z267" s="1">
        <f t="shared" si="228"/>
        <v>1</v>
      </c>
      <c r="AA267" s="1">
        <f t="shared" si="229"/>
        <v>1</v>
      </c>
      <c r="AB267" s="1">
        <f t="shared" si="230"/>
        <v>1</v>
      </c>
      <c r="AC267" s="1" t="str">
        <f t="shared" si="231"/>
        <v/>
      </c>
      <c r="AD267" s="1" t="str">
        <f t="shared" si="189"/>
        <v/>
      </c>
      <c r="AE267" s="5"/>
      <c r="AF267" s="6">
        <f t="shared" si="225"/>
        <v>1</v>
      </c>
      <c r="AG267" s="6">
        <f t="shared" si="232"/>
        <v>3</v>
      </c>
      <c r="AH267" s="6">
        <f t="shared" si="234"/>
        <v>0</v>
      </c>
      <c r="AI267" s="5"/>
      <c r="AJ267" s="1">
        <f t="shared" si="233"/>
        <v>0</v>
      </c>
      <c r="AK267" s="1">
        <f>VLOOKUP(AJ267,$R$2:S286,2,0)</f>
        <v>1</v>
      </c>
      <c r="AM267" s="1">
        <f t="shared" si="235"/>
        <v>110</v>
      </c>
      <c r="AO267" s="1">
        <f t="shared" si="226"/>
        <v>0</v>
      </c>
      <c r="AP267" s="1" t="str">
        <f t="shared" si="219"/>
        <v/>
      </c>
      <c r="AQ267" s="1" t="str">
        <f t="shared" si="190"/>
        <v/>
      </c>
      <c r="AR267" s="1" t="str">
        <f t="shared" si="191"/>
        <v/>
      </c>
      <c r="AS267" s="1" t="str">
        <f t="shared" si="192"/>
        <v/>
      </c>
      <c r="AT267" s="1" t="str">
        <f t="shared" si="193"/>
        <v/>
      </c>
      <c r="AU267" s="1" t="str">
        <f t="shared" si="194"/>
        <v/>
      </c>
      <c r="AV267" s="1" t="str">
        <f t="shared" si="195"/>
        <v/>
      </c>
      <c r="AW267" s="1" t="str">
        <f t="shared" si="196"/>
        <v/>
      </c>
      <c r="AX267" s="1" t="str">
        <f t="shared" si="197"/>
        <v/>
      </c>
      <c r="AY267" s="1" t="str">
        <f t="shared" si="198"/>
        <v/>
      </c>
      <c r="AZ267" s="1" t="str">
        <f t="shared" si="199"/>
        <v/>
      </c>
      <c r="BA267" s="1" t="str">
        <f t="shared" si="200"/>
        <v/>
      </c>
      <c r="BB267" s="1" t="str">
        <f t="shared" si="201"/>
        <v/>
      </c>
      <c r="BC267" s="1" t="str">
        <f t="shared" si="202"/>
        <v/>
      </c>
      <c r="BD267" s="1" t="str">
        <f t="shared" si="203"/>
        <v/>
      </c>
      <c r="BE267" s="1" t="str">
        <f t="shared" si="204"/>
        <v/>
      </c>
      <c r="BF267" s="1" t="str">
        <f t="shared" si="205"/>
        <v/>
      </c>
      <c r="BG267" s="1" t="str">
        <f t="shared" si="206"/>
        <v/>
      </c>
      <c r="BH267" s="1" t="str">
        <f t="shared" si="207"/>
        <v/>
      </c>
      <c r="BI267" s="1" t="str">
        <f t="shared" si="208"/>
        <v/>
      </c>
      <c r="BJ267" s="1" t="str">
        <f t="shared" si="209"/>
        <v/>
      </c>
      <c r="BK267" s="1" t="str">
        <f t="shared" si="210"/>
        <v/>
      </c>
      <c r="BL267" s="1" t="str">
        <f t="shared" si="211"/>
        <v/>
      </c>
      <c r="BM267" s="1" t="str">
        <f t="shared" si="212"/>
        <v/>
      </c>
      <c r="BN267" s="1" t="str">
        <f t="shared" si="213"/>
        <v/>
      </c>
      <c r="BO267" s="4" t="str">
        <f t="shared" si="214"/>
        <v/>
      </c>
    </row>
    <row r="268" spans="2:67">
      <c r="B268" s="22">
        <v>34</v>
      </c>
      <c r="C268" s="8">
        <f>IF(B268="","",VLOOKUP(B268,Tabelle2!$A$1:$B$37,2,0))</f>
        <v>3</v>
      </c>
      <c r="D268" s="9">
        <f>IF(B268="","",IF(B268=0,"NB",VLOOKUP(C268,Tabelle2!$D$1:$E$4,2,0)))</f>
        <v>1</v>
      </c>
      <c r="E268" s="1" t="str">
        <f t="shared" si="215"/>
        <v>W</v>
      </c>
      <c r="F268" s="1">
        <f t="shared" si="216"/>
        <v>1</v>
      </c>
      <c r="G268" s="1">
        <f t="shared" si="227"/>
        <v>2</v>
      </c>
      <c r="H268" s="1">
        <f t="shared" si="217"/>
        <v>2</v>
      </c>
      <c r="I268" s="1">
        <f t="shared" si="218"/>
        <v>103</v>
      </c>
      <c r="J268" s="1" t="str">
        <f t="shared" si="220"/>
        <v/>
      </c>
      <c r="O268" s="2"/>
      <c r="U268" s="6" t="str">
        <f t="shared" si="221"/>
        <v/>
      </c>
      <c r="V268" s="6" t="str">
        <f t="shared" si="222"/>
        <v/>
      </c>
      <c r="W268" s="6">
        <f t="shared" si="223"/>
        <v>3</v>
      </c>
      <c r="X268" s="6" t="str">
        <f t="shared" si="224"/>
        <v/>
      </c>
      <c r="Y268" s="5"/>
      <c r="Z268" s="1">
        <f t="shared" si="228"/>
        <v>1</v>
      </c>
      <c r="AA268" s="1">
        <f t="shared" si="229"/>
        <v>1</v>
      </c>
      <c r="AB268" s="1">
        <f t="shared" si="230"/>
        <v>1</v>
      </c>
      <c r="AC268" s="1" t="str">
        <f t="shared" si="231"/>
        <v/>
      </c>
      <c r="AD268" s="1" t="str">
        <f t="shared" si="189"/>
        <v/>
      </c>
      <c r="AE268" s="5"/>
      <c r="AF268" s="6">
        <f t="shared" si="225"/>
        <v>3</v>
      </c>
      <c r="AG268" s="6">
        <f t="shared" si="232"/>
        <v>1</v>
      </c>
      <c r="AH268" s="6">
        <f t="shared" si="234"/>
        <v>0</v>
      </c>
      <c r="AI268" s="5"/>
      <c r="AJ268" s="1">
        <f t="shared" si="233"/>
        <v>0</v>
      </c>
      <c r="AK268" s="1">
        <f>VLOOKUP(AJ268,$R$2:S287,2,0)</f>
        <v>1</v>
      </c>
      <c r="AM268" s="1">
        <f t="shared" si="235"/>
        <v>110</v>
      </c>
      <c r="AO268" s="1">
        <f t="shared" si="226"/>
        <v>0</v>
      </c>
      <c r="AP268" s="1" t="str">
        <f t="shared" si="219"/>
        <v/>
      </c>
      <c r="AQ268" s="1" t="str">
        <f t="shared" si="190"/>
        <v/>
      </c>
      <c r="AR268" s="1" t="str">
        <f t="shared" si="191"/>
        <v/>
      </c>
      <c r="AS268" s="1" t="str">
        <f t="shared" si="192"/>
        <v/>
      </c>
      <c r="AT268" s="1" t="str">
        <f t="shared" si="193"/>
        <v/>
      </c>
      <c r="AU268" s="1" t="str">
        <f t="shared" si="194"/>
        <v/>
      </c>
      <c r="AV268" s="1" t="str">
        <f t="shared" si="195"/>
        <v/>
      </c>
      <c r="AW268" s="1" t="str">
        <f t="shared" si="196"/>
        <v/>
      </c>
      <c r="AX268" s="1" t="str">
        <f t="shared" si="197"/>
        <v/>
      </c>
      <c r="AY268" s="1" t="str">
        <f t="shared" si="198"/>
        <v/>
      </c>
      <c r="AZ268" s="1" t="str">
        <f t="shared" si="199"/>
        <v/>
      </c>
      <c r="BA268" s="1" t="str">
        <f t="shared" si="200"/>
        <v/>
      </c>
      <c r="BB268" s="1" t="str">
        <f t="shared" si="201"/>
        <v/>
      </c>
      <c r="BC268" s="1" t="str">
        <f t="shared" si="202"/>
        <v/>
      </c>
      <c r="BD268" s="1" t="str">
        <f t="shared" si="203"/>
        <v/>
      </c>
      <c r="BE268" s="1" t="str">
        <f t="shared" si="204"/>
        <v/>
      </c>
      <c r="BF268" s="1" t="str">
        <f t="shared" si="205"/>
        <v/>
      </c>
      <c r="BG268" s="1" t="str">
        <f t="shared" si="206"/>
        <v/>
      </c>
      <c r="BH268" s="1" t="str">
        <f t="shared" si="207"/>
        <v/>
      </c>
      <c r="BI268" s="1" t="str">
        <f t="shared" si="208"/>
        <v/>
      </c>
      <c r="BJ268" s="1" t="str">
        <f t="shared" si="209"/>
        <v/>
      </c>
      <c r="BK268" s="1" t="str">
        <f t="shared" si="210"/>
        <v/>
      </c>
      <c r="BL268" s="1" t="str">
        <f t="shared" si="211"/>
        <v/>
      </c>
      <c r="BM268" s="1" t="str">
        <f t="shared" si="212"/>
        <v/>
      </c>
      <c r="BN268" s="1" t="str">
        <f t="shared" si="213"/>
        <v/>
      </c>
      <c r="BO268" s="4" t="str">
        <f t="shared" si="214"/>
        <v/>
      </c>
    </row>
    <row r="269" spans="2:67">
      <c r="B269" s="23">
        <v>29</v>
      </c>
      <c r="C269" s="8">
        <f>IF(B269="","",VLOOKUP(B269,Tabelle2!$A$1:$B$37,2,0))</f>
        <v>3</v>
      </c>
      <c r="D269" s="9">
        <f>IF(B269="","",IF(B269=0,"NB",VLOOKUP(C269,Tabelle2!$D$1:$E$4,2,0)))</f>
        <v>1</v>
      </c>
      <c r="E269" s="1" t="str">
        <f t="shared" si="215"/>
        <v>L</v>
      </c>
      <c r="F269" s="1">
        <f t="shared" si="216"/>
        <v>1</v>
      </c>
      <c r="G269" s="1">
        <f t="shared" si="227"/>
        <v>-1</v>
      </c>
      <c r="H269" s="1">
        <f t="shared" si="217"/>
        <v>-1</v>
      </c>
      <c r="I269" s="1">
        <f t="shared" si="218"/>
        <v>102</v>
      </c>
      <c r="J269" s="1" t="str">
        <f t="shared" si="220"/>
        <v/>
      </c>
      <c r="O269" s="2"/>
      <c r="U269" s="6" t="str">
        <f t="shared" si="221"/>
        <v/>
      </c>
      <c r="V269" s="6" t="str">
        <f t="shared" si="222"/>
        <v/>
      </c>
      <c r="W269" s="6">
        <f t="shared" si="223"/>
        <v>3</v>
      </c>
      <c r="X269" s="6" t="str">
        <f t="shared" si="224"/>
        <v/>
      </c>
      <c r="Y269" s="5"/>
      <c r="Z269" s="1">
        <f t="shared" si="228"/>
        <v>1</v>
      </c>
      <c r="AA269" s="1">
        <f t="shared" si="229"/>
        <v>1</v>
      </c>
      <c r="AB269" s="1">
        <f t="shared" si="230"/>
        <v>1</v>
      </c>
      <c r="AC269" s="1" t="str">
        <f t="shared" si="231"/>
        <v/>
      </c>
      <c r="AD269" s="1" t="str">
        <f t="shared" ref="AD269:AD332" si="236">IF(OR(AD268=1,AD268=0),0,IF(SUM(Z269:AC269)=4,1,""))</f>
        <v/>
      </c>
      <c r="AE269" s="5"/>
      <c r="AF269" s="6">
        <f t="shared" si="225"/>
        <v>3</v>
      </c>
      <c r="AG269" s="6">
        <f t="shared" si="232"/>
        <v>1</v>
      </c>
      <c r="AH269" s="6">
        <f t="shared" si="234"/>
        <v>0</v>
      </c>
      <c r="AI269" s="5"/>
      <c r="AJ269" s="1">
        <f t="shared" si="233"/>
        <v>1</v>
      </c>
      <c r="AK269" s="1">
        <f>VLOOKUP(AJ269,$R$2:S288,2,0)</f>
        <v>1</v>
      </c>
      <c r="AM269" s="1">
        <f t="shared" si="235"/>
        <v>110</v>
      </c>
      <c r="AO269" s="1">
        <f t="shared" si="226"/>
        <v>1</v>
      </c>
      <c r="AP269" s="1" t="str">
        <f t="shared" si="219"/>
        <v/>
      </c>
      <c r="AQ269" s="1" t="str">
        <f t="shared" si="190"/>
        <v/>
      </c>
      <c r="AR269" s="1" t="str">
        <f t="shared" si="191"/>
        <v/>
      </c>
      <c r="AS269" s="1" t="str">
        <f t="shared" si="192"/>
        <v/>
      </c>
      <c r="AT269" s="1" t="str">
        <f t="shared" si="193"/>
        <v/>
      </c>
      <c r="AU269" s="1" t="str">
        <f t="shared" si="194"/>
        <v/>
      </c>
      <c r="AV269" s="1" t="str">
        <f t="shared" si="195"/>
        <v/>
      </c>
      <c r="AW269" s="1" t="str">
        <f t="shared" si="196"/>
        <v/>
      </c>
      <c r="AX269" s="1" t="str">
        <f t="shared" si="197"/>
        <v/>
      </c>
      <c r="AY269" s="1" t="str">
        <f t="shared" si="198"/>
        <v/>
      </c>
      <c r="AZ269" s="1" t="str">
        <f t="shared" si="199"/>
        <v/>
      </c>
      <c r="BA269" s="1" t="str">
        <f t="shared" si="200"/>
        <v/>
      </c>
      <c r="BB269" s="1" t="str">
        <f t="shared" si="201"/>
        <v/>
      </c>
      <c r="BC269" s="1" t="str">
        <f t="shared" si="202"/>
        <v/>
      </c>
      <c r="BD269" s="1" t="str">
        <f t="shared" si="203"/>
        <v/>
      </c>
      <c r="BE269" s="1" t="str">
        <f t="shared" si="204"/>
        <v/>
      </c>
      <c r="BF269" s="1" t="str">
        <f t="shared" si="205"/>
        <v/>
      </c>
      <c r="BG269" s="1" t="str">
        <f t="shared" si="206"/>
        <v/>
      </c>
      <c r="BH269" s="1" t="str">
        <f t="shared" si="207"/>
        <v/>
      </c>
      <c r="BI269" s="1" t="str">
        <f t="shared" si="208"/>
        <v/>
      </c>
      <c r="BJ269" s="1" t="str">
        <f t="shared" si="209"/>
        <v/>
      </c>
      <c r="BK269" s="1" t="str">
        <f t="shared" si="210"/>
        <v/>
      </c>
      <c r="BL269" s="1" t="str">
        <f t="shared" si="211"/>
        <v/>
      </c>
      <c r="BM269" s="1" t="str">
        <f t="shared" si="212"/>
        <v/>
      </c>
      <c r="BN269" s="1" t="str">
        <f t="shared" si="213"/>
        <v/>
      </c>
      <c r="BO269" s="4" t="str">
        <f t="shared" si="214"/>
        <v/>
      </c>
    </row>
    <row r="270" spans="2:67">
      <c r="B270" s="22">
        <v>21</v>
      </c>
      <c r="C270" s="8">
        <f>IF(B270="","",VLOOKUP(B270,Tabelle2!$A$1:$B$37,2,0))</f>
        <v>2</v>
      </c>
      <c r="D270" s="9">
        <f>IF(B270="","",IF(B270=0,"NB",VLOOKUP(C270,Tabelle2!$D$1:$E$4,2,0)))</f>
        <v>2</v>
      </c>
      <c r="E270" s="1" t="str">
        <f t="shared" si="215"/>
        <v>L</v>
      </c>
      <c r="F270" s="1">
        <f t="shared" si="216"/>
        <v>1</v>
      </c>
      <c r="G270" s="1">
        <f t="shared" si="227"/>
        <v>-1</v>
      </c>
      <c r="H270" s="1">
        <f t="shared" si="217"/>
        <v>-1</v>
      </c>
      <c r="I270" s="1">
        <f t="shared" si="218"/>
        <v>101</v>
      </c>
      <c r="J270" s="1" t="str">
        <f t="shared" si="220"/>
        <v/>
      </c>
      <c r="O270" s="2"/>
      <c r="U270" s="6" t="str">
        <f t="shared" si="221"/>
        <v/>
      </c>
      <c r="V270" s="6">
        <f t="shared" si="222"/>
        <v>2</v>
      </c>
      <c r="W270" s="6" t="str">
        <f t="shared" si="223"/>
        <v/>
      </c>
      <c r="X270" s="6" t="str">
        <f t="shared" si="224"/>
        <v/>
      </c>
      <c r="Y270" s="5"/>
      <c r="Z270" s="1">
        <f t="shared" si="228"/>
        <v>1</v>
      </c>
      <c r="AA270" s="1">
        <f t="shared" si="229"/>
        <v>1</v>
      </c>
      <c r="AB270" s="1">
        <f t="shared" si="230"/>
        <v>1</v>
      </c>
      <c r="AC270" s="1" t="str">
        <f t="shared" si="231"/>
        <v/>
      </c>
      <c r="AD270" s="1" t="str">
        <f t="shared" si="236"/>
        <v/>
      </c>
      <c r="AE270" s="5"/>
      <c r="AF270" s="6">
        <f t="shared" si="225"/>
        <v>2</v>
      </c>
      <c r="AG270" s="6">
        <f t="shared" si="232"/>
        <v>3</v>
      </c>
      <c r="AH270" s="6">
        <f t="shared" si="234"/>
        <v>1</v>
      </c>
      <c r="AI270" s="5"/>
      <c r="AJ270" s="1">
        <f t="shared" si="233"/>
        <v>2</v>
      </c>
      <c r="AK270" s="1">
        <f>VLOOKUP(AJ270,$R$2:S289,2,0)</f>
        <v>2</v>
      </c>
      <c r="AM270" s="1">
        <f t="shared" si="235"/>
        <v>110</v>
      </c>
      <c r="AO270" s="1">
        <f t="shared" si="226"/>
        <v>2</v>
      </c>
      <c r="AP270" s="1" t="str">
        <f t="shared" si="219"/>
        <v/>
      </c>
      <c r="AQ270" s="1">
        <f t="shared" ref="AQ270:AQ333" si="237">IF(AND(AO270=2,AO271=0),1,"")</f>
        <v>1</v>
      </c>
      <c r="AR270" s="1" t="str">
        <f t="shared" ref="AR270:AR333" si="238">IF(AND(AO270=3,AO271=0),1,"")</f>
        <v/>
      </c>
      <c r="AS270" s="1" t="str">
        <f t="shared" ref="AS270:AS333" si="239">IF(AND(AO270=4,AO271=0),1,"")</f>
        <v/>
      </c>
      <c r="AT270" s="1" t="str">
        <f t="shared" ref="AT270:AT333" si="240">IF(AND(AO270=5,AO271=0),1,"")</f>
        <v/>
      </c>
      <c r="AU270" s="1" t="str">
        <f t="shared" ref="AU270:AU333" si="241">IF(AND(AO270=6,AO271=0),1,"")</f>
        <v/>
      </c>
      <c r="AV270" s="1" t="str">
        <f t="shared" ref="AV270:AV333" si="242">IF(AND(AO270=7,AO271=0),1,"")</f>
        <v/>
      </c>
      <c r="AW270" s="1" t="str">
        <f t="shared" ref="AW270:AW333" si="243">IF(AND(AO270=8,AO271=0),1,"")</f>
        <v/>
      </c>
      <c r="AX270" s="1" t="str">
        <f t="shared" ref="AX270:AX333" si="244">IF(AND(AO270=9,AO271=0),1,"")</f>
        <v/>
      </c>
      <c r="AY270" s="1" t="str">
        <f t="shared" ref="AY270:AY333" si="245">IF(AND(AO270=10,AO271=0),1,"")</f>
        <v/>
      </c>
      <c r="AZ270" s="1" t="str">
        <f t="shared" ref="AZ270:AZ333" si="246">IF(AND(AO270=11,AO271=0),1,"")</f>
        <v/>
      </c>
      <c r="BA270" s="1" t="str">
        <f t="shared" ref="BA270:BA333" si="247">IF(AND(AO270=12,AO271=0),1,"")</f>
        <v/>
      </c>
      <c r="BB270" s="1" t="str">
        <f t="shared" ref="BB270:BB333" si="248">IF(AND(AO270=13,AO271=0),1,"")</f>
        <v/>
      </c>
      <c r="BC270" s="1" t="str">
        <f t="shared" ref="BC270:BC333" si="249">IF(AND(AO270=14,AO271=0),1,"")</f>
        <v/>
      </c>
      <c r="BD270" s="1" t="str">
        <f t="shared" ref="BD270:BD333" si="250">IF(AND(AO270=15,AO271=0),1,"")</f>
        <v/>
      </c>
      <c r="BE270" s="1" t="str">
        <f t="shared" ref="BE270:BE333" si="251">IF(AND(AO270=16,AO271=0),1,"")</f>
        <v/>
      </c>
      <c r="BF270" s="1" t="str">
        <f t="shared" ref="BF270:BF333" si="252">IF(AND(AO270=17,AO271=0),1,"")</f>
        <v/>
      </c>
      <c r="BG270" s="1" t="str">
        <f t="shared" ref="BG270:BG333" si="253">IF(AND(AO270=18,AO271=0),1,"")</f>
        <v/>
      </c>
      <c r="BH270" s="1" t="str">
        <f t="shared" ref="BH270:BH333" si="254">IF(AND(AO270=19,AO271=0),1,"")</f>
        <v/>
      </c>
      <c r="BI270" s="1" t="str">
        <f t="shared" ref="BI270:BI333" si="255">IF(AND(AO270=20,AO271=0),1,"")</f>
        <v/>
      </c>
      <c r="BJ270" s="1" t="str">
        <f t="shared" ref="BJ270:BJ333" si="256">IF(AND(AO270=21,AO271=0),1,"")</f>
        <v/>
      </c>
      <c r="BK270" s="1" t="str">
        <f t="shared" ref="BK270:BK333" si="257">IF(AND(AO270=22,AO271=0),1,"")</f>
        <v/>
      </c>
      <c r="BL270" s="1" t="str">
        <f t="shared" ref="BL270:BL333" si="258">IF(AND(AO270=23,AO271=0),1,"")</f>
        <v/>
      </c>
      <c r="BM270" s="1" t="str">
        <f t="shared" ref="BM270:BM333" si="259">IF(AND(AO270=24,AO271=0),1,"")</f>
        <v/>
      </c>
      <c r="BN270" s="1" t="str">
        <f t="shared" ref="BN270:BN333" si="260">IF(AND(AO270=25,AO271=0),1,"")</f>
        <v/>
      </c>
      <c r="BO270" s="4" t="str">
        <f t="shared" ref="BO270:BO333" si="261">IF(AND(AO270&gt;25,AO271=0),1,"")</f>
        <v/>
      </c>
    </row>
    <row r="271" spans="2:67">
      <c r="B271" s="23">
        <v>18</v>
      </c>
      <c r="C271" s="8">
        <f>IF(B271="","",VLOOKUP(B271,Tabelle2!$A$1:$B$37,2,0))</f>
        <v>2</v>
      </c>
      <c r="D271" s="9">
        <f>IF(B271="","",IF(B271=0,"NB",VLOOKUP(C271,Tabelle2!$D$1:$E$4,2,0)))</f>
        <v>2</v>
      </c>
      <c r="E271" s="1" t="str">
        <f t="shared" si="215"/>
        <v>W</v>
      </c>
      <c r="F271" s="1">
        <f t="shared" si="216"/>
        <v>2</v>
      </c>
      <c r="G271" s="1">
        <f t="shared" si="227"/>
        <v>2</v>
      </c>
      <c r="H271" s="1">
        <f t="shared" si="217"/>
        <v>4</v>
      </c>
      <c r="I271" s="1">
        <f t="shared" si="218"/>
        <v>105</v>
      </c>
      <c r="J271" s="1" t="str">
        <f t="shared" si="220"/>
        <v/>
      </c>
      <c r="O271" s="2"/>
      <c r="U271" s="6" t="str">
        <f t="shared" si="221"/>
        <v/>
      </c>
      <c r="V271" s="6">
        <f t="shared" si="222"/>
        <v>2</v>
      </c>
      <c r="W271" s="6" t="str">
        <f t="shared" si="223"/>
        <v/>
      </c>
      <c r="X271" s="6" t="str">
        <f t="shared" si="224"/>
        <v/>
      </c>
      <c r="Y271" s="5"/>
      <c r="Z271" s="1">
        <f t="shared" si="228"/>
        <v>1</v>
      </c>
      <c r="AA271" s="1">
        <f t="shared" si="229"/>
        <v>1</v>
      </c>
      <c r="AB271" s="1">
        <f t="shared" si="230"/>
        <v>1</v>
      </c>
      <c r="AC271" s="1" t="str">
        <f t="shared" si="231"/>
        <v/>
      </c>
      <c r="AD271" s="1" t="str">
        <f t="shared" si="236"/>
        <v/>
      </c>
      <c r="AE271" s="5"/>
      <c r="AF271" s="6">
        <f t="shared" si="225"/>
        <v>2</v>
      </c>
      <c r="AG271" s="6">
        <f t="shared" si="232"/>
        <v>3</v>
      </c>
      <c r="AH271" s="6">
        <f t="shared" si="234"/>
        <v>1</v>
      </c>
      <c r="AI271" s="5"/>
      <c r="AJ271" s="1">
        <f t="shared" si="233"/>
        <v>0</v>
      </c>
      <c r="AK271" s="1">
        <f>VLOOKUP(AJ271,$R$2:S290,2,0)</f>
        <v>1</v>
      </c>
      <c r="AM271" s="1">
        <f t="shared" si="235"/>
        <v>110</v>
      </c>
      <c r="AO271" s="1">
        <f t="shared" si="226"/>
        <v>0</v>
      </c>
      <c r="AP271" s="1" t="str">
        <f t="shared" si="219"/>
        <v/>
      </c>
      <c r="AQ271" s="1" t="str">
        <f t="shared" si="237"/>
        <v/>
      </c>
      <c r="AR271" s="1" t="str">
        <f t="shared" si="238"/>
        <v/>
      </c>
      <c r="AS271" s="1" t="str">
        <f t="shared" si="239"/>
        <v/>
      </c>
      <c r="AT271" s="1" t="str">
        <f t="shared" si="240"/>
        <v/>
      </c>
      <c r="AU271" s="1" t="str">
        <f t="shared" si="241"/>
        <v/>
      </c>
      <c r="AV271" s="1" t="str">
        <f t="shared" si="242"/>
        <v/>
      </c>
      <c r="AW271" s="1" t="str">
        <f t="shared" si="243"/>
        <v/>
      </c>
      <c r="AX271" s="1" t="str">
        <f t="shared" si="244"/>
        <v/>
      </c>
      <c r="AY271" s="1" t="str">
        <f t="shared" si="245"/>
        <v/>
      </c>
      <c r="AZ271" s="1" t="str">
        <f t="shared" si="246"/>
        <v/>
      </c>
      <c r="BA271" s="1" t="str">
        <f t="shared" si="247"/>
        <v/>
      </c>
      <c r="BB271" s="1" t="str">
        <f t="shared" si="248"/>
        <v/>
      </c>
      <c r="BC271" s="1" t="str">
        <f t="shared" si="249"/>
        <v/>
      </c>
      <c r="BD271" s="1" t="str">
        <f t="shared" si="250"/>
        <v/>
      </c>
      <c r="BE271" s="1" t="str">
        <f t="shared" si="251"/>
        <v/>
      </c>
      <c r="BF271" s="1" t="str">
        <f t="shared" si="252"/>
        <v/>
      </c>
      <c r="BG271" s="1" t="str">
        <f t="shared" si="253"/>
        <v/>
      </c>
      <c r="BH271" s="1" t="str">
        <f t="shared" si="254"/>
        <v/>
      </c>
      <c r="BI271" s="1" t="str">
        <f t="shared" si="255"/>
        <v/>
      </c>
      <c r="BJ271" s="1" t="str">
        <f t="shared" si="256"/>
        <v/>
      </c>
      <c r="BK271" s="1" t="str">
        <f t="shared" si="257"/>
        <v/>
      </c>
      <c r="BL271" s="1" t="str">
        <f t="shared" si="258"/>
        <v/>
      </c>
      <c r="BM271" s="1" t="str">
        <f t="shared" si="259"/>
        <v/>
      </c>
      <c r="BN271" s="1" t="str">
        <f t="shared" si="260"/>
        <v/>
      </c>
      <c r="BO271" s="4" t="str">
        <f t="shared" si="261"/>
        <v/>
      </c>
    </row>
    <row r="272" spans="2:67">
      <c r="B272" s="22">
        <v>23</v>
      </c>
      <c r="C272" s="8">
        <f>IF(B272="","",VLOOKUP(B272,Tabelle2!$A$1:$B$37,2,0))</f>
        <v>2</v>
      </c>
      <c r="D272" s="9">
        <f>IF(B272="","",IF(B272=0,"NB",VLOOKUP(C272,Tabelle2!$D$1:$E$4,2,0)))</f>
        <v>2</v>
      </c>
      <c r="E272" s="1" t="str">
        <f t="shared" si="215"/>
        <v>W</v>
      </c>
      <c r="F272" s="1">
        <f t="shared" si="216"/>
        <v>1</v>
      </c>
      <c r="G272" s="1">
        <f t="shared" si="227"/>
        <v>2</v>
      </c>
      <c r="H272" s="1">
        <f t="shared" si="217"/>
        <v>2</v>
      </c>
      <c r="I272" s="1">
        <f t="shared" si="218"/>
        <v>107</v>
      </c>
      <c r="J272" s="1" t="str">
        <f t="shared" si="220"/>
        <v/>
      </c>
      <c r="O272" s="2"/>
      <c r="U272" s="6" t="str">
        <f t="shared" si="221"/>
        <v/>
      </c>
      <c r="V272" s="6">
        <f t="shared" si="222"/>
        <v>2</v>
      </c>
      <c r="W272" s="6" t="str">
        <f t="shared" si="223"/>
        <v/>
      </c>
      <c r="X272" s="6" t="str">
        <f t="shared" si="224"/>
        <v/>
      </c>
      <c r="Y272" s="5"/>
      <c r="Z272" s="1">
        <f t="shared" si="228"/>
        <v>1</v>
      </c>
      <c r="AA272" s="1">
        <f t="shared" si="229"/>
        <v>1</v>
      </c>
      <c r="AB272" s="1">
        <f t="shared" si="230"/>
        <v>1</v>
      </c>
      <c r="AC272" s="1" t="str">
        <f t="shared" si="231"/>
        <v/>
      </c>
      <c r="AD272" s="1" t="str">
        <f t="shared" si="236"/>
        <v/>
      </c>
      <c r="AE272" s="5"/>
      <c r="AF272" s="6">
        <f t="shared" si="225"/>
        <v>2</v>
      </c>
      <c r="AG272" s="6">
        <f t="shared" si="232"/>
        <v>3</v>
      </c>
      <c r="AH272" s="6">
        <f t="shared" si="234"/>
        <v>1</v>
      </c>
      <c r="AI272" s="5"/>
      <c r="AJ272" s="1">
        <f t="shared" si="233"/>
        <v>0</v>
      </c>
      <c r="AK272" s="1">
        <f>VLOOKUP(AJ272,$R$2:S291,2,0)</f>
        <v>1</v>
      </c>
      <c r="AM272" s="1">
        <f t="shared" si="235"/>
        <v>110</v>
      </c>
      <c r="AO272" s="1">
        <f t="shared" si="226"/>
        <v>0</v>
      </c>
      <c r="AP272" s="1" t="str">
        <f t="shared" si="219"/>
        <v/>
      </c>
      <c r="AQ272" s="1" t="str">
        <f t="shared" si="237"/>
        <v/>
      </c>
      <c r="AR272" s="1" t="str">
        <f t="shared" si="238"/>
        <v/>
      </c>
      <c r="AS272" s="1" t="str">
        <f t="shared" si="239"/>
        <v/>
      </c>
      <c r="AT272" s="1" t="str">
        <f t="shared" si="240"/>
        <v/>
      </c>
      <c r="AU272" s="1" t="str">
        <f t="shared" si="241"/>
        <v/>
      </c>
      <c r="AV272" s="1" t="str">
        <f t="shared" si="242"/>
        <v/>
      </c>
      <c r="AW272" s="1" t="str">
        <f t="shared" si="243"/>
        <v/>
      </c>
      <c r="AX272" s="1" t="str">
        <f t="shared" si="244"/>
        <v/>
      </c>
      <c r="AY272" s="1" t="str">
        <f t="shared" si="245"/>
        <v/>
      </c>
      <c r="AZ272" s="1" t="str">
        <f t="shared" si="246"/>
        <v/>
      </c>
      <c r="BA272" s="1" t="str">
        <f t="shared" si="247"/>
        <v/>
      </c>
      <c r="BB272" s="1" t="str">
        <f t="shared" si="248"/>
        <v/>
      </c>
      <c r="BC272" s="1" t="str">
        <f t="shared" si="249"/>
        <v/>
      </c>
      <c r="BD272" s="1" t="str">
        <f t="shared" si="250"/>
        <v/>
      </c>
      <c r="BE272" s="1" t="str">
        <f t="shared" si="251"/>
        <v/>
      </c>
      <c r="BF272" s="1" t="str">
        <f t="shared" si="252"/>
        <v/>
      </c>
      <c r="BG272" s="1" t="str">
        <f t="shared" si="253"/>
        <v/>
      </c>
      <c r="BH272" s="1" t="str">
        <f t="shared" si="254"/>
        <v/>
      </c>
      <c r="BI272" s="1" t="str">
        <f t="shared" si="255"/>
        <v/>
      </c>
      <c r="BJ272" s="1" t="str">
        <f t="shared" si="256"/>
        <v/>
      </c>
      <c r="BK272" s="1" t="str">
        <f t="shared" si="257"/>
        <v/>
      </c>
      <c r="BL272" s="1" t="str">
        <f t="shared" si="258"/>
        <v/>
      </c>
      <c r="BM272" s="1" t="str">
        <f t="shared" si="259"/>
        <v/>
      </c>
      <c r="BN272" s="1" t="str">
        <f t="shared" si="260"/>
        <v/>
      </c>
      <c r="BO272" s="4" t="str">
        <f t="shared" si="261"/>
        <v/>
      </c>
    </row>
    <row r="273" spans="2:67">
      <c r="B273" s="23">
        <v>16</v>
      </c>
      <c r="C273" s="8">
        <f>IF(B273="","",VLOOKUP(B273,Tabelle2!$A$1:$B$37,2,0))</f>
        <v>2</v>
      </c>
      <c r="D273" s="9">
        <f>IF(B273="","",IF(B273=0,"NB",VLOOKUP(C273,Tabelle2!$D$1:$E$4,2,0)))</f>
        <v>2</v>
      </c>
      <c r="E273" s="1" t="str">
        <f t="shared" si="215"/>
        <v>W</v>
      </c>
      <c r="F273" s="1">
        <f t="shared" si="216"/>
        <v>1</v>
      </c>
      <c r="G273" s="1">
        <f t="shared" si="227"/>
        <v>2</v>
      </c>
      <c r="H273" s="1">
        <f t="shared" si="217"/>
        <v>2</v>
      </c>
      <c r="I273" s="1">
        <f t="shared" si="218"/>
        <v>109</v>
      </c>
      <c r="J273" s="1" t="str">
        <f t="shared" si="220"/>
        <v/>
      </c>
      <c r="O273" s="2"/>
      <c r="U273" s="6" t="str">
        <f t="shared" si="221"/>
        <v/>
      </c>
      <c r="V273" s="6">
        <f t="shared" si="222"/>
        <v>2</v>
      </c>
      <c r="W273" s="6" t="str">
        <f t="shared" si="223"/>
        <v/>
      </c>
      <c r="X273" s="6" t="str">
        <f t="shared" si="224"/>
        <v/>
      </c>
      <c r="Y273" s="5"/>
      <c r="Z273" s="1">
        <f t="shared" si="228"/>
        <v>1</v>
      </c>
      <c r="AA273" s="1">
        <f t="shared" si="229"/>
        <v>1</v>
      </c>
      <c r="AB273" s="1">
        <f t="shared" si="230"/>
        <v>1</v>
      </c>
      <c r="AC273" s="1" t="str">
        <f t="shared" si="231"/>
        <v/>
      </c>
      <c r="AD273" s="1" t="str">
        <f t="shared" si="236"/>
        <v/>
      </c>
      <c r="AE273" s="5"/>
      <c r="AF273" s="6">
        <f t="shared" si="225"/>
        <v>2</v>
      </c>
      <c r="AG273" s="6">
        <f t="shared" si="232"/>
        <v>3</v>
      </c>
      <c r="AH273" s="6">
        <f t="shared" si="234"/>
        <v>1</v>
      </c>
      <c r="AI273" s="5"/>
      <c r="AJ273" s="1">
        <f t="shared" si="233"/>
        <v>0</v>
      </c>
      <c r="AK273" s="1">
        <f>VLOOKUP(AJ273,$R$2:S292,2,0)</f>
        <v>1</v>
      </c>
      <c r="AM273" s="1">
        <f t="shared" si="235"/>
        <v>110</v>
      </c>
      <c r="AO273" s="1">
        <f t="shared" si="226"/>
        <v>0</v>
      </c>
      <c r="AP273" s="1" t="str">
        <f t="shared" si="219"/>
        <v/>
      </c>
      <c r="AQ273" s="1" t="str">
        <f t="shared" si="237"/>
        <v/>
      </c>
      <c r="AR273" s="1" t="str">
        <f t="shared" si="238"/>
        <v/>
      </c>
      <c r="AS273" s="1" t="str">
        <f t="shared" si="239"/>
        <v/>
      </c>
      <c r="AT273" s="1" t="str">
        <f t="shared" si="240"/>
        <v/>
      </c>
      <c r="AU273" s="1" t="str">
        <f t="shared" si="241"/>
        <v/>
      </c>
      <c r="AV273" s="1" t="str">
        <f t="shared" si="242"/>
        <v/>
      </c>
      <c r="AW273" s="1" t="str">
        <f t="shared" si="243"/>
        <v/>
      </c>
      <c r="AX273" s="1" t="str">
        <f t="shared" si="244"/>
        <v/>
      </c>
      <c r="AY273" s="1" t="str">
        <f t="shared" si="245"/>
        <v/>
      </c>
      <c r="AZ273" s="1" t="str">
        <f t="shared" si="246"/>
        <v/>
      </c>
      <c r="BA273" s="1" t="str">
        <f t="shared" si="247"/>
        <v/>
      </c>
      <c r="BB273" s="1" t="str">
        <f t="shared" si="248"/>
        <v/>
      </c>
      <c r="BC273" s="1" t="str">
        <f t="shared" si="249"/>
        <v/>
      </c>
      <c r="BD273" s="1" t="str">
        <f t="shared" si="250"/>
        <v/>
      </c>
      <c r="BE273" s="1" t="str">
        <f t="shared" si="251"/>
        <v/>
      </c>
      <c r="BF273" s="1" t="str">
        <f t="shared" si="252"/>
        <v/>
      </c>
      <c r="BG273" s="1" t="str">
        <f t="shared" si="253"/>
        <v/>
      </c>
      <c r="BH273" s="1" t="str">
        <f t="shared" si="254"/>
        <v/>
      </c>
      <c r="BI273" s="1" t="str">
        <f t="shared" si="255"/>
        <v/>
      </c>
      <c r="BJ273" s="1" t="str">
        <f t="shared" si="256"/>
        <v/>
      </c>
      <c r="BK273" s="1" t="str">
        <f t="shared" si="257"/>
        <v/>
      </c>
      <c r="BL273" s="1" t="str">
        <f t="shared" si="258"/>
        <v/>
      </c>
      <c r="BM273" s="1" t="str">
        <f t="shared" si="259"/>
        <v/>
      </c>
      <c r="BN273" s="1" t="str">
        <f t="shared" si="260"/>
        <v/>
      </c>
      <c r="BO273" s="4" t="str">
        <f t="shared" si="261"/>
        <v/>
      </c>
    </row>
    <row r="274" spans="2:67">
      <c r="B274" s="22">
        <v>8</v>
      </c>
      <c r="C274" s="8">
        <f>IF(B274="","",VLOOKUP(B274,Tabelle2!$A$1:$B$37,2,0))</f>
        <v>1</v>
      </c>
      <c r="D274" s="9">
        <f>IF(B274="","",IF(B274=0,"NB",VLOOKUP(C274,Tabelle2!$D$1:$E$4,2,0)))</f>
        <v>3</v>
      </c>
      <c r="E274" s="1" t="str">
        <f t="shared" si="215"/>
        <v>L</v>
      </c>
      <c r="F274" s="1">
        <f t="shared" si="216"/>
        <v>1</v>
      </c>
      <c r="G274" s="1">
        <f t="shared" si="227"/>
        <v>-1</v>
      </c>
      <c r="H274" s="1">
        <f t="shared" si="217"/>
        <v>-1</v>
      </c>
      <c r="I274" s="1">
        <f t="shared" si="218"/>
        <v>108</v>
      </c>
      <c r="J274" s="1" t="str">
        <f t="shared" si="220"/>
        <v/>
      </c>
      <c r="O274" s="2"/>
      <c r="U274" s="6">
        <f t="shared" si="221"/>
        <v>1</v>
      </c>
      <c r="V274" s="6" t="str">
        <f t="shared" si="222"/>
        <v/>
      </c>
      <c r="W274" s="6" t="str">
        <f t="shared" si="223"/>
        <v/>
      </c>
      <c r="X274" s="6" t="str">
        <f t="shared" si="224"/>
        <v/>
      </c>
      <c r="Y274" s="5"/>
      <c r="Z274" s="1">
        <f t="shared" si="228"/>
        <v>1</v>
      </c>
      <c r="AA274" s="1">
        <f t="shared" si="229"/>
        <v>1</v>
      </c>
      <c r="AB274" s="1">
        <f t="shared" si="230"/>
        <v>1</v>
      </c>
      <c r="AC274" s="1" t="str">
        <f t="shared" si="231"/>
        <v/>
      </c>
      <c r="AD274" s="1" t="str">
        <f t="shared" si="236"/>
        <v/>
      </c>
      <c r="AE274" s="5"/>
      <c r="AF274" s="6">
        <f t="shared" si="225"/>
        <v>1</v>
      </c>
      <c r="AG274" s="6">
        <f t="shared" si="232"/>
        <v>2</v>
      </c>
      <c r="AH274" s="6">
        <f t="shared" si="234"/>
        <v>3</v>
      </c>
      <c r="AI274" s="5"/>
      <c r="AJ274" s="1">
        <f t="shared" si="233"/>
        <v>1</v>
      </c>
      <c r="AK274" s="1">
        <f>VLOOKUP(AJ274,$R$2:S293,2,0)</f>
        <v>1</v>
      </c>
      <c r="AM274" s="1">
        <f t="shared" si="235"/>
        <v>110</v>
      </c>
      <c r="AO274" s="1">
        <f t="shared" si="226"/>
        <v>1</v>
      </c>
      <c r="AP274" s="1">
        <f t="shared" si="219"/>
        <v>1</v>
      </c>
      <c r="AQ274" s="1" t="str">
        <f t="shared" si="237"/>
        <v/>
      </c>
      <c r="AR274" s="1" t="str">
        <f t="shared" si="238"/>
        <v/>
      </c>
      <c r="AS274" s="1" t="str">
        <f t="shared" si="239"/>
        <v/>
      </c>
      <c r="AT274" s="1" t="str">
        <f t="shared" si="240"/>
        <v/>
      </c>
      <c r="AU274" s="1" t="str">
        <f t="shared" si="241"/>
        <v/>
      </c>
      <c r="AV274" s="1" t="str">
        <f t="shared" si="242"/>
        <v/>
      </c>
      <c r="AW274" s="1" t="str">
        <f t="shared" si="243"/>
        <v/>
      </c>
      <c r="AX274" s="1" t="str">
        <f t="shared" si="244"/>
        <v/>
      </c>
      <c r="AY274" s="1" t="str">
        <f t="shared" si="245"/>
        <v/>
      </c>
      <c r="AZ274" s="1" t="str">
        <f t="shared" si="246"/>
        <v/>
      </c>
      <c r="BA274" s="1" t="str">
        <f t="shared" si="247"/>
        <v/>
      </c>
      <c r="BB274" s="1" t="str">
        <f t="shared" si="248"/>
        <v/>
      </c>
      <c r="BC274" s="1" t="str">
        <f t="shared" si="249"/>
        <v/>
      </c>
      <c r="BD274" s="1" t="str">
        <f t="shared" si="250"/>
        <v/>
      </c>
      <c r="BE274" s="1" t="str">
        <f t="shared" si="251"/>
        <v/>
      </c>
      <c r="BF274" s="1" t="str">
        <f t="shared" si="252"/>
        <v/>
      </c>
      <c r="BG274" s="1" t="str">
        <f t="shared" si="253"/>
        <v/>
      </c>
      <c r="BH274" s="1" t="str">
        <f t="shared" si="254"/>
        <v/>
      </c>
      <c r="BI274" s="1" t="str">
        <f t="shared" si="255"/>
        <v/>
      </c>
      <c r="BJ274" s="1" t="str">
        <f t="shared" si="256"/>
        <v/>
      </c>
      <c r="BK274" s="1" t="str">
        <f t="shared" si="257"/>
        <v/>
      </c>
      <c r="BL274" s="1" t="str">
        <f t="shared" si="258"/>
        <v/>
      </c>
      <c r="BM274" s="1" t="str">
        <f t="shared" si="259"/>
        <v/>
      </c>
      <c r="BN274" s="1" t="str">
        <f t="shared" si="260"/>
        <v/>
      </c>
      <c r="BO274" s="4" t="str">
        <f t="shared" si="261"/>
        <v/>
      </c>
    </row>
    <row r="275" spans="2:67">
      <c r="B275" s="23">
        <v>32</v>
      </c>
      <c r="C275" s="8">
        <f>IF(B275="","",VLOOKUP(B275,Tabelle2!$A$1:$B$37,2,0))</f>
        <v>3</v>
      </c>
      <c r="D275" s="9">
        <f>IF(B275="","",IF(B275=0,"NB",VLOOKUP(C275,Tabelle2!$D$1:$E$4,2,0)))</f>
        <v>1</v>
      </c>
      <c r="E275" s="1" t="str">
        <f t="shared" si="215"/>
        <v>W</v>
      </c>
      <c r="F275" s="1">
        <f t="shared" si="216"/>
        <v>1</v>
      </c>
      <c r="G275" s="1">
        <f t="shared" si="227"/>
        <v>2</v>
      </c>
      <c r="H275" s="1">
        <f t="shared" si="217"/>
        <v>2</v>
      </c>
      <c r="I275" s="1">
        <f t="shared" si="218"/>
        <v>110</v>
      </c>
      <c r="J275" s="1" t="str">
        <f t="shared" si="220"/>
        <v/>
      </c>
      <c r="O275" s="2"/>
      <c r="U275" s="6" t="str">
        <f t="shared" si="221"/>
        <v/>
      </c>
      <c r="V275" s="6" t="str">
        <f t="shared" si="222"/>
        <v/>
      </c>
      <c r="W275" s="6">
        <f t="shared" si="223"/>
        <v>3</v>
      </c>
      <c r="X275" s="6" t="str">
        <f t="shared" si="224"/>
        <v/>
      </c>
      <c r="Y275" s="5"/>
      <c r="Z275" s="1">
        <f t="shared" si="228"/>
        <v>1</v>
      </c>
      <c r="AA275" s="1">
        <f t="shared" si="229"/>
        <v>1</v>
      </c>
      <c r="AB275" s="1">
        <f t="shared" si="230"/>
        <v>1</v>
      </c>
      <c r="AC275" s="1" t="str">
        <f t="shared" si="231"/>
        <v/>
      </c>
      <c r="AD275" s="1" t="str">
        <f t="shared" si="236"/>
        <v/>
      </c>
      <c r="AE275" s="5"/>
      <c r="AF275" s="6">
        <f t="shared" si="225"/>
        <v>3</v>
      </c>
      <c r="AG275" s="6">
        <f t="shared" si="232"/>
        <v>1</v>
      </c>
      <c r="AH275" s="6">
        <f t="shared" si="234"/>
        <v>2</v>
      </c>
      <c r="AI275" s="5"/>
      <c r="AJ275" s="1">
        <f t="shared" si="233"/>
        <v>0</v>
      </c>
      <c r="AK275" s="1">
        <f>VLOOKUP(AJ275,$R$2:S294,2,0)</f>
        <v>1</v>
      </c>
      <c r="AM275" s="1">
        <f t="shared" si="235"/>
        <v>110</v>
      </c>
      <c r="AO275" s="1">
        <f t="shared" si="226"/>
        <v>0</v>
      </c>
      <c r="AP275" s="1" t="str">
        <f t="shared" si="219"/>
        <v/>
      </c>
      <c r="AQ275" s="1" t="str">
        <f t="shared" si="237"/>
        <v/>
      </c>
      <c r="AR275" s="1" t="str">
        <f t="shared" si="238"/>
        <v/>
      </c>
      <c r="AS275" s="1" t="str">
        <f t="shared" si="239"/>
        <v/>
      </c>
      <c r="AT275" s="1" t="str">
        <f t="shared" si="240"/>
        <v/>
      </c>
      <c r="AU275" s="1" t="str">
        <f t="shared" si="241"/>
        <v/>
      </c>
      <c r="AV275" s="1" t="str">
        <f t="shared" si="242"/>
        <v/>
      </c>
      <c r="AW275" s="1" t="str">
        <f t="shared" si="243"/>
        <v/>
      </c>
      <c r="AX275" s="1" t="str">
        <f t="shared" si="244"/>
        <v/>
      </c>
      <c r="AY275" s="1" t="str">
        <f t="shared" si="245"/>
        <v/>
      </c>
      <c r="AZ275" s="1" t="str">
        <f t="shared" si="246"/>
        <v/>
      </c>
      <c r="BA275" s="1" t="str">
        <f t="shared" si="247"/>
        <v/>
      </c>
      <c r="BB275" s="1" t="str">
        <f t="shared" si="248"/>
        <v/>
      </c>
      <c r="BC275" s="1" t="str">
        <f t="shared" si="249"/>
        <v/>
      </c>
      <c r="BD275" s="1" t="str">
        <f t="shared" si="250"/>
        <v/>
      </c>
      <c r="BE275" s="1" t="str">
        <f t="shared" si="251"/>
        <v/>
      </c>
      <c r="BF275" s="1" t="str">
        <f t="shared" si="252"/>
        <v/>
      </c>
      <c r="BG275" s="1" t="str">
        <f t="shared" si="253"/>
        <v/>
      </c>
      <c r="BH275" s="1" t="str">
        <f t="shared" si="254"/>
        <v/>
      </c>
      <c r="BI275" s="1" t="str">
        <f t="shared" si="255"/>
        <v/>
      </c>
      <c r="BJ275" s="1" t="str">
        <f t="shared" si="256"/>
        <v/>
      </c>
      <c r="BK275" s="1" t="str">
        <f t="shared" si="257"/>
        <v/>
      </c>
      <c r="BL275" s="1" t="str">
        <f t="shared" si="258"/>
        <v/>
      </c>
      <c r="BM275" s="1" t="str">
        <f t="shared" si="259"/>
        <v/>
      </c>
      <c r="BN275" s="1" t="str">
        <f t="shared" si="260"/>
        <v/>
      </c>
      <c r="BO275" s="4" t="str">
        <f t="shared" si="261"/>
        <v/>
      </c>
    </row>
    <row r="276" spans="2:67">
      <c r="B276" s="22">
        <v>11</v>
      </c>
      <c r="C276" s="8">
        <f>IF(B276="","",VLOOKUP(B276,Tabelle2!$A$1:$B$37,2,0))</f>
        <v>1</v>
      </c>
      <c r="D276" s="9">
        <f>IF(B276="","",IF(B276=0,"NB",VLOOKUP(C276,Tabelle2!$D$1:$E$4,2,0)))</f>
        <v>3</v>
      </c>
      <c r="E276" s="1" t="str">
        <f t="shared" si="215"/>
        <v>W</v>
      </c>
      <c r="F276" s="1">
        <f t="shared" si="216"/>
        <v>1</v>
      </c>
      <c r="G276" s="1">
        <f t="shared" si="227"/>
        <v>2</v>
      </c>
      <c r="H276" s="1">
        <f t="shared" si="217"/>
        <v>2</v>
      </c>
      <c r="I276" s="1">
        <f t="shared" si="218"/>
        <v>112</v>
      </c>
      <c r="J276" s="1" t="str">
        <f t="shared" si="220"/>
        <v/>
      </c>
      <c r="O276" s="2"/>
      <c r="U276" s="6">
        <f t="shared" si="221"/>
        <v>1</v>
      </c>
      <c r="V276" s="6" t="str">
        <f t="shared" si="222"/>
        <v/>
      </c>
      <c r="W276" s="6" t="str">
        <f t="shared" si="223"/>
        <v/>
      </c>
      <c r="X276" s="6" t="str">
        <f t="shared" si="224"/>
        <v/>
      </c>
      <c r="Y276" s="5"/>
      <c r="Z276" s="1">
        <f t="shared" si="228"/>
        <v>1</v>
      </c>
      <c r="AA276" s="1">
        <f t="shared" si="229"/>
        <v>1</v>
      </c>
      <c r="AB276" s="1">
        <f t="shared" si="230"/>
        <v>1</v>
      </c>
      <c r="AC276" s="1" t="str">
        <f t="shared" si="231"/>
        <v/>
      </c>
      <c r="AD276" s="1" t="str">
        <f t="shared" si="236"/>
        <v/>
      </c>
      <c r="AE276" s="5"/>
      <c r="AF276" s="6">
        <f t="shared" si="225"/>
        <v>1</v>
      </c>
      <c r="AG276" s="6">
        <f t="shared" si="232"/>
        <v>3</v>
      </c>
      <c r="AH276" s="6">
        <f t="shared" si="234"/>
        <v>2</v>
      </c>
      <c r="AI276" s="5"/>
      <c r="AJ276" s="1">
        <f t="shared" si="233"/>
        <v>0</v>
      </c>
      <c r="AK276" s="1">
        <f>VLOOKUP(AJ276,$R$2:S295,2,0)</f>
        <v>1</v>
      </c>
      <c r="AM276" s="1">
        <f t="shared" si="235"/>
        <v>112</v>
      </c>
      <c r="AO276" s="1">
        <f t="shared" si="226"/>
        <v>0</v>
      </c>
      <c r="AP276" s="1" t="str">
        <f t="shared" si="219"/>
        <v/>
      </c>
      <c r="AQ276" s="1" t="str">
        <f t="shared" si="237"/>
        <v/>
      </c>
      <c r="AR276" s="1" t="str">
        <f t="shared" si="238"/>
        <v/>
      </c>
      <c r="AS276" s="1" t="str">
        <f t="shared" si="239"/>
        <v/>
      </c>
      <c r="AT276" s="1" t="str">
        <f t="shared" si="240"/>
        <v/>
      </c>
      <c r="AU276" s="1" t="str">
        <f t="shared" si="241"/>
        <v/>
      </c>
      <c r="AV276" s="1" t="str">
        <f t="shared" si="242"/>
        <v/>
      </c>
      <c r="AW276" s="1" t="str">
        <f t="shared" si="243"/>
        <v/>
      </c>
      <c r="AX276" s="1" t="str">
        <f t="shared" si="244"/>
        <v/>
      </c>
      <c r="AY276" s="1" t="str">
        <f t="shared" si="245"/>
        <v/>
      </c>
      <c r="AZ276" s="1" t="str">
        <f t="shared" si="246"/>
        <v/>
      </c>
      <c r="BA276" s="1" t="str">
        <f t="shared" si="247"/>
        <v/>
      </c>
      <c r="BB276" s="1" t="str">
        <f t="shared" si="248"/>
        <v/>
      </c>
      <c r="BC276" s="1" t="str">
        <f t="shared" si="249"/>
        <v/>
      </c>
      <c r="BD276" s="1" t="str">
        <f t="shared" si="250"/>
        <v/>
      </c>
      <c r="BE276" s="1" t="str">
        <f t="shared" si="251"/>
        <v/>
      </c>
      <c r="BF276" s="1" t="str">
        <f t="shared" si="252"/>
        <v/>
      </c>
      <c r="BG276" s="1" t="str">
        <f t="shared" si="253"/>
        <v/>
      </c>
      <c r="BH276" s="1" t="str">
        <f t="shared" si="254"/>
        <v/>
      </c>
      <c r="BI276" s="1" t="str">
        <f t="shared" si="255"/>
        <v/>
      </c>
      <c r="BJ276" s="1" t="str">
        <f t="shared" si="256"/>
        <v/>
      </c>
      <c r="BK276" s="1" t="str">
        <f t="shared" si="257"/>
        <v/>
      </c>
      <c r="BL276" s="1" t="str">
        <f t="shared" si="258"/>
        <v/>
      </c>
      <c r="BM276" s="1" t="str">
        <f t="shared" si="259"/>
        <v/>
      </c>
      <c r="BN276" s="1" t="str">
        <f t="shared" si="260"/>
        <v/>
      </c>
      <c r="BO276" s="4" t="str">
        <f t="shared" si="261"/>
        <v/>
      </c>
    </row>
    <row r="277" spans="2:67">
      <c r="B277" s="23">
        <v>1</v>
      </c>
      <c r="C277" s="8">
        <f>IF(B277="","",VLOOKUP(B277,Tabelle2!$A$1:$B$37,2,0))</f>
        <v>1</v>
      </c>
      <c r="D277" s="9">
        <f>IF(B277="","",IF(B277=0,"NB",VLOOKUP(C277,Tabelle2!$D$1:$E$4,2,0)))</f>
        <v>3</v>
      </c>
      <c r="E277" s="1" t="str">
        <f t="shared" si="215"/>
        <v>L</v>
      </c>
      <c r="F277" s="1">
        <f t="shared" si="216"/>
        <v>1</v>
      </c>
      <c r="G277" s="1">
        <f t="shared" si="227"/>
        <v>-1</v>
      </c>
      <c r="H277" s="1">
        <f t="shared" si="217"/>
        <v>-1</v>
      </c>
      <c r="I277" s="1">
        <f t="shared" si="218"/>
        <v>111</v>
      </c>
      <c r="J277" s="1" t="str">
        <f t="shared" si="220"/>
        <v/>
      </c>
      <c r="O277" s="2"/>
      <c r="U277" s="6">
        <f t="shared" si="221"/>
        <v>1</v>
      </c>
      <c r="V277" s="6" t="str">
        <f t="shared" si="222"/>
        <v/>
      </c>
      <c r="W277" s="6" t="str">
        <f t="shared" si="223"/>
        <v/>
      </c>
      <c r="X277" s="6" t="str">
        <f t="shared" si="224"/>
        <v/>
      </c>
      <c r="Y277" s="5"/>
      <c r="Z277" s="1">
        <f t="shared" si="228"/>
        <v>1</v>
      </c>
      <c r="AA277" s="1">
        <f t="shared" si="229"/>
        <v>1</v>
      </c>
      <c r="AB277" s="1">
        <f t="shared" si="230"/>
        <v>1</v>
      </c>
      <c r="AC277" s="1" t="str">
        <f t="shared" si="231"/>
        <v/>
      </c>
      <c r="AD277" s="1" t="str">
        <f t="shared" si="236"/>
        <v/>
      </c>
      <c r="AE277" s="5"/>
      <c r="AF277" s="6">
        <f t="shared" si="225"/>
        <v>1</v>
      </c>
      <c r="AG277" s="6">
        <f t="shared" si="232"/>
        <v>3</v>
      </c>
      <c r="AH277" s="6">
        <f t="shared" si="234"/>
        <v>2</v>
      </c>
      <c r="AI277" s="5"/>
      <c r="AJ277" s="1">
        <f t="shared" si="233"/>
        <v>1</v>
      </c>
      <c r="AK277" s="1">
        <f>VLOOKUP(AJ277,$R$2:S296,2,0)</f>
        <v>1</v>
      </c>
      <c r="AM277" s="1">
        <f t="shared" si="235"/>
        <v>112</v>
      </c>
      <c r="AO277" s="1">
        <f t="shared" si="226"/>
        <v>1</v>
      </c>
      <c r="AP277" s="1" t="str">
        <f t="shared" si="219"/>
        <v/>
      </c>
      <c r="AQ277" s="1" t="str">
        <f t="shared" si="237"/>
        <v/>
      </c>
      <c r="AR277" s="1" t="str">
        <f t="shared" si="238"/>
        <v/>
      </c>
      <c r="AS277" s="1" t="str">
        <f t="shared" si="239"/>
        <v/>
      </c>
      <c r="AT277" s="1" t="str">
        <f t="shared" si="240"/>
        <v/>
      </c>
      <c r="AU277" s="1" t="str">
        <f t="shared" si="241"/>
        <v/>
      </c>
      <c r="AV277" s="1" t="str">
        <f t="shared" si="242"/>
        <v/>
      </c>
      <c r="AW277" s="1" t="str">
        <f t="shared" si="243"/>
        <v/>
      </c>
      <c r="AX277" s="1" t="str">
        <f t="shared" si="244"/>
        <v/>
      </c>
      <c r="AY277" s="1" t="str">
        <f t="shared" si="245"/>
        <v/>
      </c>
      <c r="AZ277" s="1" t="str">
        <f t="shared" si="246"/>
        <v/>
      </c>
      <c r="BA277" s="1" t="str">
        <f t="shared" si="247"/>
        <v/>
      </c>
      <c r="BB277" s="1" t="str">
        <f t="shared" si="248"/>
        <v/>
      </c>
      <c r="BC277" s="1" t="str">
        <f t="shared" si="249"/>
        <v/>
      </c>
      <c r="BD277" s="1" t="str">
        <f t="shared" si="250"/>
        <v/>
      </c>
      <c r="BE277" s="1" t="str">
        <f t="shared" si="251"/>
        <v/>
      </c>
      <c r="BF277" s="1" t="str">
        <f t="shared" si="252"/>
        <v/>
      </c>
      <c r="BG277" s="1" t="str">
        <f t="shared" si="253"/>
        <v/>
      </c>
      <c r="BH277" s="1" t="str">
        <f t="shared" si="254"/>
        <v/>
      </c>
      <c r="BI277" s="1" t="str">
        <f t="shared" si="255"/>
        <v/>
      </c>
      <c r="BJ277" s="1" t="str">
        <f t="shared" si="256"/>
        <v/>
      </c>
      <c r="BK277" s="1" t="str">
        <f t="shared" si="257"/>
        <v/>
      </c>
      <c r="BL277" s="1" t="str">
        <f t="shared" si="258"/>
        <v/>
      </c>
      <c r="BM277" s="1" t="str">
        <f t="shared" si="259"/>
        <v/>
      </c>
      <c r="BN277" s="1" t="str">
        <f t="shared" si="260"/>
        <v/>
      </c>
      <c r="BO277" s="4" t="str">
        <f t="shared" si="261"/>
        <v/>
      </c>
    </row>
    <row r="278" spans="2:67">
      <c r="B278" s="22">
        <v>6</v>
      </c>
      <c r="C278" s="8">
        <f>IF(B278="","",VLOOKUP(B278,Tabelle2!$A$1:$B$37,2,0))</f>
        <v>1</v>
      </c>
      <c r="D278" s="9">
        <f>IF(B278="","",IF(B278=0,"NB",VLOOKUP(C278,Tabelle2!$D$1:$E$4,2,0)))</f>
        <v>3</v>
      </c>
      <c r="E278" s="1" t="str">
        <f t="shared" si="215"/>
        <v>L</v>
      </c>
      <c r="F278" s="1">
        <f t="shared" si="216"/>
        <v>1</v>
      </c>
      <c r="G278" s="1">
        <f t="shared" si="227"/>
        <v>-1</v>
      </c>
      <c r="H278" s="1">
        <f t="shared" si="217"/>
        <v>-1</v>
      </c>
      <c r="I278" s="1">
        <f t="shared" si="218"/>
        <v>110</v>
      </c>
      <c r="J278" s="1" t="str">
        <f t="shared" si="220"/>
        <v/>
      </c>
      <c r="O278" s="2"/>
      <c r="U278" s="6">
        <f t="shared" si="221"/>
        <v>1</v>
      </c>
      <c r="V278" s="6" t="str">
        <f t="shared" si="222"/>
        <v/>
      </c>
      <c r="W278" s="6" t="str">
        <f t="shared" si="223"/>
        <v/>
      </c>
      <c r="X278" s="6" t="str">
        <f t="shared" si="224"/>
        <v/>
      </c>
      <c r="Y278" s="5"/>
      <c r="Z278" s="1">
        <f t="shared" si="228"/>
        <v>1</v>
      </c>
      <c r="AA278" s="1">
        <f t="shared" si="229"/>
        <v>1</v>
      </c>
      <c r="AB278" s="1">
        <f t="shared" si="230"/>
        <v>1</v>
      </c>
      <c r="AC278" s="1" t="str">
        <f t="shared" si="231"/>
        <v/>
      </c>
      <c r="AD278" s="1" t="str">
        <f t="shared" si="236"/>
        <v/>
      </c>
      <c r="AE278" s="5"/>
      <c r="AF278" s="6">
        <f t="shared" si="225"/>
        <v>1</v>
      </c>
      <c r="AG278" s="6">
        <f t="shared" si="232"/>
        <v>3</v>
      </c>
      <c r="AH278" s="6">
        <f t="shared" si="234"/>
        <v>2</v>
      </c>
      <c r="AI278" s="5"/>
      <c r="AJ278" s="1">
        <f t="shared" si="233"/>
        <v>2</v>
      </c>
      <c r="AK278" s="1">
        <f>VLOOKUP(AJ278,$R$2:S297,2,0)</f>
        <v>2</v>
      </c>
      <c r="AM278" s="1">
        <f t="shared" si="235"/>
        <v>112</v>
      </c>
      <c r="AO278" s="1">
        <f t="shared" si="226"/>
        <v>2</v>
      </c>
      <c r="AP278" s="1" t="str">
        <f t="shared" si="219"/>
        <v/>
      </c>
      <c r="AQ278" s="1" t="str">
        <f t="shared" si="237"/>
        <v/>
      </c>
      <c r="AR278" s="1" t="str">
        <f t="shared" si="238"/>
        <v/>
      </c>
      <c r="AS278" s="1" t="str">
        <f t="shared" si="239"/>
        <v/>
      </c>
      <c r="AT278" s="1" t="str">
        <f t="shared" si="240"/>
        <v/>
      </c>
      <c r="AU278" s="1" t="str">
        <f t="shared" si="241"/>
        <v/>
      </c>
      <c r="AV278" s="1" t="str">
        <f t="shared" si="242"/>
        <v/>
      </c>
      <c r="AW278" s="1" t="str">
        <f t="shared" si="243"/>
        <v/>
      </c>
      <c r="AX278" s="1" t="str">
        <f t="shared" si="244"/>
        <v/>
      </c>
      <c r="AY278" s="1" t="str">
        <f t="shared" si="245"/>
        <v/>
      </c>
      <c r="AZ278" s="1" t="str">
        <f t="shared" si="246"/>
        <v/>
      </c>
      <c r="BA278" s="1" t="str">
        <f t="shared" si="247"/>
        <v/>
      </c>
      <c r="BB278" s="1" t="str">
        <f t="shared" si="248"/>
        <v/>
      </c>
      <c r="BC278" s="1" t="str">
        <f t="shared" si="249"/>
        <v/>
      </c>
      <c r="BD278" s="1" t="str">
        <f t="shared" si="250"/>
        <v/>
      </c>
      <c r="BE278" s="1" t="str">
        <f t="shared" si="251"/>
        <v/>
      </c>
      <c r="BF278" s="1" t="str">
        <f t="shared" si="252"/>
        <v/>
      </c>
      <c r="BG278" s="1" t="str">
        <f t="shared" si="253"/>
        <v/>
      </c>
      <c r="BH278" s="1" t="str">
        <f t="shared" si="254"/>
        <v/>
      </c>
      <c r="BI278" s="1" t="str">
        <f t="shared" si="255"/>
        <v/>
      </c>
      <c r="BJ278" s="1" t="str">
        <f t="shared" si="256"/>
        <v/>
      </c>
      <c r="BK278" s="1" t="str">
        <f t="shared" si="257"/>
        <v/>
      </c>
      <c r="BL278" s="1" t="str">
        <f t="shared" si="258"/>
        <v/>
      </c>
      <c r="BM278" s="1" t="str">
        <f t="shared" si="259"/>
        <v/>
      </c>
      <c r="BN278" s="1" t="str">
        <f t="shared" si="260"/>
        <v/>
      </c>
      <c r="BO278" s="4" t="str">
        <f t="shared" si="261"/>
        <v/>
      </c>
    </row>
    <row r="279" spans="2:67">
      <c r="B279" s="23">
        <v>12</v>
      </c>
      <c r="C279" s="8">
        <f>IF(B279="","",VLOOKUP(B279,Tabelle2!$A$1:$B$37,2,0))</f>
        <v>1</v>
      </c>
      <c r="D279" s="9">
        <f>IF(B279="","",IF(B279=0,"NB",VLOOKUP(C279,Tabelle2!$D$1:$E$4,2,0)))</f>
        <v>3</v>
      </c>
      <c r="E279" s="1" t="str">
        <f t="shared" si="215"/>
        <v>L</v>
      </c>
      <c r="F279" s="1">
        <f t="shared" si="216"/>
        <v>2</v>
      </c>
      <c r="G279" s="1">
        <f t="shared" si="227"/>
        <v>-1</v>
      </c>
      <c r="H279" s="1">
        <f t="shared" si="217"/>
        <v>-2</v>
      </c>
      <c r="I279" s="1">
        <f t="shared" si="218"/>
        <v>108</v>
      </c>
      <c r="J279" s="1" t="str">
        <f t="shared" si="220"/>
        <v/>
      </c>
      <c r="O279" s="2"/>
      <c r="U279" s="6">
        <f t="shared" si="221"/>
        <v>1</v>
      </c>
      <c r="V279" s="6" t="str">
        <f t="shared" si="222"/>
        <v/>
      </c>
      <c r="W279" s="6" t="str">
        <f t="shared" si="223"/>
        <v/>
      </c>
      <c r="X279" s="6" t="str">
        <f t="shared" si="224"/>
        <v/>
      </c>
      <c r="Y279" s="5"/>
      <c r="Z279" s="1">
        <f t="shared" si="228"/>
        <v>1</v>
      </c>
      <c r="AA279" s="1">
        <f t="shared" si="229"/>
        <v>1</v>
      </c>
      <c r="AB279" s="1">
        <f t="shared" si="230"/>
        <v>1</v>
      </c>
      <c r="AC279" s="1" t="str">
        <f t="shared" si="231"/>
        <v/>
      </c>
      <c r="AD279" s="1" t="str">
        <f t="shared" si="236"/>
        <v/>
      </c>
      <c r="AE279" s="5"/>
      <c r="AF279" s="6">
        <f t="shared" si="225"/>
        <v>1</v>
      </c>
      <c r="AG279" s="6">
        <f t="shared" si="232"/>
        <v>3</v>
      </c>
      <c r="AH279" s="6">
        <f t="shared" si="234"/>
        <v>2</v>
      </c>
      <c r="AI279" s="5"/>
      <c r="AJ279" s="1">
        <f t="shared" si="233"/>
        <v>3</v>
      </c>
      <c r="AK279" s="1">
        <f>VLOOKUP(AJ279,$R$2:S298,2,0)</f>
        <v>3</v>
      </c>
      <c r="AM279" s="1">
        <f t="shared" si="235"/>
        <v>112</v>
      </c>
      <c r="AO279" s="1">
        <f t="shared" si="226"/>
        <v>3</v>
      </c>
      <c r="AP279" s="1" t="str">
        <f t="shared" si="219"/>
        <v/>
      </c>
      <c r="AQ279" s="1" t="str">
        <f t="shared" si="237"/>
        <v/>
      </c>
      <c r="AR279" s="1" t="str">
        <f t="shared" si="238"/>
        <v/>
      </c>
      <c r="AS279" s="1" t="str">
        <f t="shared" si="239"/>
        <v/>
      </c>
      <c r="AT279" s="1" t="str">
        <f t="shared" si="240"/>
        <v/>
      </c>
      <c r="AU279" s="1" t="str">
        <f t="shared" si="241"/>
        <v/>
      </c>
      <c r="AV279" s="1" t="str">
        <f t="shared" si="242"/>
        <v/>
      </c>
      <c r="AW279" s="1" t="str">
        <f t="shared" si="243"/>
        <v/>
      </c>
      <c r="AX279" s="1" t="str">
        <f t="shared" si="244"/>
        <v/>
      </c>
      <c r="AY279" s="1" t="str">
        <f t="shared" si="245"/>
        <v/>
      </c>
      <c r="AZ279" s="1" t="str">
        <f t="shared" si="246"/>
        <v/>
      </c>
      <c r="BA279" s="1" t="str">
        <f t="shared" si="247"/>
        <v/>
      </c>
      <c r="BB279" s="1" t="str">
        <f t="shared" si="248"/>
        <v/>
      </c>
      <c r="BC279" s="1" t="str">
        <f t="shared" si="249"/>
        <v/>
      </c>
      <c r="BD279" s="1" t="str">
        <f t="shared" si="250"/>
        <v/>
      </c>
      <c r="BE279" s="1" t="str">
        <f t="shared" si="251"/>
        <v/>
      </c>
      <c r="BF279" s="1" t="str">
        <f t="shared" si="252"/>
        <v/>
      </c>
      <c r="BG279" s="1" t="str">
        <f t="shared" si="253"/>
        <v/>
      </c>
      <c r="BH279" s="1" t="str">
        <f t="shared" si="254"/>
        <v/>
      </c>
      <c r="BI279" s="1" t="str">
        <f t="shared" si="255"/>
        <v/>
      </c>
      <c r="BJ279" s="1" t="str">
        <f t="shared" si="256"/>
        <v/>
      </c>
      <c r="BK279" s="1" t="str">
        <f t="shared" si="257"/>
        <v/>
      </c>
      <c r="BL279" s="1" t="str">
        <f t="shared" si="258"/>
        <v/>
      </c>
      <c r="BM279" s="1" t="str">
        <f t="shared" si="259"/>
        <v/>
      </c>
      <c r="BN279" s="1" t="str">
        <f t="shared" si="260"/>
        <v/>
      </c>
      <c r="BO279" s="4" t="str">
        <f t="shared" si="261"/>
        <v/>
      </c>
    </row>
    <row r="280" spans="2:67">
      <c r="B280" s="22">
        <v>21</v>
      </c>
      <c r="C280" s="8">
        <f>IF(B280="","",VLOOKUP(B280,Tabelle2!$A$1:$B$37,2,0))</f>
        <v>2</v>
      </c>
      <c r="D280" s="9">
        <f>IF(B280="","",IF(B280=0,"NB",VLOOKUP(C280,Tabelle2!$D$1:$E$4,2,0)))</f>
        <v>2</v>
      </c>
      <c r="E280" s="1" t="str">
        <f t="shared" si="215"/>
        <v>L</v>
      </c>
      <c r="F280" s="1">
        <f t="shared" si="216"/>
        <v>3</v>
      </c>
      <c r="G280" s="1">
        <f t="shared" si="227"/>
        <v>-1</v>
      </c>
      <c r="H280" s="1">
        <f t="shared" si="217"/>
        <v>-3</v>
      </c>
      <c r="I280" s="1">
        <f t="shared" si="218"/>
        <v>105</v>
      </c>
      <c r="J280" s="1" t="str">
        <f t="shared" si="220"/>
        <v/>
      </c>
      <c r="O280" s="2"/>
      <c r="U280" s="6" t="str">
        <f t="shared" si="221"/>
        <v/>
      </c>
      <c r="V280" s="6">
        <f t="shared" si="222"/>
        <v>2</v>
      </c>
      <c r="W280" s="6" t="str">
        <f t="shared" si="223"/>
        <v/>
      </c>
      <c r="X280" s="6" t="str">
        <f t="shared" si="224"/>
        <v/>
      </c>
      <c r="Y280" s="5"/>
      <c r="Z280" s="1">
        <f t="shared" si="228"/>
        <v>1</v>
      </c>
      <c r="AA280" s="1">
        <f t="shared" si="229"/>
        <v>1</v>
      </c>
      <c r="AB280" s="1">
        <f t="shared" si="230"/>
        <v>1</v>
      </c>
      <c r="AC280" s="1" t="str">
        <f t="shared" si="231"/>
        <v/>
      </c>
      <c r="AD280" s="1" t="str">
        <f t="shared" si="236"/>
        <v/>
      </c>
      <c r="AE280" s="5"/>
      <c r="AF280" s="6">
        <f t="shared" si="225"/>
        <v>2</v>
      </c>
      <c r="AG280" s="6">
        <f t="shared" si="232"/>
        <v>1</v>
      </c>
      <c r="AH280" s="6">
        <f t="shared" si="234"/>
        <v>3</v>
      </c>
      <c r="AI280" s="5"/>
      <c r="AJ280" s="1">
        <f t="shared" si="233"/>
        <v>4</v>
      </c>
      <c r="AK280" s="1">
        <f>VLOOKUP(AJ280,$R$2:S299,2,0)</f>
        <v>7</v>
      </c>
      <c r="AM280" s="1">
        <f t="shared" si="235"/>
        <v>112</v>
      </c>
      <c r="AO280" s="1">
        <f t="shared" si="226"/>
        <v>4</v>
      </c>
      <c r="AP280" s="1" t="str">
        <f t="shared" si="219"/>
        <v/>
      </c>
      <c r="AQ280" s="1" t="str">
        <f t="shared" si="237"/>
        <v/>
      </c>
      <c r="AR280" s="1" t="str">
        <f t="shared" si="238"/>
        <v/>
      </c>
      <c r="AS280" s="1" t="str">
        <f t="shared" si="239"/>
        <v/>
      </c>
      <c r="AT280" s="1" t="str">
        <f t="shared" si="240"/>
        <v/>
      </c>
      <c r="AU280" s="1" t="str">
        <f t="shared" si="241"/>
        <v/>
      </c>
      <c r="AV280" s="1" t="str">
        <f t="shared" si="242"/>
        <v/>
      </c>
      <c r="AW280" s="1" t="str">
        <f t="shared" si="243"/>
        <v/>
      </c>
      <c r="AX280" s="1" t="str">
        <f t="shared" si="244"/>
        <v/>
      </c>
      <c r="AY280" s="1" t="str">
        <f t="shared" si="245"/>
        <v/>
      </c>
      <c r="AZ280" s="1" t="str">
        <f t="shared" si="246"/>
        <v/>
      </c>
      <c r="BA280" s="1" t="str">
        <f t="shared" si="247"/>
        <v/>
      </c>
      <c r="BB280" s="1" t="str">
        <f t="shared" si="248"/>
        <v/>
      </c>
      <c r="BC280" s="1" t="str">
        <f t="shared" si="249"/>
        <v/>
      </c>
      <c r="BD280" s="1" t="str">
        <f t="shared" si="250"/>
        <v/>
      </c>
      <c r="BE280" s="1" t="str">
        <f t="shared" si="251"/>
        <v/>
      </c>
      <c r="BF280" s="1" t="str">
        <f t="shared" si="252"/>
        <v/>
      </c>
      <c r="BG280" s="1" t="str">
        <f t="shared" si="253"/>
        <v/>
      </c>
      <c r="BH280" s="1" t="str">
        <f t="shared" si="254"/>
        <v/>
      </c>
      <c r="BI280" s="1" t="str">
        <f t="shared" si="255"/>
        <v/>
      </c>
      <c r="BJ280" s="1" t="str">
        <f t="shared" si="256"/>
        <v/>
      </c>
      <c r="BK280" s="1" t="str">
        <f t="shared" si="257"/>
        <v/>
      </c>
      <c r="BL280" s="1" t="str">
        <f t="shared" si="258"/>
        <v/>
      </c>
      <c r="BM280" s="1" t="str">
        <f t="shared" si="259"/>
        <v/>
      </c>
      <c r="BN280" s="1" t="str">
        <f t="shared" si="260"/>
        <v/>
      </c>
      <c r="BO280" s="4" t="str">
        <f t="shared" si="261"/>
        <v/>
      </c>
    </row>
    <row r="281" spans="2:67">
      <c r="B281" s="23">
        <v>25</v>
      </c>
      <c r="C281" s="8">
        <f>IF(B281="","",VLOOKUP(B281,Tabelle2!$A$1:$B$37,2,0))</f>
        <v>3</v>
      </c>
      <c r="D281" s="9">
        <f>IF(B281="","",IF(B281=0,"NB",VLOOKUP(C281,Tabelle2!$D$1:$E$4,2,0)))</f>
        <v>1</v>
      </c>
      <c r="E281" s="1" t="str">
        <f t="shared" si="215"/>
        <v>L</v>
      </c>
      <c r="F281" s="1">
        <f t="shared" si="216"/>
        <v>7</v>
      </c>
      <c r="G281" s="1">
        <f t="shared" si="227"/>
        <v>-1</v>
      </c>
      <c r="H281" s="1">
        <f t="shared" si="217"/>
        <v>-7</v>
      </c>
      <c r="I281" s="1">
        <f t="shared" si="218"/>
        <v>98</v>
      </c>
      <c r="J281" s="1" t="str">
        <f t="shared" si="220"/>
        <v/>
      </c>
      <c r="O281" s="2"/>
      <c r="U281" s="6" t="str">
        <f t="shared" si="221"/>
        <v/>
      </c>
      <c r="V281" s="6" t="str">
        <f t="shared" si="222"/>
        <v/>
      </c>
      <c r="W281" s="6">
        <f t="shared" si="223"/>
        <v>3</v>
      </c>
      <c r="X281" s="6" t="str">
        <f t="shared" si="224"/>
        <v/>
      </c>
      <c r="Y281" s="5"/>
      <c r="Z281" s="1">
        <f t="shared" si="228"/>
        <v>1</v>
      </c>
      <c r="AA281" s="1">
        <f t="shared" si="229"/>
        <v>1</v>
      </c>
      <c r="AB281" s="1">
        <f t="shared" si="230"/>
        <v>1</v>
      </c>
      <c r="AC281" s="1" t="str">
        <f t="shared" si="231"/>
        <v/>
      </c>
      <c r="AD281" s="1" t="str">
        <f t="shared" si="236"/>
        <v/>
      </c>
      <c r="AE281" s="5"/>
      <c r="AF281" s="6">
        <f t="shared" si="225"/>
        <v>3</v>
      </c>
      <c r="AG281" s="6">
        <f t="shared" si="232"/>
        <v>2</v>
      </c>
      <c r="AH281" s="6">
        <f t="shared" si="234"/>
        <v>1</v>
      </c>
      <c r="AI281" s="5"/>
      <c r="AJ281" s="1">
        <f t="shared" si="233"/>
        <v>5</v>
      </c>
      <c r="AK281" s="1">
        <f>VLOOKUP(AJ281,$R$2:S300,2,0)</f>
        <v>15</v>
      </c>
      <c r="AM281" s="1">
        <f t="shared" si="235"/>
        <v>112</v>
      </c>
      <c r="AO281" s="1">
        <f t="shared" si="226"/>
        <v>5</v>
      </c>
      <c r="AP281" s="1" t="str">
        <f t="shared" si="219"/>
        <v/>
      </c>
      <c r="AQ281" s="1" t="str">
        <f t="shared" si="237"/>
        <v/>
      </c>
      <c r="AR281" s="1" t="str">
        <f t="shared" si="238"/>
        <v/>
      </c>
      <c r="AS281" s="1" t="str">
        <f t="shared" si="239"/>
        <v/>
      </c>
      <c r="AT281" s="1" t="str">
        <f t="shared" si="240"/>
        <v/>
      </c>
      <c r="AU281" s="1" t="str">
        <f t="shared" si="241"/>
        <v/>
      </c>
      <c r="AV281" s="1" t="str">
        <f t="shared" si="242"/>
        <v/>
      </c>
      <c r="AW281" s="1" t="str">
        <f t="shared" si="243"/>
        <v/>
      </c>
      <c r="AX281" s="1" t="str">
        <f t="shared" si="244"/>
        <v/>
      </c>
      <c r="AY281" s="1" t="str">
        <f t="shared" si="245"/>
        <v/>
      </c>
      <c r="AZ281" s="1" t="str">
        <f t="shared" si="246"/>
        <v/>
      </c>
      <c r="BA281" s="1" t="str">
        <f t="shared" si="247"/>
        <v/>
      </c>
      <c r="BB281" s="1" t="str">
        <f t="shared" si="248"/>
        <v/>
      </c>
      <c r="BC281" s="1" t="str">
        <f t="shared" si="249"/>
        <v/>
      </c>
      <c r="BD281" s="1" t="str">
        <f t="shared" si="250"/>
        <v/>
      </c>
      <c r="BE281" s="1" t="str">
        <f t="shared" si="251"/>
        <v/>
      </c>
      <c r="BF281" s="1" t="str">
        <f t="shared" si="252"/>
        <v/>
      </c>
      <c r="BG281" s="1" t="str">
        <f t="shared" si="253"/>
        <v/>
      </c>
      <c r="BH281" s="1" t="str">
        <f t="shared" si="254"/>
        <v/>
      </c>
      <c r="BI281" s="1" t="str">
        <f t="shared" si="255"/>
        <v/>
      </c>
      <c r="BJ281" s="1" t="str">
        <f t="shared" si="256"/>
        <v/>
      </c>
      <c r="BK281" s="1" t="str">
        <f t="shared" si="257"/>
        <v/>
      </c>
      <c r="BL281" s="1" t="str">
        <f t="shared" si="258"/>
        <v/>
      </c>
      <c r="BM281" s="1" t="str">
        <f t="shared" si="259"/>
        <v/>
      </c>
      <c r="BN281" s="1" t="str">
        <f t="shared" si="260"/>
        <v/>
      </c>
      <c r="BO281" s="4" t="str">
        <f t="shared" si="261"/>
        <v/>
      </c>
    </row>
    <row r="282" spans="2:67">
      <c r="B282" s="22">
        <v>29</v>
      </c>
      <c r="C282" s="8">
        <f>IF(B282="","",VLOOKUP(B282,Tabelle2!$A$1:$B$37,2,0))</f>
        <v>3</v>
      </c>
      <c r="D282" s="9">
        <f>IF(B282="","",IF(B282=0,"NB",VLOOKUP(C282,Tabelle2!$D$1:$E$4,2,0)))</f>
        <v>1</v>
      </c>
      <c r="E282" s="1" t="str">
        <f t="shared" si="215"/>
        <v>L</v>
      </c>
      <c r="F282" s="1">
        <f t="shared" si="216"/>
        <v>15</v>
      </c>
      <c r="G282" s="1">
        <f t="shared" si="227"/>
        <v>-1</v>
      </c>
      <c r="H282" s="1">
        <f t="shared" si="217"/>
        <v>-15</v>
      </c>
      <c r="I282" s="1">
        <f t="shared" si="218"/>
        <v>83</v>
      </c>
      <c r="J282" s="1" t="str">
        <f t="shared" si="220"/>
        <v/>
      </c>
      <c r="O282" s="2"/>
      <c r="U282" s="6" t="str">
        <f t="shared" si="221"/>
        <v/>
      </c>
      <c r="V282" s="6" t="str">
        <f t="shared" si="222"/>
        <v/>
      </c>
      <c r="W282" s="6">
        <f t="shared" si="223"/>
        <v>3</v>
      </c>
      <c r="X282" s="6" t="str">
        <f t="shared" si="224"/>
        <v/>
      </c>
      <c r="Y282" s="5"/>
      <c r="Z282" s="1">
        <f t="shared" si="228"/>
        <v>1</v>
      </c>
      <c r="AA282" s="1">
        <f t="shared" si="229"/>
        <v>1</v>
      </c>
      <c r="AB282" s="1">
        <f t="shared" si="230"/>
        <v>1</v>
      </c>
      <c r="AC282" s="1" t="str">
        <f t="shared" si="231"/>
        <v/>
      </c>
      <c r="AD282" s="1" t="str">
        <f t="shared" si="236"/>
        <v/>
      </c>
      <c r="AE282" s="5"/>
      <c r="AF282" s="6">
        <f t="shared" si="225"/>
        <v>3</v>
      </c>
      <c r="AG282" s="6">
        <f t="shared" si="232"/>
        <v>2</v>
      </c>
      <c r="AH282" s="6">
        <f t="shared" si="234"/>
        <v>1</v>
      </c>
      <c r="AI282" s="5"/>
      <c r="AJ282" s="1">
        <f t="shared" si="233"/>
        <v>6</v>
      </c>
      <c r="AK282" s="1">
        <f>VLOOKUP(AJ282,$R$2:S301,2,0)</f>
        <v>1</v>
      </c>
      <c r="AM282" s="1">
        <f t="shared" si="235"/>
        <v>112</v>
      </c>
      <c r="AO282" s="1">
        <f t="shared" si="226"/>
        <v>6</v>
      </c>
      <c r="AP282" s="1" t="str">
        <f t="shared" si="219"/>
        <v/>
      </c>
      <c r="AQ282" s="1" t="str">
        <f t="shared" si="237"/>
        <v/>
      </c>
      <c r="AR282" s="1" t="str">
        <f t="shared" si="238"/>
        <v/>
      </c>
      <c r="AS282" s="1" t="str">
        <f t="shared" si="239"/>
        <v/>
      </c>
      <c r="AT282" s="1" t="str">
        <f t="shared" si="240"/>
        <v/>
      </c>
      <c r="AU282" s="1" t="str">
        <f t="shared" si="241"/>
        <v/>
      </c>
      <c r="AV282" s="1" t="str">
        <f t="shared" si="242"/>
        <v/>
      </c>
      <c r="AW282" s="1" t="str">
        <f t="shared" si="243"/>
        <v/>
      </c>
      <c r="AX282" s="1" t="str">
        <f t="shared" si="244"/>
        <v/>
      </c>
      <c r="AY282" s="1" t="str">
        <f t="shared" si="245"/>
        <v/>
      </c>
      <c r="AZ282" s="1" t="str">
        <f t="shared" si="246"/>
        <v/>
      </c>
      <c r="BA282" s="1" t="str">
        <f t="shared" si="247"/>
        <v/>
      </c>
      <c r="BB282" s="1" t="str">
        <f t="shared" si="248"/>
        <v/>
      </c>
      <c r="BC282" s="1" t="str">
        <f t="shared" si="249"/>
        <v/>
      </c>
      <c r="BD282" s="1" t="str">
        <f t="shared" si="250"/>
        <v/>
      </c>
      <c r="BE282" s="1" t="str">
        <f t="shared" si="251"/>
        <v/>
      </c>
      <c r="BF282" s="1" t="str">
        <f t="shared" si="252"/>
        <v/>
      </c>
      <c r="BG282" s="1" t="str">
        <f t="shared" si="253"/>
        <v/>
      </c>
      <c r="BH282" s="1" t="str">
        <f t="shared" si="254"/>
        <v/>
      </c>
      <c r="BI282" s="1" t="str">
        <f t="shared" si="255"/>
        <v/>
      </c>
      <c r="BJ282" s="1" t="str">
        <f t="shared" si="256"/>
        <v/>
      </c>
      <c r="BK282" s="1" t="str">
        <f t="shared" si="257"/>
        <v/>
      </c>
      <c r="BL282" s="1" t="str">
        <f t="shared" si="258"/>
        <v/>
      </c>
      <c r="BM282" s="1" t="str">
        <f t="shared" si="259"/>
        <v/>
      </c>
      <c r="BN282" s="1" t="str">
        <f t="shared" si="260"/>
        <v/>
      </c>
      <c r="BO282" s="4" t="str">
        <f t="shared" si="261"/>
        <v/>
      </c>
    </row>
    <row r="283" spans="2:67">
      <c r="B283" s="23">
        <v>14</v>
      </c>
      <c r="C283" s="8">
        <f>IF(B283="","",VLOOKUP(B283,Tabelle2!$A$1:$B$37,2,0))</f>
        <v>2</v>
      </c>
      <c r="D283" s="9">
        <f>IF(B283="","",IF(B283=0,"NB",VLOOKUP(C283,Tabelle2!$D$1:$E$4,2,0)))</f>
        <v>2</v>
      </c>
      <c r="E283" s="1" t="str">
        <f t="shared" si="215"/>
        <v>L</v>
      </c>
      <c r="F283" s="1">
        <f t="shared" si="216"/>
        <v>1</v>
      </c>
      <c r="G283" s="1">
        <f t="shared" si="227"/>
        <v>-1</v>
      </c>
      <c r="H283" s="1">
        <f t="shared" si="217"/>
        <v>-1</v>
      </c>
      <c r="I283" s="1">
        <f t="shared" si="218"/>
        <v>82</v>
      </c>
      <c r="J283" s="1" t="str">
        <f t="shared" si="220"/>
        <v/>
      </c>
      <c r="O283" s="2"/>
      <c r="U283" s="6" t="str">
        <f t="shared" si="221"/>
        <v/>
      </c>
      <c r="V283" s="6">
        <f t="shared" si="222"/>
        <v>2</v>
      </c>
      <c r="W283" s="6" t="str">
        <f t="shared" si="223"/>
        <v/>
      </c>
      <c r="X283" s="6" t="str">
        <f t="shared" si="224"/>
        <v/>
      </c>
      <c r="Y283" s="5"/>
      <c r="Z283" s="1">
        <f t="shared" si="228"/>
        <v>1</v>
      </c>
      <c r="AA283" s="1">
        <f t="shared" si="229"/>
        <v>1</v>
      </c>
      <c r="AB283" s="1">
        <f t="shared" si="230"/>
        <v>1</v>
      </c>
      <c r="AC283" s="1" t="str">
        <f t="shared" si="231"/>
        <v/>
      </c>
      <c r="AD283" s="1" t="str">
        <f t="shared" si="236"/>
        <v/>
      </c>
      <c r="AE283" s="5"/>
      <c r="AF283" s="6">
        <f t="shared" si="225"/>
        <v>2</v>
      </c>
      <c r="AG283" s="6">
        <f t="shared" si="232"/>
        <v>3</v>
      </c>
      <c r="AH283" s="6">
        <f t="shared" si="234"/>
        <v>1</v>
      </c>
      <c r="AI283" s="5"/>
      <c r="AJ283" s="1">
        <f t="shared" si="233"/>
        <v>7</v>
      </c>
      <c r="AK283" s="1">
        <f>VLOOKUP(AJ283,$R$2:S302,2,0)</f>
        <v>1</v>
      </c>
      <c r="AM283" s="1">
        <f t="shared" si="235"/>
        <v>112</v>
      </c>
      <c r="AO283" s="1">
        <f t="shared" si="226"/>
        <v>7</v>
      </c>
      <c r="AP283" s="1" t="str">
        <f t="shared" si="219"/>
        <v/>
      </c>
      <c r="AQ283" s="1" t="str">
        <f t="shared" si="237"/>
        <v/>
      </c>
      <c r="AR283" s="1" t="str">
        <f t="shared" si="238"/>
        <v/>
      </c>
      <c r="AS283" s="1" t="str">
        <f t="shared" si="239"/>
        <v/>
      </c>
      <c r="AT283" s="1" t="str">
        <f t="shared" si="240"/>
        <v/>
      </c>
      <c r="AU283" s="1" t="str">
        <f t="shared" si="241"/>
        <v/>
      </c>
      <c r="AV283" s="1" t="str">
        <f t="shared" si="242"/>
        <v/>
      </c>
      <c r="AW283" s="1" t="str">
        <f t="shared" si="243"/>
        <v/>
      </c>
      <c r="AX283" s="1" t="str">
        <f t="shared" si="244"/>
        <v/>
      </c>
      <c r="AY283" s="1" t="str">
        <f t="shared" si="245"/>
        <v/>
      </c>
      <c r="AZ283" s="1" t="str">
        <f t="shared" si="246"/>
        <v/>
      </c>
      <c r="BA283" s="1" t="str">
        <f t="shared" si="247"/>
        <v/>
      </c>
      <c r="BB283" s="1" t="str">
        <f t="shared" si="248"/>
        <v/>
      </c>
      <c r="BC283" s="1" t="str">
        <f t="shared" si="249"/>
        <v/>
      </c>
      <c r="BD283" s="1" t="str">
        <f t="shared" si="250"/>
        <v/>
      </c>
      <c r="BE283" s="1" t="str">
        <f t="shared" si="251"/>
        <v/>
      </c>
      <c r="BF283" s="1" t="str">
        <f t="shared" si="252"/>
        <v/>
      </c>
      <c r="BG283" s="1" t="str">
        <f t="shared" si="253"/>
        <v/>
      </c>
      <c r="BH283" s="1" t="str">
        <f t="shared" si="254"/>
        <v/>
      </c>
      <c r="BI283" s="1" t="str">
        <f t="shared" si="255"/>
        <v/>
      </c>
      <c r="BJ283" s="1" t="str">
        <f t="shared" si="256"/>
        <v/>
      </c>
      <c r="BK283" s="1" t="str">
        <f t="shared" si="257"/>
        <v/>
      </c>
      <c r="BL283" s="1" t="str">
        <f t="shared" si="258"/>
        <v/>
      </c>
      <c r="BM283" s="1" t="str">
        <f t="shared" si="259"/>
        <v/>
      </c>
      <c r="BN283" s="1" t="str">
        <f t="shared" si="260"/>
        <v/>
      </c>
      <c r="BO283" s="4" t="str">
        <f t="shared" si="261"/>
        <v/>
      </c>
    </row>
    <row r="284" spans="2:67">
      <c r="B284" s="22">
        <v>3</v>
      </c>
      <c r="C284" s="8">
        <f>IF(B284="","",VLOOKUP(B284,Tabelle2!$A$1:$B$37,2,0))</f>
        <v>1</v>
      </c>
      <c r="D284" s="9">
        <f>IF(B284="","",IF(B284=0,"NB",VLOOKUP(C284,Tabelle2!$D$1:$E$4,2,0)))</f>
        <v>3</v>
      </c>
      <c r="E284" s="1" t="str">
        <f t="shared" si="215"/>
        <v>L</v>
      </c>
      <c r="F284" s="1">
        <f t="shared" si="216"/>
        <v>1</v>
      </c>
      <c r="G284" s="1">
        <f t="shared" si="227"/>
        <v>-1</v>
      </c>
      <c r="H284" s="1">
        <f t="shared" si="217"/>
        <v>-1</v>
      </c>
      <c r="I284" s="1">
        <f t="shared" si="218"/>
        <v>81</v>
      </c>
      <c r="J284" s="1" t="str">
        <f t="shared" si="220"/>
        <v/>
      </c>
      <c r="O284" s="2"/>
      <c r="U284" s="6">
        <f t="shared" si="221"/>
        <v>1</v>
      </c>
      <c r="V284" s="6" t="str">
        <f t="shared" si="222"/>
        <v/>
      </c>
      <c r="W284" s="6" t="str">
        <f t="shared" si="223"/>
        <v/>
      </c>
      <c r="X284" s="6" t="str">
        <f t="shared" si="224"/>
        <v/>
      </c>
      <c r="Y284" s="5"/>
      <c r="Z284" s="1">
        <f t="shared" si="228"/>
        <v>1</v>
      </c>
      <c r="AA284" s="1">
        <f t="shared" si="229"/>
        <v>1</v>
      </c>
      <c r="AB284" s="1">
        <f t="shared" si="230"/>
        <v>1</v>
      </c>
      <c r="AC284" s="1" t="str">
        <f t="shared" si="231"/>
        <v/>
      </c>
      <c r="AD284" s="1" t="str">
        <f t="shared" si="236"/>
        <v/>
      </c>
      <c r="AE284" s="5"/>
      <c r="AF284" s="6">
        <f t="shared" si="225"/>
        <v>1</v>
      </c>
      <c r="AG284" s="6">
        <f t="shared" si="232"/>
        <v>2</v>
      </c>
      <c r="AH284" s="6">
        <f t="shared" si="234"/>
        <v>3</v>
      </c>
      <c r="AI284" s="5"/>
      <c r="AJ284" s="1">
        <f t="shared" si="233"/>
        <v>8</v>
      </c>
      <c r="AK284" s="1">
        <f>VLOOKUP(AJ284,$R$2:S303,2,0)</f>
        <v>1</v>
      </c>
      <c r="AM284" s="1">
        <f t="shared" si="235"/>
        <v>112</v>
      </c>
      <c r="AO284" s="1">
        <f t="shared" si="226"/>
        <v>8</v>
      </c>
      <c r="AP284" s="1" t="str">
        <f t="shared" si="219"/>
        <v/>
      </c>
      <c r="AQ284" s="1" t="str">
        <f t="shared" si="237"/>
        <v/>
      </c>
      <c r="AR284" s="1" t="str">
        <f t="shared" si="238"/>
        <v/>
      </c>
      <c r="AS284" s="1" t="str">
        <f t="shared" si="239"/>
        <v/>
      </c>
      <c r="AT284" s="1" t="str">
        <f t="shared" si="240"/>
        <v/>
      </c>
      <c r="AU284" s="1" t="str">
        <f t="shared" si="241"/>
        <v/>
      </c>
      <c r="AV284" s="1" t="str">
        <f t="shared" si="242"/>
        <v/>
      </c>
      <c r="AW284" s="1" t="str">
        <f t="shared" si="243"/>
        <v/>
      </c>
      <c r="AX284" s="1" t="str">
        <f t="shared" si="244"/>
        <v/>
      </c>
      <c r="AY284" s="1" t="str">
        <f t="shared" si="245"/>
        <v/>
      </c>
      <c r="AZ284" s="1" t="str">
        <f t="shared" si="246"/>
        <v/>
      </c>
      <c r="BA284" s="1" t="str">
        <f t="shared" si="247"/>
        <v/>
      </c>
      <c r="BB284" s="1" t="str">
        <f t="shared" si="248"/>
        <v/>
      </c>
      <c r="BC284" s="1" t="str">
        <f t="shared" si="249"/>
        <v/>
      </c>
      <c r="BD284" s="1" t="str">
        <f t="shared" si="250"/>
        <v/>
      </c>
      <c r="BE284" s="1" t="str">
        <f t="shared" si="251"/>
        <v/>
      </c>
      <c r="BF284" s="1" t="str">
        <f t="shared" si="252"/>
        <v/>
      </c>
      <c r="BG284" s="1" t="str">
        <f t="shared" si="253"/>
        <v/>
      </c>
      <c r="BH284" s="1" t="str">
        <f t="shared" si="254"/>
        <v/>
      </c>
      <c r="BI284" s="1" t="str">
        <f t="shared" si="255"/>
        <v/>
      </c>
      <c r="BJ284" s="1" t="str">
        <f t="shared" si="256"/>
        <v/>
      </c>
      <c r="BK284" s="1" t="str">
        <f t="shared" si="257"/>
        <v/>
      </c>
      <c r="BL284" s="1" t="str">
        <f t="shared" si="258"/>
        <v/>
      </c>
      <c r="BM284" s="1" t="str">
        <f t="shared" si="259"/>
        <v/>
      </c>
      <c r="BN284" s="1" t="str">
        <f t="shared" si="260"/>
        <v/>
      </c>
      <c r="BO284" s="4" t="str">
        <f t="shared" si="261"/>
        <v/>
      </c>
    </row>
    <row r="285" spans="2:67">
      <c r="B285" s="23">
        <v>14</v>
      </c>
      <c r="C285" s="8">
        <f>IF(B285="","",VLOOKUP(B285,Tabelle2!$A$1:$B$37,2,0))</f>
        <v>2</v>
      </c>
      <c r="D285" s="9">
        <f>IF(B285="","",IF(B285=0,"NB",VLOOKUP(C285,Tabelle2!$D$1:$E$4,2,0)))</f>
        <v>2</v>
      </c>
      <c r="E285" s="1" t="str">
        <f t="shared" si="215"/>
        <v>L</v>
      </c>
      <c r="F285" s="1">
        <f t="shared" si="216"/>
        <v>1</v>
      </c>
      <c r="G285" s="1">
        <f t="shared" si="227"/>
        <v>-1</v>
      </c>
      <c r="H285" s="1">
        <f t="shared" si="217"/>
        <v>-1</v>
      </c>
      <c r="I285" s="1">
        <f t="shared" si="218"/>
        <v>80</v>
      </c>
      <c r="J285" s="1" t="str">
        <f t="shared" si="220"/>
        <v/>
      </c>
      <c r="O285" s="2"/>
      <c r="U285" s="6" t="str">
        <f t="shared" si="221"/>
        <v/>
      </c>
      <c r="V285" s="6">
        <f t="shared" si="222"/>
        <v>2</v>
      </c>
      <c r="W285" s="6" t="str">
        <f t="shared" si="223"/>
        <v/>
      </c>
      <c r="X285" s="6" t="str">
        <f t="shared" si="224"/>
        <v/>
      </c>
      <c r="Y285" s="5"/>
      <c r="Z285" s="1">
        <f t="shared" si="228"/>
        <v>1</v>
      </c>
      <c r="AA285" s="1">
        <f t="shared" si="229"/>
        <v>1</v>
      </c>
      <c r="AB285" s="1">
        <f t="shared" si="230"/>
        <v>1</v>
      </c>
      <c r="AC285" s="1" t="str">
        <f t="shared" si="231"/>
        <v/>
      </c>
      <c r="AD285" s="1" t="str">
        <f t="shared" si="236"/>
        <v/>
      </c>
      <c r="AE285" s="5"/>
      <c r="AF285" s="6">
        <f t="shared" si="225"/>
        <v>2</v>
      </c>
      <c r="AG285" s="6">
        <f t="shared" si="232"/>
        <v>1</v>
      </c>
      <c r="AH285" s="6">
        <f t="shared" si="234"/>
        <v>3</v>
      </c>
      <c r="AI285" s="5"/>
      <c r="AJ285" s="1">
        <f t="shared" si="233"/>
        <v>9</v>
      </c>
      <c r="AK285" s="1">
        <f>VLOOKUP(AJ285,$R$2:S304,2,0)</f>
        <v>1</v>
      </c>
      <c r="AM285" s="1">
        <f t="shared" si="235"/>
        <v>112</v>
      </c>
      <c r="AO285" s="1">
        <f t="shared" si="226"/>
        <v>9</v>
      </c>
      <c r="AP285" s="1" t="str">
        <f t="shared" si="219"/>
        <v/>
      </c>
      <c r="AQ285" s="1" t="str">
        <f t="shared" si="237"/>
        <v/>
      </c>
      <c r="AR285" s="1" t="str">
        <f t="shared" si="238"/>
        <v/>
      </c>
      <c r="AS285" s="1" t="str">
        <f t="shared" si="239"/>
        <v/>
      </c>
      <c r="AT285" s="1" t="str">
        <f t="shared" si="240"/>
        <v/>
      </c>
      <c r="AU285" s="1" t="str">
        <f t="shared" si="241"/>
        <v/>
      </c>
      <c r="AV285" s="1" t="str">
        <f t="shared" si="242"/>
        <v/>
      </c>
      <c r="AW285" s="1" t="str">
        <f t="shared" si="243"/>
        <v/>
      </c>
      <c r="AX285" s="1" t="str">
        <f t="shared" si="244"/>
        <v/>
      </c>
      <c r="AY285" s="1" t="str">
        <f t="shared" si="245"/>
        <v/>
      </c>
      <c r="AZ285" s="1" t="str">
        <f t="shared" si="246"/>
        <v/>
      </c>
      <c r="BA285" s="1" t="str">
        <f t="shared" si="247"/>
        <v/>
      </c>
      <c r="BB285" s="1" t="str">
        <f t="shared" si="248"/>
        <v/>
      </c>
      <c r="BC285" s="1" t="str">
        <f t="shared" si="249"/>
        <v/>
      </c>
      <c r="BD285" s="1" t="str">
        <f t="shared" si="250"/>
        <v/>
      </c>
      <c r="BE285" s="1" t="str">
        <f t="shared" si="251"/>
        <v/>
      </c>
      <c r="BF285" s="1" t="str">
        <f t="shared" si="252"/>
        <v/>
      </c>
      <c r="BG285" s="1" t="str">
        <f t="shared" si="253"/>
        <v/>
      </c>
      <c r="BH285" s="1" t="str">
        <f t="shared" si="254"/>
        <v/>
      </c>
      <c r="BI285" s="1" t="str">
        <f t="shared" si="255"/>
        <v/>
      </c>
      <c r="BJ285" s="1" t="str">
        <f t="shared" si="256"/>
        <v/>
      </c>
      <c r="BK285" s="1" t="str">
        <f t="shared" si="257"/>
        <v/>
      </c>
      <c r="BL285" s="1" t="str">
        <f t="shared" si="258"/>
        <v/>
      </c>
      <c r="BM285" s="1" t="str">
        <f t="shared" si="259"/>
        <v/>
      </c>
      <c r="BN285" s="1" t="str">
        <f t="shared" si="260"/>
        <v/>
      </c>
      <c r="BO285" s="4" t="str">
        <f t="shared" si="261"/>
        <v/>
      </c>
    </row>
    <row r="286" spans="2:67">
      <c r="B286" s="22">
        <v>26</v>
      </c>
      <c r="C286" s="8">
        <f>IF(B286="","",VLOOKUP(B286,Tabelle2!$A$1:$B$37,2,0))</f>
        <v>3</v>
      </c>
      <c r="D286" s="9">
        <f>IF(B286="","",IF(B286=0,"NB",VLOOKUP(C286,Tabelle2!$D$1:$E$4,2,0)))</f>
        <v>1</v>
      </c>
      <c r="E286" s="1" t="str">
        <f t="shared" si="215"/>
        <v>L</v>
      </c>
      <c r="F286" s="1">
        <f t="shared" si="216"/>
        <v>1</v>
      </c>
      <c r="G286" s="1">
        <f t="shared" si="227"/>
        <v>-1</v>
      </c>
      <c r="H286" s="1">
        <f t="shared" si="217"/>
        <v>-1</v>
      </c>
      <c r="I286" s="1">
        <f t="shared" si="218"/>
        <v>79</v>
      </c>
      <c r="J286" s="1" t="str">
        <f t="shared" si="220"/>
        <v/>
      </c>
      <c r="O286" s="2"/>
      <c r="U286" s="6" t="str">
        <f t="shared" si="221"/>
        <v/>
      </c>
      <c r="V286" s="6" t="str">
        <f t="shared" si="222"/>
        <v/>
      </c>
      <c r="W286" s="6">
        <f t="shared" si="223"/>
        <v>3</v>
      </c>
      <c r="X286" s="6" t="str">
        <f t="shared" si="224"/>
        <v/>
      </c>
      <c r="Y286" s="5"/>
      <c r="Z286" s="1">
        <f t="shared" si="228"/>
        <v>1</v>
      </c>
      <c r="AA286" s="1">
        <f t="shared" si="229"/>
        <v>1</v>
      </c>
      <c r="AB286" s="1">
        <f t="shared" si="230"/>
        <v>1</v>
      </c>
      <c r="AC286" s="1" t="str">
        <f t="shared" si="231"/>
        <v/>
      </c>
      <c r="AD286" s="1" t="str">
        <f t="shared" si="236"/>
        <v/>
      </c>
      <c r="AE286" s="5"/>
      <c r="AF286" s="6">
        <f t="shared" si="225"/>
        <v>3</v>
      </c>
      <c r="AG286" s="6">
        <f t="shared" si="232"/>
        <v>2</v>
      </c>
      <c r="AH286" s="6">
        <f t="shared" si="234"/>
        <v>1</v>
      </c>
      <c r="AI286" s="5"/>
      <c r="AJ286" s="1">
        <f t="shared" si="233"/>
        <v>10</v>
      </c>
      <c r="AK286" s="1">
        <f>VLOOKUP(AJ286,$R$2:S305,2,0)</f>
        <v>1</v>
      </c>
      <c r="AM286" s="1">
        <f t="shared" si="235"/>
        <v>112</v>
      </c>
      <c r="AO286" s="1">
        <f t="shared" si="226"/>
        <v>10</v>
      </c>
      <c r="AP286" s="1" t="str">
        <f t="shared" si="219"/>
        <v/>
      </c>
      <c r="AQ286" s="1" t="str">
        <f t="shared" si="237"/>
        <v/>
      </c>
      <c r="AR286" s="1" t="str">
        <f t="shared" si="238"/>
        <v/>
      </c>
      <c r="AS286" s="1" t="str">
        <f t="shared" si="239"/>
        <v/>
      </c>
      <c r="AT286" s="1" t="str">
        <f t="shared" si="240"/>
        <v/>
      </c>
      <c r="AU286" s="1" t="str">
        <f t="shared" si="241"/>
        <v/>
      </c>
      <c r="AV286" s="1" t="str">
        <f t="shared" si="242"/>
        <v/>
      </c>
      <c r="AW286" s="1" t="str">
        <f t="shared" si="243"/>
        <v/>
      </c>
      <c r="AX286" s="1" t="str">
        <f t="shared" si="244"/>
        <v/>
      </c>
      <c r="AY286" s="1" t="str">
        <f t="shared" si="245"/>
        <v/>
      </c>
      <c r="AZ286" s="1" t="str">
        <f t="shared" si="246"/>
        <v/>
      </c>
      <c r="BA286" s="1" t="str">
        <f t="shared" si="247"/>
        <v/>
      </c>
      <c r="BB286" s="1" t="str">
        <f t="shared" si="248"/>
        <v/>
      </c>
      <c r="BC286" s="1" t="str">
        <f t="shared" si="249"/>
        <v/>
      </c>
      <c r="BD286" s="1" t="str">
        <f t="shared" si="250"/>
        <v/>
      </c>
      <c r="BE286" s="1" t="str">
        <f t="shared" si="251"/>
        <v/>
      </c>
      <c r="BF286" s="1" t="str">
        <f t="shared" si="252"/>
        <v/>
      </c>
      <c r="BG286" s="1" t="str">
        <f t="shared" si="253"/>
        <v/>
      </c>
      <c r="BH286" s="1" t="str">
        <f t="shared" si="254"/>
        <v/>
      </c>
      <c r="BI286" s="1" t="str">
        <f t="shared" si="255"/>
        <v/>
      </c>
      <c r="BJ286" s="1" t="str">
        <f t="shared" si="256"/>
        <v/>
      </c>
      <c r="BK286" s="1" t="str">
        <f t="shared" si="257"/>
        <v/>
      </c>
      <c r="BL286" s="1" t="str">
        <f t="shared" si="258"/>
        <v/>
      </c>
      <c r="BM286" s="1" t="str">
        <f t="shared" si="259"/>
        <v/>
      </c>
      <c r="BN286" s="1" t="str">
        <f t="shared" si="260"/>
        <v/>
      </c>
      <c r="BO286" s="4" t="str">
        <f t="shared" si="261"/>
        <v/>
      </c>
    </row>
    <row r="287" spans="2:67">
      <c r="B287" s="23">
        <v>15</v>
      </c>
      <c r="C287" s="8">
        <f>IF(B287="","",VLOOKUP(B287,Tabelle2!$A$1:$B$37,2,0))</f>
        <v>2</v>
      </c>
      <c r="D287" s="9">
        <f>IF(B287="","",IF(B287=0,"NB",VLOOKUP(C287,Tabelle2!$D$1:$E$4,2,0)))</f>
        <v>2</v>
      </c>
      <c r="E287" s="1" t="str">
        <f t="shared" si="215"/>
        <v>L</v>
      </c>
      <c r="F287" s="1">
        <f t="shared" si="216"/>
        <v>1</v>
      </c>
      <c r="G287" s="1">
        <f t="shared" si="227"/>
        <v>-1</v>
      </c>
      <c r="H287" s="1">
        <f t="shared" si="217"/>
        <v>-1</v>
      </c>
      <c r="I287" s="1">
        <f t="shared" si="218"/>
        <v>78</v>
      </c>
      <c r="J287" s="1" t="str">
        <f t="shared" si="220"/>
        <v/>
      </c>
      <c r="O287" s="2"/>
      <c r="U287" s="6" t="str">
        <f t="shared" si="221"/>
        <v/>
      </c>
      <c r="V287" s="6">
        <f t="shared" si="222"/>
        <v>2</v>
      </c>
      <c r="W287" s="6" t="str">
        <f t="shared" si="223"/>
        <v/>
      </c>
      <c r="X287" s="6" t="str">
        <f t="shared" si="224"/>
        <v/>
      </c>
      <c r="Y287" s="5"/>
      <c r="Z287" s="1">
        <f t="shared" si="228"/>
        <v>1</v>
      </c>
      <c r="AA287" s="1">
        <f t="shared" si="229"/>
        <v>1</v>
      </c>
      <c r="AB287" s="1">
        <f t="shared" si="230"/>
        <v>1</v>
      </c>
      <c r="AC287" s="1" t="str">
        <f t="shared" si="231"/>
        <v/>
      </c>
      <c r="AD287" s="1" t="str">
        <f t="shared" si="236"/>
        <v/>
      </c>
      <c r="AE287" s="5"/>
      <c r="AF287" s="6">
        <f t="shared" si="225"/>
        <v>2</v>
      </c>
      <c r="AG287" s="6">
        <f t="shared" si="232"/>
        <v>3</v>
      </c>
      <c r="AH287" s="6">
        <f t="shared" si="234"/>
        <v>1</v>
      </c>
      <c r="AI287" s="5"/>
      <c r="AJ287" s="1">
        <f t="shared" si="233"/>
        <v>11</v>
      </c>
      <c r="AK287" s="1">
        <f>VLOOKUP(AJ287,$R$2:S306,2,0)</f>
        <v>1</v>
      </c>
      <c r="AM287" s="1">
        <f t="shared" si="235"/>
        <v>112</v>
      </c>
      <c r="AO287" s="1">
        <f t="shared" si="226"/>
        <v>11</v>
      </c>
      <c r="AP287" s="1" t="str">
        <f t="shared" si="219"/>
        <v/>
      </c>
      <c r="AQ287" s="1" t="str">
        <f t="shared" si="237"/>
        <v/>
      </c>
      <c r="AR287" s="1" t="str">
        <f t="shared" si="238"/>
        <v/>
      </c>
      <c r="AS287" s="1" t="str">
        <f t="shared" si="239"/>
        <v/>
      </c>
      <c r="AT287" s="1" t="str">
        <f t="shared" si="240"/>
        <v/>
      </c>
      <c r="AU287" s="1" t="str">
        <f t="shared" si="241"/>
        <v/>
      </c>
      <c r="AV287" s="1" t="str">
        <f t="shared" si="242"/>
        <v/>
      </c>
      <c r="AW287" s="1" t="str">
        <f t="shared" si="243"/>
        <v/>
      </c>
      <c r="AX287" s="1" t="str">
        <f t="shared" si="244"/>
        <v/>
      </c>
      <c r="AY287" s="1" t="str">
        <f t="shared" si="245"/>
        <v/>
      </c>
      <c r="AZ287" s="1">
        <f t="shared" si="246"/>
        <v>1</v>
      </c>
      <c r="BA287" s="1" t="str">
        <f t="shared" si="247"/>
        <v/>
      </c>
      <c r="BB287" s="1" t="str">
        <f t="shared" si="248"/>
        <v/>
      </c>
      <c r="BC287" s="1" t="str">
        <f t="shared" si="249"/>
        <v/>
      </c>
      <c r="BD287" s="1" t="str">
        <f t="shared" si="250"/>
        <v/>
      </c>
      <c r="BE287" s="1" t="str">
        <f t="shared" si="251"/>
        <v/>
      </c>
      <c r="BF287" s="1" t="str">
        <f t="shared" si="252"/>
        <v/>
      </c>
      <c r="BG287" s="1" t="str">
        <f t="shared" si="253"/>
        <v/>
      </c>
      <c r="BH287" s="1" t="str">
        <f t="shared" si="254"/>
        <v/>
      </c>
      <c r="BI287" s="1" t="str">
        <f t="shared" si="255"/>
        <v/>
      </c>
      <c r="BJ287" s="1" t="str">
        <f t="shared" si="256"/>
        <v/>
      </c>
      <c r="BK287" s="1" t="str">
        <f t="shared" si="257"/>
        <v/>
      </c>
      <c r="BL287" s="1" t="str">
        <f t="shared" si="258"/>
        <v/>
      </c>
      <c r="BM287" s="1" t="str">
        <f t="shared" si="259"/>
        <v/>
      </c>
      <c r="BN287" s="1" t="str">
        <f t="shared" si="260"/>
        <v/>
      </c>
      <c r="BO287" s="4" t="str">
        <f t="shared" si="261"/>
        <v/>
      </c>
    </row>
    <row r="288" spans="2:67">
      <c r="B288" s="22">
        <v>18</v>
      </c>
      <c r="C288" s="8">
        <f>IF(B288="","",VLOOKUP(B288,Tabelle2!$A$1:$B$37,2,0))</f>
        <v>2</v>
      </c>
      <c r="D288" s="9">
        <f>IF(B288="","",IF(B288=0,"NB",VLOOKUP(C288,Tabelle2!$D$1:$E$4,2,0)))</f>
        <v>2</v>
      </c>
      <c r="E288" s="1" t="str">
        <f t="shared" si="215"/>
        <v>W</v>
      </c>
      <c r="F288" s="1">
        <f t="shared" si="216"/>
        <v>1</v>
      </c>
      <c r="G288" s="1">
        <f t="shared" si="227"/>
        <v>2</v>
      </c>
      <c r="H288" s="1">
        <f t="shared" si="217"/>
        <v>2</v>
      </c>
      <c r="I288" s="1">
        <f t="shared" si="218"/>
        <v>80</v>
      </c>
      <c r="J288" s="1" t="str">
        <f t="shared" si="220"/>
        <v/>
      </c>
      <c r="O288" s="2"/>
      <c r="U288" s="6" t="str">
        <f t="shared" si="221"/>
        <v/>
      </c>
      <c r="V288" s="6">
        <f t="shared" si="222"/>
        <v>2</v>
      </c>
      <c r="W288" s="6" t="str">
        <f t="shared" si="223"/>
        <v/>
      </c>
      <c r="X288" s="6" t="str">
        <f t="shared" si="224"/>
        <v/>
      </c>
      <c r="Y288" s="5"/>
      <c r="Z288" s="1">
        <f t="shared" si="228"/>
        <v>1</v>
      </c>
      <c r="AA288" s="1">
        <f t="shared" si="229"/>
        <v>1</v>
      </c>
      <c r="AB288" s="1">
        <f t="shared" si="230"/>
        <v>1</v>
      </c>
      <c r="AC288" s="1" t="str">
        <f t="shared" si="231"/>
        <v/>
      </c>
      <c r="AD288" s="1" t="str">
        <f t="shared" si="236"/>
        <v/>
      </c>
      <c r="AE288" s="5"/>
      <c r="AF288" s="6">
        <f t="shared" si="225"/>
        <v>2</v>
      </c>
      <c r="AG288" s="6">
        <f t="shared" si="232"/>
        <v>3</v>
      </c>
      <c r="AH288" s="6">
        <f t="shared" si="234"/>
        <v>1</v>
      </c>
      <c r="AI288" s="5"/>
      <c r="AJ288" s="1">
        <f t="shared" si="233"/>
        <v>0</v>
      </c>
      <c r="AK288" s="1">
        <f>VLOOKUP(AJ288,$R$2:S307,2,0)</f>
        <v>1</v>
      </c>
      <c r="AM288" s="1">
        <f t="shared" si="235"/>
        <v>112</v>
      </c>
      <c r="AO288" s="1">
        <f t="shared" si="226"/>
        <v>0</v>
      </c>
      <c r="AP288" s="1" t="str">
        <f t="shared" si="219"/>
        <v/>
      </c>
      <c r="AQ288" s="1" t="str">
        <f t="shared" si="237"/>
        <v/>
      </c>
      <c r="AR288" s="1" t="str">
        <f t="shared" si="238"/>
        <v/>
      </c>
      <c r="AS288" s="1" t="str">
        <f t="shared" si="239"/>
        <v/>
      </c>
      <c r="AT288" s="1" t="str">
        <f t="shared" si="240"/>
        <v/>
      </c>
      <c r="AU288" s="1" t="str">
        <f t="shared" si="241"/>
        <v/>
      </c>
      <c r="AV288" s="1" t="str">
        <f t="shared" si="242"/>
        <v/>
      </c>
      <c r="AW288" s="1" t="str">
        <f t="shared" si="243"/>
        <v/>
      </c>
      <c r="AX288" s="1" t="str">
        <f t="shared" si="244"/>
        <v/>
      </c>
      <c r="AY288" s="1" t="str">
        <f t="shared" si="245"/>
        <v/>
      </c>
      <c r="AZ288" s="1" t="str">
        <f t="shared" si="246"/>
        <v/>
      </c>
      <c r="BA288" s="1" t="str">
        <f t="shared" si="247"/>
        <v/>
      </c>
      <c r="BB288" s="1" t="str">
        <f t="shared" si="248"/>
        <v/>
      </c>
      <c r="BC288" s="1" t="str">
        <f t="shared" si="249"/>
        <v/>
      </c>
      <c r="BD288" s="1" t="str">
        <f t="shared" si="250"/>
        <v/>
      </c>
      <c r="BE288" s="1" t="str">
        <f t="shared" si="251"/>
        <v/>
      </c>
      <c r="BF288" s="1" t="str">
        <f t="shared" si="252"/>
        <v/>
      </c>
      <c r="BG288" s="1" t="str">
        <f t="shared" si="253"/>
        <v/>
      </c>
      <c r="BH288" s="1" t="str">
        <f t="shared" si="254"/>
        <v/>
      </c>
      <c r="BI288" s="1" t="str">
        <f t="shared" si="255"/>
        <v/>
      </c>
      <c r="BJ288" s="1" t="str">
        <f t="shared" si="256"/>
        <v/>
      </c>
      <c r="BK288" s="1" t="str">
        <f t="shared" si="257"/>
        <v/>
      </c>
      <c r="BL288" s="1" t="str">
        <f t="shared" si="258"/>
        <v/>
      </c>
      <c r="BM288" s="1" t="str">
        <f t="shared" si="259"/>
        <v/>
      </c>
      <c r="BN288" s="1" t="str">
        <f t="shared" si="260"/>
        <v/>
      </c>
      <c r="BO288" s="4" t="str">
        <f t="shared" si="261"/>
        <v/>
      </c>
    </row>
    <row r="289" spans="2:67">
      <c r="B289" s="23">
        <v>20</v>
      </c>
      <c r="C289" s="8">
        <f>IF(B289="","",VLOOKUP(B289,Tabelle2!$A$1:$B$37,2,0))</f>
        <v>2</v>
      </c>
      <c r="D289" s="9">
        <f>IF(B289="","",IF(B289=0,"NB",VLOOKUP(C289,Tabelle2!$D$1:$E$4,2,0)))</f>
        <v>2</v>
      </c>
      <c r="E289" s="1" t="str">
        <f t="shared" si="215"/>
        <v>W</v>
      </c>
      <c r="F289" s="1">
        <f t="shared" si="216"/>
        <v>1</v>
      </c>
      <c r="G289" s="1">
        <f t="shared" si="227"/>
        <v>2</v>
      </c>
      <c r="H289" s="1">
        <f t="shared" si="217"/>
        <v>2</v>
      </c>
      <c r="I289" s="1">
        <f t="shared" si="218"/>
        <v>82</v>
      </c>
      <c r="J289" s="1" t="str">
        <f t="shared" si="220"/>
        <v/>
      </c>
      <c r="O289" s="2"/>
      <c r="U289" s="6" t="str">
        <f t="shared" si="221"/>
        <v/>
      </c>
      <c r="V289" s="6">
        <f t="shared" si="222"/>
        <v>2</v>
      </c>
      <c r="W289" s="6" t="str">
        <f t="shared" si="223"/>
        <v/>
      </c>
      <c r="X289" s="6" t="str">
        <f t="shared" si="224"/>
        <v/>
      </c>
      <c r="Y289" s="5"/>
      <c r="Z289" s="1">
        <f t="shared" si="228"/>
        <v>1</v>
      </c>
      <c r="AA289" s="1">
        <f t="shared" si="229"/>
        <v>1</v>
      </c>
      <c r="AB289" s="1">
        <f t="shared" si="230"/>
        <v>1</v>
      </c>
      <c r="AC289" s="1" t="str">
        <f t="shared" si="231"/>
        <v/>
      </c>
      <c r="AD289" s="1" t="str">
        <f t="shared" si="236"/>
        <v/>
      </c>
      <c r="AE289" s="5"/>
      <c r="AF289" s="6">
        <f t="shared" si="225"/>
        <v>2</v>
      </c>
      <c r="AG289" s="6">
        <f t="shared" si="232"/>
        <v>3</v>
      </c>
      <c r="AH289" s="6">
        <f t="shared" si="234"/>
        <v>1</v>
      </c>
      <c r="AI289" s="5"/>
      <c r="AJ289" s="1">
        <f t="shared" si="233"/>
        <v>0</v>
      </c>
      <c r="AK289" s="1">
        <f>VLOOKUP(AJ289,$R$2:S308,2,0)</f>
        <v>1</v>
      </c>
      <c r="AM289" s="1">
        <f t="shared" si="235"/>
        <v>112</v>
      </c>
      <c r="AO289" s="1">
        <f t="shared" si="226"/>
        <v>0</v>
      </c>
      <c r="AP289" s="1" t="str">
        <f t="shared" si="219"/>
        <v/>
      </c>
      <c r="AQ289" s="1" t="str">
        <f t="shared" si="237"/>
        <v/>
      </c>
      <c r="AR289" s="1" t="str">
        <f t="shared" si="238"/>
        <v/>
      </c>
      <c r="AS289" s="1" t="str">
        <f t="shared" si="239"/>
        <v/>
      </c>
      <c r="AT289" s="1" t="str">
        <f t="shared" si="240"/>
        <v/>
      </c>
      <c r="AU289" s="1" t="str">
        <f t="shared" si="241"/>
        <v/>
      </c>
      <c r="AV289" s="1" t="str">
        <f t="shared" si="242"/>
        <v/>
      </c>
      <c r="AW289" s="1" t="str">
        <f t="shared" si="243"/>
        <v/>
      </c>
      <c r="AX289" s="1" t="str">
        <f t="shared" si="244"/>
        <v/>
      </c>
      <c r="AY289" s="1" t="str">
        <f t="shared" si="245"/>
        <v/>
      </c>
      <c r="AZ289" s="1" t="str">
        <f t="shared" si="246"/>
        <v/>
      </c>
      <c r="BA289" s="1" t="str">
        <f t="shared" si="247"/>
        <v/>
      </c>
      <c r="BB289" s="1" t="str">
        <f t="shared" si="248"/>
        <v/>
      </c>
      <c r="BC289" s="1" t="str">
        <f t="shared" si="249"/>
        <v/>
      </c>
      <c r="BD289" s="1" t="str">
        <f t="shared" si="250"/>
        <v/>
      </c>
      <c r="BE289" s="1" t="str">
        <f t="shared" si="251"/>
        <v/>
      </c>
      <c r="BF289" s="1" t="str">
        <f t="shared" si="252"/>
        <v/>
      </c>
      <c r="BG289" s="1" t="str">
        <f t="shared" si="253"/>
        <v/>
      </c>
      <c r="BH289" s="1" t="str">
        <f t="shared" si="254"/>
        <v/>
      </c>
      <c r="BI289" s="1" t="str">
        <f t="shared" si="255"/>
        <v/>
      </c>
      <c r="BJ289" s="1" t="str">
        <f t="shared" si="256"/>
        <v/>
      </c>
      <c r="BK289" s="1" t="str">
        <f t="shared" si="257"/>
        <v/>
      </c>
      <c r="BL289" s="1" t="str">
        <f t="shared" si="258"/>
        <v/>
      </c>
      <c r="BM289" s="1" t="str">
        <f t="shared" si="259"/>
        <v/>
      </c>
      <c r="BN289" s="1" t="str">
        <f t="shared" si="260"/>
        <v/>
      </c>
      <c r="BO289" s="4" t="str">
        <f t="shared" si="261"/>
        <v/>
      </c>
    </row>
    <row r="290" spans="2:67">
      <c r="B290" s="22">
        <v>35</v>
      </c>
      <c r="C290" s="8">
        <f>IF(B290="","",VLOOKUP(B290,Tabelle2!$A$1:$B$37,2,0))</f>
        <v>3</v>
      </c>
      <c r="D290" s="9">
        <f>IF(B290="","",IF(B290=0,"NB",VLOOKUP(C290,Tabelle2!$D$1:$E$4,2,0)))</f>
        <v>1</v>
      </c>
      <c r="E290" s="1" t="str">
        <f t="shared" si="215"/>
        <v>L</v>
      </c>
      <c r="F290" s="1">
        <f t="shared" si="216"/>
        <v>1</v>
      </c>
      <c r="G290" s="1">
        <f t="shared" si="227"/>
        <v>-1</v>
      </c>
      <c r="H290" s="1">
        <f t="shared" si="217"/>
        <v>-1</v>
      </c>
      <c r="I290" s="1">
        <f t="shared" si="218"/>
        <v>81</v>
      </c>
      <c r="J290" s="1" t="str">
        <f t="shared" si="220"/>
        <v/>
      </c>
      <c r="O290" s="2"/>
      <c r="U290" s="6" t="str">
        <f t="shared" si="221"/>
        <v/>
      </c>
      <c r="V290" s="6" t="str">
        <f t="shared" si="222"/>
        <v/>
      </c>
      <c r="W290" s="6">
        <f t="shared" si="223"/>
        <v>3</v>
      </c>
      <c r="X290" s="6" t="str">
        <f t="shared" si="224"/>
        <v/>
      </c>
      <c r="Y290" s="5"/>
      <c r="Z290" s="1">
        <f t="shared" si="228"/>
        <v>1</v>
      </c>
      <c r="AA290" s="1">
        <f t="shared" si="229"/>
        <v>1</v>
      </c>
      <c r="AB290" s="1">
        <f t="shared" si="230"/>
        <v>1</v>
      </c>
      <c r="AC290" s="1" t="str">
        <f t="shared" si="231"/>
        <v/>
      </c>
      <c r="AD290" s="1" t="str">
        <f t="shared" si="236"/>
        <v/>
      </c>
      <c r="AE290" s="5"/>
      <c r="AF290" s="6">
        <f t="shared" si="225"/>
        <v>3</v>
      </c>
      <c r="AG290" s="6">
        <f t="shared" si="232"/>
        <v>2</v>
      </c>
      <c r="AH290" s="6">
        <f t="shared" si="234"/>
        <v>1</v>
      </c>
      <c r="AI290" s="5"/>
      <c r="AJ290" s="1">
        <f t="shared" si="233"/>
        <v>1</v>
      </c>
      <c r="AK290" s="1">
        <f>VLOOKUP(AJ290,$R$2:S309,2,0)</f>
        <v>1</v>
      </c>
      <c r="AM290" s="1">
        <f t="shared" si="235"/>
        <v>112</v>
      </c>
      <c r="AO290" s="1">
        <f t="shared" si="226"/>
        <v>1</v>
      </c>
      <c r="AP290" s="1" t="str">
        <f t="shared" si="219"/>
        <v/>
      </c>
      <c r="AQ290" s="1" t="str">
        <f t="shared" si="237"/>
        <v/>
      </c>
      <c r="AR290" s="1" t="str">
        <f t="shared" si="238"/>
        <v/>
      </c>
      <c r="AS290" s="1" t="str">
        <f t="shared" si="239"/>
        <v/>
      </c>
      <c r="AT290" s="1" t="str">
        <f t="shared" si="240"/>
        <v/>
      </c>
      <c r="AU290" s="1" t="str">
        <f t="shared" si="241"/>
        <v/>
      </c>
      <c r="AV290" s="1" t="str">
        <f t="shared" si="242"/>
        <v/>
      </c>
      <c r="AW290" s="1" t="str">
        <f t="shared" si="243"/>
        <v/>
      </c>
      <c r="AX290" s="1" t="str">
        <f t="shared" si="244"/>
        <v/>
      </c>
      <c r="AY290" s="1" t="str">
        <f t="shared" si="245"/>
        <v/>
      </c>
      <c r="AZ290" s="1" t="str">
        <f t="shared" si="246"/>
        <v/>
      </c>
      <c r="BA290" s="1" t="str">
        <f t="shared" si="247"/>
        <v/>
      </c>
      <c r="BB290" s="1" t="str">
        <f t="shared" si="248"/>
        <v/>
      </c>
      <c r="BC290" s="1" t="str">
        <f t="shared" si="249"/>
        <v/>
      </c>
      <c r="BD290" s="1" t="str">
        <f t="shared" si="250"/>
        <v/>
      </c>
      <c r="BE290" s="1" t="str">
        <f t="shared" si="251"/>
        <v/>
      </c>
      <c r="BF290" s="1" t="str">
        <f t="shared" si="252"/>
        <v/>
      </c>
      <c r="BG290" s="1" t="str">
        <f t="shared" si="253"/>
        <v/>
      </c>
      <c r="BH290" s="1" t="str">
        <f t="shared" si="254"/>
        <v/>
      </c>
      <c r="BI290" s="1" t="str">
        <f t="shared" si="255"/>
        <v/>
      </c>
      <c r="BJ290" s="1" t="str">
        <f t="shared" si="256"/>
        <v/>
      </c>
      <c r="BK290" s="1" t="str">
        <f t="shared" si="257"/>
        <v/>
      </c>
      <c r="BL290" s="1" t="str">
        <f t="shared" si="258"/>
        <v/>
      </c>
      <c r="BM290" s="1" t="str">
        <f t="shared" si="259"/>
        <v/>
      </c>
      <c r="BN290" s="1" t="str">
        <f t="shared" si="260"/>
        <v/>
      </c>
      <c r="BO290" s="4" t="str">
        <f t="shared" si="261"/>
        <v/>
      </c>
    </row>
    <row r="291" spans="2:67">
      <c r="B291" s="23">
        <v>36</v>
      </c>
      <c r="C291" s="8">
        <f>IF(B291="","",VLOOKUP(B291,Tabelle2!$A$1:$B$37,2,0))</f>
        <v>3</v>
      </c>
      <c r="D291" s="9">
        <f>IF(B291="","",IF(B291=0,"NB",VLOOKUP(C291,Tabelle2!$D$1:$E$4,2,0)))</f>
        <v>1</v>
      </c>
      <c r="E291" s="1" t="str">
        <f t="shared" si="215"/>
        <v>L</v>
      </c>
      <c r="F291" s="1">
        <f t="shared" si="216"/>
        <v>1</v>
      </c>
      <c r="G291" s="1">
        <f t="shared" si="227"/>
        <v>-1</v>
      </c>
      <c r="H291" s="1">
        <f t="shared" si="217"/>
        <v>-1</v>
      </c>
      <c r="I291" s="1">
        <f t="shared" si="218"/>
        <v>80</v>
      </c>
      <c r="J291" s="1" t="str">
        <f t="shared" si="220"/>
        <v/>
      </c>
      <c r="O291" s="2"/>
      <c r="U291" s="6" t="str">
        <f t="shared" si="221"/>
        <v/>
      </c>
      <c r="V291" s="6" t="str">
        <f t="shared" si="222"/>
        <v/>
      </c>
      <c r="W291" s="6">
        <f t="shared" si="223"/>
        <v>3</v>
      </c>
      <c r="X291" s="6" t="str">
        <f t="shared" si="224"/>
        <v/>
      </c>
      <c r="Y291" s="5"/>
      <c r="Z291" s="1">
        <f t="shared" si="228"/>
        <v>1</v>
      </c>
      <c r="AA291" s="1">
        <f t="shared" si="229"/>
        <v>1</v>
      </c>
      <c r="AB291" s="1">
        <f t="shared" si="230"/>
        <v>1</v>
      </c>
      <c r="AC291" s="1" t="str">
        <f t="shared" si="231"/>
        <v/>
      </c>
      <c r="AD291" s="1" t="str">
        <f t="shared" si="236"/>
        <v/>
      </c>
      <c r="AE291" s="5"/>
      <c r="AF291" s="6">
        <f t="shared" si="225"/>
        <v>3</v>
      </c>
      <c r="AG291" s="6">
        <f t="shared" si="232"/>
        <v>2</v>
      </c>
      <c r="AH291" s="6">
        <f t="shared" si="234"/>
        <v>1</v>
      </c>
      <c r="AI291" s="5"/>
      <c r="AJ291" s="1">
        <f t="shared" si="233"/>
        <v>2</v>
      </c>
      <c r="AK291" s="1">
        <f>VLOOKUP(AJ291,$R$2:S310,2,0)</f>
        <v>2</v>
      </c>
      <c r="AM291" s="1">
        <f t="shared" si="235"/>
        <v>112</v>
      </c>
      <c r="AO291" s="1">
        <f t="shared" si="226"/>
        <v>2</v>
      </c>
      <c r="AP291" s="1" t="str">
        <f t="shared" si="219"/>
        <v/>
      </c>
      <c r="AQ291" s="1" t="str">
        <f t="shared" si="237"/>
        <v/>
      </c>
      <c r="AR291" s="1" t="str">
        <f t="shared" si="238"/>
        <v/>
      </c>
      <c r="AS291" s="1" t="str">
        <f t="shared" si="239"/>
        <v/>
      </c>
      <c r="AT291" s="1" t="str">
        <f t="shared" si="240"/>
        <v/>
      </c>
      <c r="AU291" s="1" t="str">
        <f t="shared" si="241"/>
        <v/>
      </c>
      <c r="AV291" s="1" t="str">
        <f t="shared" si="242"/>
        <v/>
      </c>
      <c r="AW291" s="1" t="str">
        <f t="shared" si="243"/>
        <v/>
      </c>
      <c r="AX291" s="1" t="str">
        <f t="shared" si="244"/>
        <v/>
      </c>
      <c r="AY291" s="1" t="str">
        <f t="shared" si="245"/>
        <v/>
      </c>
      <c r="AZ291" s="1" t="str">
        <f t="shared" si="246"/>
        <v/>
      </c>
      <c r="BA291" s="1" t="str">
        <f t="shared" si="247"/>
        <v/>
      </c>
      <c r="BB291" s="1" t="str">
        <f t="shared" si="248"/>
        <v/>
      </c>
      <c r="BC291" s="1" t="str">
        <f t="shared" si="249"/>
        <v/>
      </c>
      <c r="BD291" s="1" t="str">
        <f t="shared" si="250"/>
        <v/>
      </c>
      <c r="BE291" s="1" t="str">
        <f t="shared" si="251"/>
        <v/>
      </c>
      <c r="BF291" s="1" t="str">
        <f t="shared" si="252"/>
        <v/>
      </c>
      <c r="BG291" s="1" t="str">
        <f t="shared" si="253"/>
        <v/>
      </c>
      <c r="BH291" s="1" t="str">
        <f t="shared" si="254"/>
        <v/>
      </c>
      <c r="BI291" s="1" t="str">
        <f t="shared" si="255"/>
        <v/>
      </c>
      <c r="BJ291" s="1" t="str">
        <f t="shared" si="256"/>
        <v/>
      </c>
      <c r="BK291" s="1" t="str">
        <f t="shared" si="257"/>
        <v/>
      </c>
      <c r="BL291" s="1" t="str">
        <f t="shared" si="258"/>
        <v/>
      </c>
      <c r="BM291" s="1" t="str">
        <f t="shared" si="259"/>
        <v/>
      </c>
      <c r="BN291" s="1" t="str">
        <f t="shared" si="260"/>
        <v/>
      </c>
      <c r="BO291" s="4" t="str">
        <f t="shared" si="261"/>
        <v/>
      </c>
    </row>
    <row r="292" spans="2:67">
      <c r="B292" s="22">
        <v>30</v>
      </c>
      <c r="C292" s="8">
        <f>IF(B292="","",VLOOKUP(B292,Tabelle2!$A$1:$B$37,2,0))</f>
        <v>3</v>
      </c>
      <c r="D292" s="9">
        <f>IF(B292="","",IF(B292=0,"NB",VLOOKUP(C292,Tabelle2!$D$1:$E$4,2,0)))</f>
        <v>1</v>
      </c>
      <c r="E292" s="1" t="str">
        <f t="shared" si="215"/>
        <v>L</v>
      </c>
      <c r="F292" s="1">
        <f t="shared" si="216"/>
        <v>2</v>
      </c>
      <c r="G292" s="1">
        <f t="shared" si="227"/>
        <v>-1</v>
      </c>
      <c r="H292" s="1">
        <f t="shared" si="217"/>
        <v>-2</v>
      </c>
      <c r="I292" s="1">
        <f t="shared" si="218"/>
        <v>78</v>
      </c>
      <c r="J292" s="1" t="str">
        <f t="shared" si="220"/>
        <v/>
      </c>
      <c r="O292" s="2"/>
      <c r="U292" s="6" t="str">
        <f t="shared" si="221"/>
        <v/>
      </c>
      <c r="V292" s="6" t="str">
        <f t="shared" si="222"/>
        <v/>
      </c>
      <c r="W292" s="6">
        <f t="shared" si="223"/>
        <v>3</v>
      </c>
      <c r="X292" s="6" t="str">
        <f t="shared" si="224"/>
        <v/>
      </c>
      <c r="Y292" s="5"/>
      <c r="Z292" s="1">
        <f t="shared" si="228"/>
        <v>1</v>
      </c>
      <c r="AA292" s="1">
        <f t="shared" si="229"/>
        <v>1</v>
      </c>
      <c r="AB292" s="1">
        <f t="shared" si="230"/>
        <v>1</v>
      </c>
      <c r="AC292" s="1" t="str">
        <f t="shared" si="231"/>
        <v/>
      </c>
      <c r="AD292" s="1" t="str">
        <f t="shared" si="236"/>
        <v/>
      </c>
      <c r="AE292" s="5"/>
      <c r="AF292" s="6">
        <f t="shared" si="225"/>
        <v>3</v>
      </c>
      <c r="AG292" s="6">
        <f t="shared" si="232"/>
        <v>2</v>
      </c>
      <c r="AH292" s="6">
        <f t="shared" si="234"/>
        <v>1</v>
      </c>
      <c r="AI292" s="5"/>
      <c r="AJ292" s="1">
        <f t="shared" si="233"/>
        <v>3</v>
      </c>
      <c r="AK292" s="1">
        <f>VLOOKUP(AJ292,$R$2:S311,2,0)</f>
        <v>3</v>
      </c>
      <c r="AM292" s="1">
        <f t="shared" si="235"/>
        <v>112</v>
      </c>
      <c r="AO292" s="1">
        <f t="shared" si="226"/>
        <v>3</v>
      </c>
      <c r="AP292" s="1" t="str">
        <f t="shared" si="219"/>
        <v/>
      </c>
      <c r="AQ292" s="1" t="str">
        <f t="shared" si="237"/>
        <v/>
      </c>
      <c r="AR292" s="1" t="str">
        <f t="shared" si="238"/>
        <v/>
      </c>
      <c r="AS292" s="1" t="str">
        <f t="shared" si="239"/>
        <v/>
      </c>
      <c r="AT292" s="1" t="str">
        <f t="shared" si="240"/>
        <v/>
      </c>
      <c r="AU292" s="1" t="str">
        <f t="shared" si="241"/>
        <v/>
      </c>
      <c r="AV292" s="1" t="str">
        <f t="shared" si="242"/>
        <v/>
      </c>
      <c r="AW292" s="1" t="str">
        <f t="shared" si="243"/>
        <v/>
      </c>
      <c r="AX292" s="1" t="str">
        <f t="shared" si="244"/>
        <v/>
      </c>
      <c r="AY292" s="1" t="str">
        <f t="shared" si="245"/>
        <v/>
      </c>
      <c r="AZ292" s="1" t="str">
        <f t="shared" si="246"/>
        <v/>
      </c>
      <c r="BA292" s="1" t="str">
        <f t="shared" si="247"/>
        <v/>
      </c>
      <c r="BB292" s="1" t="str">
        <f t="shared" si="248"/>
        <v/>
      </c>
      <c r="BC292" s="1" t="str">
        <f t="shared" si="249"/>
        <v/>
      </c>
      <c r="BD292" s="1" t="str">
        <f t="shared" si="250"/>
        <v/>
      </c>
      <c r="BE292" s="1" t="str">
        <f t="shared" si="251"/>
        <v/>
      </c>
      <c r="BF292" s="1" t="str">
        <f t="shared" si="252"/>
        <v/>
      </c>
      <c r="BG292" s="1" t="str">
        <f t="shared" si="253"/>
        <v/>
      </c>
      <c r="BH292" s="1" t="str">
        <f t="shared" si="254"/>
        <v/>
      </c>
      <c r="BI292" s="1" t="str">
        <f t="shared" si="255"/>
        <v/>
      </c>
      <c r="BJ292" s="1" t="str">
        <f t="shared" si="256"/>
        <v/>
      </c>
      <c r="BK292" s="1" t="str">
        <f t="shared" si="257"/>
        <v/>
      </c>
      <c r="BL292" s="1" t="str">
        <f t="shared" si="258"/>
        <v/>
      </c>
      <c r="BM292" s="1" t="str">
        <f t="shared" si="259"/>
        <v/>
      </c>
      <c r="BN292" s="1" t="str">
        <f t="shared" si="260"/>
        <v/>
      </c>
      <c r="BO292" s="4" t="str">
        <f t="shared" si="261"/>
        <v/>
      </c>
    </row>
    <row r="293" spans="2:67">
      <c r="B293" s="23">
        <v>15</v>
      </c>
      <c r="C293" s="8">
        <f>IF(B293="","",VLOOKUP(B293,Tabelle2!$A$1:$B$37,2,0))</f>
        <v>2</v>
      </c>
      <c r="D293" s="9">
        <f>IF(B293="","",IF(B293=0,"NB",VLOOKUP(C293,Tabelle2!$D$1:$E$4,2,0)))</f>
        <v>2</v>
      </c>
      <c r="E293" s="1" t="str">
        <f t="shared" si="215"/>
        <v>L</v>
      </c>
      <c r="F293" s="1">
        <f t="shared" si="216"/>
        <v>3</v>
      </c>
      <c r="G293" s="1">
        <f t="shared" si="227"/>
        <v>-1</v>
      </c>
      <c r="H293" s="1">
        <f t="shared" si="217"/>
        <v>-3</v>
      </c>
      <c r="I293" s="1">
        <f t="shared" si="218"/>
        <v>75</v>
      </c>
      <c r="J293" s="1" t="str">
        <f t="shared" si="220"/>
        <v/>
      </c>
      <c r="O293" s="2"/>
      <c r="U293" s="6" t="str">
        <f t="shared" si="221"/>
        <v/>
      </c>
      <c r="V293" s="6">
        <f t="shared" si="222"/>
        <v>2</v>
      </c>
      <c r="W293" s="6" t="str">
        <f t="shared" si="223"/>
        <v/>
      </c>
      <c r="X293" s="6" t="str">
        <f t="shared" si="224"/>
        <v/>
      </c>
      <c r="Y293" s="5"/>
      <c r="Z293" s="1">
        <f t="shared" si="228"/>
        <v>1</v>
      </c>
      <c r="AA293" s="1">
        <f t="shared" si="229"/>
        <v>1</v>
      </c>
      <c r="AB293" s="1">
        <f t="shared" si="230"/>
        <v>1</v>
      </c>
      <c r="AC293" s="1" t="str">
        <f t="shared" si="231"/>
        <v/>
      </c>
      <c r="AD293" s="1" t="str">
        <f t="shared" si="236"/>
        <v/>
      </c>
      <c r="AE293" s="5"/>
      <c r="AF293" s="6">
        <f t="shared" si="225"/>
        <v>2</v>
      </c>
      <c r="AG293" s="6">
        <f t="shared" si="232"/>
        <v>3</v>
      </c>
      <c r="AH293" s="6">
        <f t="shared" si="234"/>
        <v>1</v>
      </c>
      <c r="AI293" s="5"/>
      <c r="AJ293" s="1">
        <f t="shared" si="233"/>
        <v>4</v>
      </c>
      <c r="AK293" s="1">
        <f>VLOOKUP(AJ293,$R$2:S312,2,0)</f>
        <v>7</v>
      </c>
      <c r="AM293" s="1">
        <f t="shared" si="235"/>
        <v>112</v>
      </c>
      <c r="AO293" s="1">
        <f t="shared" si="226"/>
        <v>4</v>
      </c>
      <c r="AP293" s="1" t="str">
        <f t="shared" si="219"/>
        <v/>
      </c>
      <c r="AQ293" s="1" t="str">
        <f t="shared" si="237"/>
        <v/>
      </c>
      <c r="AR293" s="1" t="str">
        <f t="shared" si="238"/>
        <v/>
      </c>
      <c r="AS293" s="1">
        <f t="shared" si="239"/>
        <v>1</v>
      </c>
      <c r="AT293" s="1" t="str">
        <f t="shared" si="240"/>
        <v/>
      </c>
      <c r="AU293" s="1" t="str">
        <f t="shared" si="241"/>
        <v/>
      </c>
      <c r="AV293" s="1" t="str">
        <f t="shared" si="242"/>
        <v/>
      </c>
      <c r="AW293" s="1" t="str">
        <f t="shared" si="243"/>
        <v/>
      </c>
      <c r="AX293" s="1" t="str">
        <f t="shared" si="244"/>
        <v/>
      </c>
      <c r="AY293" s="1" t="str">
        <f t="shared" si="245"/>
        <v/>
      </c>
      <c r="AZ293" s="1" t="str">
        <f t="shared" si="246"/>
        <v/>
      </c>
      <c r="BA293" s="1" t="str">
        <f t="shared" si="247"/>
        <v/>
      </c>
      <c r="BB293" s="1" t="str">
        <f t="shared" si="248"/>
        <v/>
      </c>
      <c r="BC293" s="1" t="str">
        <f t="shared" si="249"/>
        <v/>
      </c>
      <c r="BD293" s="1" t="str">
        <f t="shared" si="250"/>
        <v/>
      </c>
      <c r="BE293" s="1" t="str">
        <f t="shared" si="251"/>
        <v/>
      </c>
      <c r="BF293" s="1" t="str">
        <f t="shared" si="252"/>
        <v/>
      </c>
      <c r="BG293" s="1" t="str">
        <f t="shared" si="253"/>
        <v/>
      </c>
      <c r="BH293" s="1" t="str">
        <f t="shared" si="254"/>
        <v/>
      </c>
      <c r="BI293" s="1" t="str">
        <f t="shared" si="255"/>
        <v/>
      </c>
      <c r="BJ293" s="1" t="str">
        <f t="shared" si="256"/>
        <v/>
      </c>
      <c r="BK293" s="1" t="str">
        <f t="shared" si="257"/>
        <v/>
      </c>
      <c r="BL293" s="1" t="str">
        <f t="shared" si="258"/>
        <v/>
      </c>
      <c r="BM293" s="1" t="str">
        <f t="shared" si="259"/>
        <v/>
      </c>
      <c r="BN293" s="1" t="str">
        <f t="shared" si="260"/>
        <v/>
      </c>
      <c r="BO293" s="4" t="str">
        <f t="shared" si="261"/>
        <v/>
      </c>
    </row>
    <row r="294" spans="2:67">
      <c r="B294" s="22">
        <v>22</v>
      </c>
      <c r="C294" s="8">
        <f>IF(B294="","",VLOOKUP(B294,Tabelle2!$A$1:$B$37,2,0))</f>
        <v>2</v>
      </c>
      <c r="D294" s="9">
        <f>IF(B294="","",IF(B294=0,"NB",VLOOKUP(C294,Tabelle2!$D$1:$E$4,2,0)))</f>
        <v>2</v>
      </c>
      <c r="E294" s="1" t="str">
        <f t="shared" si="215"/>
        <v>W</v>
      </c>
      <c r="F294" s="1">
        <f t="shared" si="216"/>
        <v>7</v>
      </c>
      <c r="G294" s="1">
        <f t="shared" si="227"/>
        <v>2</v>
      </c>
      <c r="H294" s="1">
        <f t="shared" si="217"/>
        <v>14</v>
      </c>
      <c r="I294" s="1">
        <f t="shared" si="218"/>
        <v>89</v>
      </c>
      <c r="J294" s="1" t="str">
        <f t="shared" si="220"/>
        <v/>
      </c>
      <c r="O294" s="2"/>
      <c r="U294" s="6" t="str">
        <f t="shared" si="221"/>
        <v/>
      </c>
      <c r="V294" s="6">
        <f t="shared" si="222"/>
        <v>2</v>
      </c>
      <c r="W294" s="6" t="str">
        <f t="shared" si="223"/>
        <v/>
      </c>
      <c r="X294" s="6" t="str">
        <f t="shared" si="224"/>
        <v/>
      </c>
      <c r="Y294" s="5"/>
      <c r="Z294" s="1">
        <f t="shared" si="228"/>
        <v>1</v>
      </c>
      <c r="AA294" s="1">
        <f t="shared" si="229"/>
        <v>1</v>
      </c>
      <c r="AB294" s="1">
        <f t="shared" si="230"/>
        <v>1</v>
      </c>
      <c r="AC294" s="1" t="str">
        <f t="shared" si="231"/>
        <v/>
      </c>
      <c r="AD294" s="1" t="str">
        <f t="shared" si="236"/>
        <v/>
      </c>
      <c r="AE294" s="5"/>
      <c r="AF294" s="6">
        <f t="shared" si="225"/>
        <v>2</v>
      </c>
      <c r="AG294" s="6">
        <f t="shared" si="232"/>
        <v>3</v>
      </c>
      <c r="AH294" s="6">
        <f t="shared" si="234"/>
        <v>1</v>
      </c>
      <c r="AI294" s="5"/>
      <c r="AJ294" s="1">
        <f t="shared" si="233"/>
        <v>0</v>
      </c>
      <c r="AK294" s="1">
        <f>VLOOKUP(AJ294,$R$2:S313,2,0)</f>
        <v>1</v>
      </c>
      <c r="AM294" s="1">
        <f t="shared" si="235"/>
        <v>112</v>
      </c>
      <c r="AO294" s="1">
        <f t="shared" si="226"/>
        <v>0</v>
      </c>
      <c r="AP294" s="1" t="str">
        <f t="shared" si="219"/>
        <v/>
      </c>
      <c r="AQ294" s="1" t="str">
        <f t="shared" si="237"/>
        <v/>
      </c>
      <c r="AR294" s="1" t="str">
        <f t="shared" si="238"/>
        <v/>
      </c>
      <c r="AS294" s="1" t="str">
        <f t="shared" si="239"/>
        <v/>
      </c>
      <c r="AT294" s="1" t="str">
        <f t="shared" si="240"/>
        <v/>
      </c>
      <c r="AU294" s="1" t="str">
        <f t="shared" si="241"/>
        <v/>
      </c>
      <c r="AV294" s="1" t="str">
        <f t="shared" si="242"/>
        <v/>
      </c>
      <c r="AW294" s="1" t="str">
        <f t="shared" si="243"/>
        <v/>
      </c>
      <c r="AX294" s="1" t="str">
        <f t="shared" si="244"/>
        <v/>
      </c>
      <c r="AY294" s="1" t="str">
        <f t="shared" si="245"/>
        <v/>
      </c>
      <c r="AZ294" s="1" t="str">
        <f t="shared" si="246"/>
        <v/>
      </c>
      <c r="BA294" s="1" t="str">
        <f t="shared" si="247"/>
        <v/>
      </c>
      <c r="BB294" s="1" t="str">
        <f t="shared" si="248"/>
        <v/>
      </c>
      <c r="BC294" s="1" t="str">
        <f t="shared" si="249"/>
        <v/>
      </c>
      <c r="BD294" s="1" t="str">
        <f t="shared" si="250"/>
        <v/>
      </c>
      <c r="BE294" s="1" t="str">
        <f t="shared" si="251"/>
        <v/>
      </c>
      <c r="BF294" s="1" t="str">
        <f t="shared" si="252"/>
        <v/>
      </c>
      <c r="BG294" s="1" t="str">
        <f t="shared" si="253"/>
        <v/>
      </c>
      <c r="BH294" s="1" t="str">
        <f t="shared" si="254"/>
        <v/>
      </c>
      <c r="BI294" s="1" t="str">
        <f t="shared" si="255"/>
        <v/>
      </c>
      <c r="BJ294" s="1" t="str">
        <f t="shared" si="256"/>
        <v/>
      </c>
      <c r="BK294" s="1" t="str">
        <f t="shared" si="257"/>
        <v/>
      </c>
      <c r="BL294" s="1" t="str">
        <f t="shared" si="258"/>
        <v/>
      </c>
      <c r="BM294" s="1" t="str">
        <f t="shared" si="259"/>
        <v/>
      </c>
      <c r="BN294" s="1" t="str">
        <f t="shared" si="260"/>
        <v/>
      </c>
      <c r="BO294" s="4" t="str">
        <f t="shared" si="261"/>
        <v/>
      </c>
    </row>
    <row r="295" spans="2:67">
      <c r="B295" s="23">
        <v>24</v>
      </c>
      <c r="C295" s="8">
        <f>IF(B295="","",VLOOKUP(B295,Tabelle2!$A$1:$B$37,2,0))</f>
        <v>2</v>
      </c>
      <c r="D295" s="9">
        <f>IF(B295="","",IF(B295=0,"NB",VLOOKUP(C295,Tabelle2!$D$1:$E$4,2,0)))</f>
        <v>2</v>
      </c>
      <c r="E295" s="1" t="str">
        <f t="shared" si="215"/>
        <v>W</v>
      </c>
      <c r="F295" s="1">
        <f t="shared" si="216"/>
        <v>1</v>
      </c>
      <c r="G295" s="1">
        <f t="shared" si="227"/>
        <v>2</v>
      </c>
      <c r="H295" s="1">
        <f t="shared" si="217"/>
        <v>2</v>
      </c>
      <c r="I295" s="1">
        <f t="shared" si="218"/>
        <v>91</v>
      </c>
      <c r="J295" s="1" t="str">
        <f t="shared" si="220"/>
        <v/>
      </c>
      <c r="O295" s="2"/>
      <c r="U295" s="6" t="str">
        <f t="shared" si="221"/>
        <v/>
      </c>
      <c r="V295" s="6">
        <f t="shared" si="222"/>
        <v>2</v>
      </c>
      <c r="W295" s="6" t="str">
        <f t="shared" si="223"/>
        <v/>
      </c>
      <c r="X295" s="6" t="str">
        <f t="shared" si="224"/>
        <v/>
      </c>
      <c r="Y295" s="5"/>
      <c r="Z295" s="1">
        <f t="shared" si="228"/>
        <v>1</v>
      </c>
      <c r="AA295" s="1">
        <f t="shared" si="229"/>
        <v>1</v>
      </c>
      <c r="AB295" s="1">
        <f t="shared" si="230"/>
        <v>1</v>
      </c>
      <c r="AC295" s="1" t="str">
        <f t="shared" si="231"/>
        <v/>
      </c>
      <c r="AD295" s="1" t="str">
        <f t="shared" si="236"/>
        <v/>
      </c>
      <c r="AE295" s="5"/>
      <c r="AF295" s="6">
        <f t="shared" si="225"/>
        <v>2</v>
      </c>
      <c r="AG295" s="6">
        <f t="shared" si="232"/>
        <v>3</v>
      </c>
      <c r="AH295" s="6">
        <f t="shared" si="234"/>
        <v>1</v>
      </c>
      <c r="AI295" s="5"/>
      <c r="AJ295" s="1">
        <f t="shared" si="233"/>
        <v>0</v>
      </c>
      <c r="AK295" s="1">
        <f>VLOOKUP(AJ295,$R$2:S314,2,0)</f>
        <v>1</v>
      </c>
      <c r="AM295" s="1">
        <f t="shared" si="235"/>
        <v>112</v>
      </c>
      <c r="AO295" s="1">
        <f t="shared" si="226"/>
        <v>0</v>
      </c>
      <c r="AP295" s="1" t="str">
        <f t="shared" si="219"/>
        <v/>
      </c>
      <c r="AQ295" s="1" t="str">
        <f t="shared" si="237"/>
        <v/>
      </c>
      <c r="AR295" s="1" t="str">
        <f t="shared" si="238"/>
        <v/>
      </c>
      <c r="AS295" s="1" t="str">
        <f t="shared" si="239"/>
        <v/>
      </c>
      <c r="AT295" s="1" t="str">
        <f t="shared" si="240"/>
        <v/>
      </c>
      <c r="AU295" s="1" t="str">
        <f t="shared" si="241"/>
        <v/>
      </c>
      <c r="AV295" s="1" t="str">
        <f t="shared" si="242"/>
        <v/>
      </c>
      <c r="AW295" s="1" t="str">
        <f t="shared" si="243"/>
        <v/>
      </c>
      <c r="AX295" s="1" t="str">
        <f t="shared" si="244"/>
        <v/>
      </c>
      <c r="AY295" s="1" t="str">
        <f t="shared" si="245"/>
        <v/>
      </c>
      <c r="AZ295" s="1" t="str">
        <f t="shared" si="246"/>
        <v/>
      </c>
      <c r="BA295" s="1" t="str">
        <f t="shared" si="247"/>
        <v/>
      </c>
      <c r="BB295" s="1" t="str">
        <f t="shared" si="248"/>
        <v/>
      </c>
      <c r="BC295" s="1" t="str">
        <f t="shared" si="249"/>
        <v/>
      </c>
      <c r="BD295" s="1" t="str">
        <f t="shared" si="250"/>
        <v/>
      </c>
      <c r="BE295" s="1" t="str">
        <f t="shared" si="251"/>
        <v/>
      </c>
      <c r="BF295" s="1" t="str">
        <f t="shared" si="252"/>
        <v/>
      </c>
      <c r="BG295" s="1" t="str">
        <f t="shared" si="253"/>
        <v/>
      </c>
      <c r="BH295" s="1" t="str">
        <f t="shared" si="254"/>
        <v/>
      </c>
      <c r="BI295" s="1" t="str">
        <f t="shared" si="255"/>
        <v/>
      </c>
      <c r="BJ295" s="1" t="str">
        <f t="shared" si="256"/>
        <v/>
      </c>
      <c r="BK295" s="1" t="str">
        <f t="shared" si="257"/>
        <v/>
      </c>
      <c r="BL295" s="1" t="str">
        <f t="shared" si="258"/>
        <v/>
      </c>
      <c r="BM295" s="1" t="str">
        <f t="shared" si="259"/>
        <v/>
      </c>
      <c r="BN295" s="1" t="str">
        <f t="shared" si="260"/>
        <v/>
      </c>
      <c r="BO295" s="4" t="str">
        <f t="shared" si="261"/>
        <v/>
      </c>
    </row>
    <row r="296" spans="2:67">
      <c r="B296" s="22">
        <v>2</v>
      </c>
      <c r="C296" s="8">
        <f>IF(B296="","",VLOOKUP(B296,Tabelle2!$A$1:$B$37,2,0))</f>
        <v>1</v>
      </c>
      <c r="D296" s="9">
        <f>IF(B296="","",IF(B296=0,"NB",VLOOKUP(C296,Tabelle2!$D$1:$E$4,2,0)))</f>
        <v>3</v>
      </c>
      <c r="E296" s="1" t="str">
        <f t="shared" si="215"/>
        <v>L</v>
      </c>
      <c r="F296" s="1">
        <f t="shared" si="216"/>
        <v>1</v>
      </c>
      <c r="G296" s="1">
        <f t="shared" si="227"/>
        <v>-1</v>
      </c>
      <c r="H296" s="1">
        <f t="shared" si="217"/>
        <v>-1</v>
      </c>
      <c r="I296" s="1">
        <f t="shared" si="218"/>
        <v>90</v>
      </c>
      <c r="J296" s="1" t="str">
        <f t="shared" si="220"/>
        <v/>
      </c>
      <c r="O296" s="2"/>
      <c r="U296" s="6">
        <f t="shared" si="221"/>
        <v>1</v>
      </c>
      <c r="V296" s="6" t="str">
        <f t="shared" si="222"/>
        <v/>
      </c>
      <c r="W296" s="6" t="str">
        <f t="shared" si="223"/>
        <v/>
      </c>
      <c r="X296" s="6" t="str">
        <f t="shared" si="224"/>
        <v/>
      </c>
      <c r="Y296" s="5"/>
      <c r="Z296" s="1">
        <f t="shared" si="228"/>
        <v>1</v>
      </c>
      <c r="AA296" s="1">
        <f t="shared" si="229"/>
        <v>1</v>
      </c>
      <c r="AB296" s="1">
        <f t="shared" si="230"/>
        <v>1</v>
      </c>
      <c r="AC296" s="1" t="str">
        <f t="shared" si="231"/>
        <v/>
      </c>
      <c r="AD296" s="1" t="str">
        <f t="shared" si="236"/>
        <v/>
      </c>
      <c r="AE296" s="5"/>
      <c r="AF296" s="6">
        <f t="shared" si="225"/>
        <v>1</v>
      </c>
      <c r="AG296" s="6">
        <f t="shared" si="232"/>
        <v>2</v>
      </c>
      <c r="AH296" s="6">
        <f t="shared" si="234"/>
        <v>3</v>
      </c>
      <c r="AI296" s="5"/>
      <c r="AJ296" s="1">
        <f t="shared" si="233"/>
        <v>1</v>
      </c>
      <c r="AK296" s="1">
        <f>VLOOKUP(AJ296,$R$2:S315,2,0)</f>
        <v>1</v>
      </c>
      <c r="AM296" s="1">
        <f t="shared" si="235"/>
        <v>112</v>
      </c>
      <c r="AO296" s="1">
        <f t="shared" si="226"/>
        <v>1</v>
      </c>
      <c r="AP296" s="1">
        <f t="shared" si="219"/>
        <v>1</v>
      </c>
      <c r="AQ296" s="1" t="str">
        <f t="shared" si="237"/>
        <v/>
      </c>
      <c r="AR296" s="1" t="str">
        <f t="shared" si="238"/>
        <v/>
      </c>
      <c r="AS296" s="1" t="str">
        <f t="shared" si="239"/>
        <v/>
      </c>
      <c r="AT296" s="1" t="str">
        <f t="shared" si="240"/>
        <v/>
      </c>
      <c r="AU296" s="1" t="str">
        <f t="shared" si="241"/>
        <v/>
      </c>
      <c r="AV296" s="1" t="str">
        <f t="shared" si="242"/>
        <v/>
      </c>
      <c r="AW296" s="1" t="str">
        <f t="shared" si="243"/>
        <v/>
      </c>
      <c r="AX296" s="1" t="str">
        <f t="shared" si="244"/>
        <v/>
      </c>
      <c r="AY296" s="1" t="str">
        <f t="shared" si="245"/>
        <v/>
      </c>
      <c r="AZ296" s="1" t="str">
        <f t="shared" si="246"/>
        <v/>
      </c>
      <c r="BA296" s="1" t="str">
        <f t="shared" si="247"/>
        <v/>
      </c>
      <c r="BB296" s="1" t="str">
        <f t="shared" si="248"/>
        <v/>
      </c>
      <c r="BC296" s="1" t="str">
        <f t="shared" si="249"/>
        <v/>
      </c>
      <c r="BD296" s="1" t="str">
        <f t="shared" si="250"/>
        <v/>
      </c>
      <c r="BE296" s="1" t="str">
        <f t="shared" si="251"/>
        <v/>
      </c>
      <c r="BF296" s="1" t="str">
        <f t="shared" si="252"/>
        <v/>
      </c>
      <c r="BG296" s="1" t="str">
        <f t="shared" si="253"/>
        <v/>
      </c>
      <c r="BH296" s="1" t="str">
        <f t="shared" si="254"/>
        <v/>
      </c>
      <c r="BI296" s="1" t="str">
        <f t="shared" si="255"/>
        <v/>
      </c>
      <c r="BJ296" s="1" t="str">
        <f t="shared" si="256"/>
        <v/>
      </c>
      <c r="BK296" s="1" t="str">
        <f t="shared" si="257"/>
        <v/>
      </c>
      <c r="BL296" s="1" t="str">
        <f t="shared" si="258"/>
        <v/>
      </c>
      <c r="BM296" s="1" t="str">
        <f t="shared" si="259"/>
        <v/>
      </c>
      <c r="BN296" s="1" t="str">
        <f t="shared" si="260"/>
        <v/>
      </c>
      <c r="BO296" s="4" t="str">
        <f t="shared" si="261"/>
        <v/>
      </c>
    </row>
    <row r="297" spans="2:67">
      <c r="B297" s="23">
        <v>31</v>
      </c>
      <c r="C297" s="8">
        <f>IF(B297="","",VLOOKUP(B297,Tabelle2!$A$1:$B$37,2,0))</f>
        <v>3</v>
      </c>
      <c r="D297" s="9">
        <f>IF(B297="","",IF(B297=0,"NB",VLOOKUP(C297,Tabelle2!$D$1:$E$4,2,0)))</f>
        <v>1</v>
      </c>
      <c r="E297" s="1" t="str">
        <f t="shared" si="215"/>
        <v>W</v>
      </c>
      <c r="F297" s="1">
        <f t="shared" si="216"/>
        <v>1</v>
      </c>
      <c r="G297" s="1">
        <f t="shared" si="227"/>
        <v>2</v>
      </c>
      <c r="H297" s="1">
        <f t="shared" si="217"/>
        <v>2</v>
      </c>
      <c r="I297" s="1">
        <f t="shared" si="218"/>
        <v>92</v>
      </c>
      <c r="J297" s="1" t="str">
        <f t="shared" si="220"/>
        <v/>
      </c>
      <c r="O297" s="2"/>
      <c r="U297" s="6" t="str">
        <f t="shared" si="221"/>
        <v/>
      </c>
      <c r="V297" s="6" t="str">
        <f t="shared" si="222"/>
        <v/>
      </c>
      <c r="W297" s="6">
        <f t="shared" si="223"/>
        <v>3</v>
      </c>
      <c r="X297" s="6" t="str">
        <f t="shared" si="224"/>
        <v/>
      </c>
      <c r="Y297" s="5"/>
      <c r="Z297" s="1">
        <f t="shared" si="228"/>
        <v>1</v>
      </c>
      <c r="AA297" s="1">
        <f t="shared" si="229"/>
        <v>1</v>
      </c>
      <c r="AB297" s="1">
        <f t="shared" si="230"/>
        <v>1</v>
      </c>
      <c r="AC297" s="1" t="str">
        <f t="shared" si="231"/>
        <v/>
      </c>
      <c r="AD297" s="1" t="str">
        <f t="shared" si="236"/>
        <v/>
      </c>
      <c r="AE297" s="5"/>
      <c r="AF297" s="6">
        <f t="shared" si="225"/>
        <v>3</v>
      </c>
      <c r="AG297" s="6">
        <f t="shared" si="232"/>
        <v>1</v>
      </c>
      <c r="AH297" s="6">
        <f t="shared" si="234"/>
        <v>2</v>
      </c>
      <c r="AI297" s="5"/>
      <c r="AJ297" s="1">
        <f t="shared" si="233"/>
        <v>0</v>
      </c>
      <c r="AK297" s="1">
        <f>VLOOKUP(AJ297,$R$2:S316,2,0)</f>
        <v>1</v>
      </c>
      <c r="AM297" s="1">
        <f t="shared" si="235"/>
        <v>112</v>
      </c>
      <c r="AO297" s="1">
        <f t="shared" si="226"/>
        <v>0</v>
      </c>
      <c r="AP297" s="1" t="str">
        <f t="shared" si="219"/>
        <v/>
      </c>
      <c r="AQ297" s="1" t="str">
        <f t="shared" si="237"/>
        <v/>
      </c>
      <c r="AR297" s="1" t="str">
        <f t="shared" si="238"/>
        <v/>
      </c>
      <c r="AS297" s="1" t="str">
        <f t="shared" si="239"/>
        <v/>
      </c>
      <c r="AT297" s="1" t="str">
        <f t="shared" si="240"/>
        <v/>
      </c>
      <c r="AU297" s="1" t="str">
        <f t="shared" si="241"/>
        <v/>
      </c>
      <c r="AV297" s="1" t="str">
        <f t="shared" si="242"/>
        <v/>
      </c>
      <c r="AW297" s="1" t="str">
        <f t="shared" si="243"/>
        <v/>
      </c>
      <c r="AX297" s="1" t="str">
        <f t="shared" si="244"/>
        <v/>
      </c>
      <c r="AY297" s="1" t="str">
        <f t="shared" si="245"/>
        <v/>
      </c>
      <c r="AZ297" s="1" t="str">
        <f t="shared" si="246"/>
        <v/>
      </c>
      <c r="BA297" s="1" t="str">
        <f t="shared" si="247"/>
        <v/>
      </c>
      <c r="BB297" s="1" t="str">
        <f t="shared" si="248"/>
        <v/>
      </c>
      <c r="BC297" s="1" t="str">
        <f t="shared" si="249"/>
        <v/>
      </c>
      <c r="BD297" s="1" t="str">
        <f t="shared" si="250"/>
        <v/>
      </c>
      <c r="BE297" s="1" t="str">
        <f t="shared" si="251"/>
        <v/>
      </c>
      <c r="BF297" s="1" t="str">
        <f t="shared" si="252"/>
        <v/>
      </c>
      <c r="BG297" s="1" t="str">
        <f t="shared" si="253"/>
        <v/>
      </c>
      <c r="BH297" s="1" t="str">
        <f t="shared" si="254"/>
        <v/>
      </c>
      <c r="BI297" s="1" t="str">
        <f t="shared" si="255"/>
        <v/>
      </c>
      <c r="BJ297" s="1" t="str">
        <f t="shared" si="256"/>
        <v/>
      </c>
      <c r="BK297" s="1" t="str">
        <f t="shared" si="257"/>
        <v/>
      </c>
      <c r="BL297" s="1" t="str">
        <f t="shared" si="258"/>
        <v/>
      </c>
      <c r="BM297" s="1" t="str">
        <f t="shared" si="259"/>
        <v/>
      </c>
      <c r="BN297" s="1" t="str">
        <f t="shared" si="260"/>
        <v/>
      </c>
      <c r="BO297" s="4" t="str">
        <f t="shared" si="261"/>
        <v/>
      </c>
    </row>
    <row r="298" spans="2:67">
      <c r="B298" s="22">
        <v>1</v>
      </c>
      <c r="C298" s="8">
        <f>IF(B298="","",VLOOKUP(B298,Tabelle2!$A$1:$B$37,2,0))</f>
        <v>1</v>
      </c>
      <c r="D298" s="9">
        <f>IF(B298="","",IF(B298=0,"NB",VLOOKUP(C298,Tabelle2!$D$1:$E$4,2,0)))</f>
        <v>3</v>
      </c>
      <c r="E298" s="1" t="str">
        <f t="shared" si="215"/>
        <v>W</v>
      </c>
      <c r="F298" s="1">
        <f t="shared" si="216"/>
        <v>1</v>
      </c>
      <c r="G298" s="1">
        <f t="shared" si="227"/>
        <v>2</v>
      </c>
      <c r="H298" s="1">
        <f t="shared" si="217"/>
        <v>2</v>
      </c>
      <c r="I298" s="1">
        <f t="shared" si="218"/>
        <v>94</v>
      </c>
      <c r="J298" s="1" t="str">
        <f t="shared" si="220"/>
        <v/>
      </c>
      <c r="O298" s="2"/>
      <c r="U298" s="6">
        <f t="shared" si="221"/>
        <v>1</v>
      </c>
      <c r="V298" s="6" t="str">
        <f t="shared" si="222"/>
        <v/>
      </c>
      <c r="W298" s="6" t="str">
        <f t="shared" si="223"/>
        <v/>
      </c>
      <c r="X298" s="6" t="str">
        <f t="shared" si="224"/>
        <v/>
      </c>
      <c r="Y298" s="5"/>
      <c r="Z298" s="1">
        <f t="shared" si="228"/>
        <v>1</v>
      </c>
      <c r="AA298" s="1">
        <f t="shared" si="229"/>
        <v>1</v>
      </c>
      <c r="AB298" s="1">
        <f t="shared" si="230"/>
        <v>1</v>
      </c>
      <c r="AC298" s="1" t="str">
        <f t="shared" si="231"/>
        <v/>
      </c>
      <c r="AD298" s="1" t="str">
        <f t="shared" si="236"/>
        <v/>
      </c>
      <c r="AE298" s="5"/>
      <c r="AF298" s="6">
        <f t="shared" si="225"/>
        <v>1</v>
      </c>
      <c r="AG298" s="6">
        <f t="shared" si="232"/>
        <v>3</v>
      </c>
      <c r="AH298" s="6">
        <f t="shared" si="234"/>
        <v>2</v>
      </c>
      <c r="AI298" s="5"/>
      <c r="AJ298" s="1">
        <f t="shared" si="233"/>
        <v>0</v>
      </c>
      <c r="AK298" s="1">
        <f>VLOOKUP(AJ298,$R$2:S317,2,0)</f>
        <v>1</v>
      </c>
      <c r="AM298" s="1">
        <f t="shared" si="235"/>
        <v>112</v>
      </c>
      <c r="AO298" s="1">
        <f t="shared" si="226"/>
        <v>0</v>
      </c>
      <c r="AP298" s="1" t="str">
        <f t="shared" si="219"/>
        <v/>
      </c>
      <c r="AQ298" s="1" t="str">
        <f t="shared" si="237"/>
        <v/>
      </c>
      <c r="AR298" s="1" t="str">
        <f t="shared" si="238"/>
        <v/>
      </c>
      <c r="AS298" s="1" t="str">
        <f t="shared" si="239"/>
        <v/>
      </c>
      <c r="AT298" s="1" t="str">
        <f t="shared" si="240"/>
        <v/>
      </c>
      <c r="AU298" s="1" t="str">
        <f t="shared" si="241"/>
        <v/>
      </c>
      <c r="AV298" s="1" t="str">
        <f t="shared" si="242"/>
        <v/>
      </c>
      <c r="AW298" s="1" t="str">
        <f t="shared" si="243"/>
        <v/>
      </c>
      <c r="AX298" s="1" t="str">
        <f t="shared" si="244"/>
        <v/>
      </c>
      <c r="AY298" s="1" t="str">
        <f t="shared" si="245"/>
        <v/>
      </c>
      <c r="AZ298" s="1" t="str">
        <f t="shared" si="246"/>
        <v/>
      </c>
      <c r="BA298" s="1" t="str">
        <f t="shared" si="247"/>
        <v/>
      </c>
      <c r="BB298" s="1" t="str">
        <f t="shared" si="248"/>
        <v/>
      </c>
      <c r="BC298" s="1" t="str">
        <f t="shared" si="249"/>
        <v/>
      </c>
      <c r="BD298" s="1" t="str">
        <f t="shared" si="250"/>
        <v/>
      </c>
      <c r="BE298" s="1" t="str">
        <f t="shared" si="251"/>
        <v/>
      </c>
      <c r="BF298" s="1" t="str">
        <f t="shared" si="252"/>
        <v/>
      </c>
      <c r="BG298" s="1" t="str">
        <f t="shared" si="253"/>
        <v/>
      </c>
      <c r="BH298" s="1" t="str">
        <f t="shared" si="254"/>
        <v/>
      </c>
      <c r="BI298" s="1" t="str">
        <f t="shared" si="255"/>
        <v/>
      </c>
      <c r="BJ298" s="1" t="str">
        <f t="shared" si="256"/>
        <v/>
      </c>
      <c r="BK298" s="1" t="str">
        <f t="shared" si="257"/>
        <v/>
      </c>
      <c r="BL298" s="1" t="str">
        <f t="shared" si="258"/>
        <v/>
      </c>
      <c r="BM298" s="1" t="str">
        <f t="shared" si="259"/>
        <v/>
      </c>
      <c r="BN298" s="1" t="str">
        <f t="shared" si="260"/>
        <v/>
      </c>
      <c r="BO298" s="4" t="str">
        <f t="shared" si="261"/>
        <v/>
      </c>
    </row>
    <row r="299" spans="2:67">
      <c r="B299" s="23">
        <v>31</v>
      </c>
      <c r="C299" s="8">
        <f>IF(B299="","",VLOOKUP(B299,Tabelle2!$A$1:$B$37,2,0))</f>
        <v>3</v>
      </c>
      <c r="D299" s="9">
        <f>IF(B299="","",IF(B299=0,"NB",VLOOKUP(C299,Tabelle2!$D$1:$E$4,2,0)))</f>
        <v>1</v>
      </c>
      <c r="E299" s="1" t="str">
        <f t="shared" si="215"/>
        <v>W</v>
      </c>
      <c r="F299" s="1">
        <f t="shared" si="216"/>
        <v>1</v>
      </c>
      <c r="G299" s="1">
        <f t="shared" si="227"/>
        <v>2</v>
      </c>
      <c r="H299" s="1">
        <f t="shared" si="217"/>
        <v>2</v>
      </c>
      <c r="I299" s="1">
        <f t="shared" si="218"/>
        <v>96</v>
      </c>
      <c r="J299" s="1" t="str">
        <f t="shared" si="220"/>
        <v/>
      </c>
      <c r="O299" s="2"/>
      <c r="U299" s="6" t="str">
        <f t="shared" si="221"/>
        <v/>
      </c>
      <c r="V299" s="6" t="str">
        <f t="shared" si="222"/>
        <v/>
      </c>
      <c r="W299" s="6">
        <f t="shared" si="223"/>
        <v>3</v>
      </c>
      <c r="X299" s="6" t="str">
        <f t="shared" si="224"/>
        <v/>
      </c>
      <c r="Y299" s="5"/>
      <c r="Z299" s="1">
        <f t="shared" si="228"/>
        <v>1</v>
      </c>
      <c r="AA299" s="1">
        <f t="shared" si="229"/>
        <v>1</v>
      </c>
      <c r="AB299" s="1">
        <f t="shared" si="230"/>
        <v>1</v>
      </c>
      <c r="AC299" s="1" t="str">
        <f t="shared" si="231"/>
        <v/>
      </c>
      <c r="AD299" s="1" t="str">
        <f t="shared" si="236"/>
        <v/>
      </c>
      <c r="AE299" s="5"/>
      <c r="AF299" s="6">
        <f t="shared" si="225"/>
        <v>3</v>
      </c>
      <c r="AG299" s="6">
        <f t="shared" si="232"/>
        <v>1</v>
      </c>
      <c r="AH299" s="6">
        <f t="shared" si="234"/>
        <v>2</v>
      </c>
      <c r="AI299" s="5"/>
      <c r="AJ299" s="1">
        <f t="shared" si="233"/>
        <v>0</v>
      </c>
      <c r="AK299" s="1">
        <f>VLOOKUP(AJ299,$R$2:S318,2,0)</f>
        <v>1</v>
      </c>
      <c r="AM299" s="1">
        <f t="shared" si="235"/>
        <v>112</v>
      </c>
      <c r="AO299" s="1">
        <f t="shared" si="226"/>
        <v>0</v>
      </c>
      <c r="AP299" s="1" t="str">
        <f t="shared" si="219"/>
        <v/>
      </c>
      <c r="AQ299" s="1" t="str">
        <f t="shared" si="237"/>
        <v/>
      </c>
      <c r="AR299" s="1" t="str">
        <f t="shared" si="238"/>
        <v/>
      </c>
      <c r="AS299" s="1" t="str">
        <f t="shared" si="239"/>
        <v/>
      </c>
      <c r="AT299" s="1" t="str">
        <f t="shared" si="240"/>
        <v/>
      </c>
      <c r="AU299" s="1" t="str">
        <f t="shared" si="241"/>
        <v/>
      </c>
      <c r="AV299" s="1" t="str">
        <f t="shared" si="242"/>
        <v/>
      </c>
      <c r="AW299" s="1" t="str">
        <f t="shared" si="243"/>
        <v/>
      </c>
      <c r="AX299" s="1" t="str">
        <f t="shared" si="244"/>
        <v/>
      </c>
      <c r="AY299" s="1" t="str">
        <f t="shared" si="245"/>
        <v/>
      </c>
      <c r="AZ299" s="1" t="str">
        <f t="shared" si="246"/>
        <v/>
      </c>
      <c r="BA299" s="1" t="str">
        <f t="shared" si="247"/>
        <v/>
      </c>
      <c r="BB299" s="1" t="str">
        <f t="shared" si="248"/>
        <v/>
      </c>
      <c r="BC299" s="1" t="str">
        <f t="shared" si="249"/>
        <v/>
      </c>
      <c r="BD299" s="1" t="str">
        <f t="shared" si="250"/>
        <v/>
      </c>
      <c r="BE299" s="1" t="str">
        <f t="shared" si="251"/>
        <v/>
      </c>
      <c r="BF299" s="1" t="str">
        <f t="shared" si="252"/>
        <v/>
      </c>
      <c r="BG299" s="1" t="str">
        <f t="shared" si="253"/>
        <v/>
      </c>
      <c r="BH299" s="1" t="str">
        <f t="shared" si="254"/>
        <v/>
      </c>
      <c r="BI299" s="1" t="str">
        <f t="shared" si="255"/>
        <v/>
      </c>
      <c r="BJ299" s="1" t="str">
        <f t="shared" si="256"/>
        <v/>
      </c>
      <c r="BK299" s="1" t="str">
        <f t="shared" si="257"/>
        <v/>
      </c>
      <c r="BL299" s="1" t="str">
        <f t="shared" si="258"/>
        <v/>
      </c>
      <c r="BM299" s="1" t="str">
        <f t="shared" si="259"/>
        <v/>
      </c>
      <c r="BN299" s="1" t="str">
        <f t="shared" si="260"/>
        <v/>
      </c>
      <c r="BO299" s="4" t="str">
        <f t="shared" si="261"/>
        <v/>
      </c>
    </row>
    <row r="300" spans="2:67">
      <c r="B300" s="22">
        <v>36</v>
      </c>
      <c r="C300" s="8">
        <f>IF(B300="","",VLOOKUP(B300,Tabelle2!$A$1:$B$37,2,0))</f>
        <v>3</v>
      </c>
      <c r="D300" s="9">
        <f>IF(B300="","",IF(B300=0,"NB",VLOOKUP(C300,Tabelle2!$D$1:$E$4,2,0)))</f>
        <v>1</v>
      </c>
      <c r="E300" s="1" t="str">
        <f t="shared" si="215"/>
        <v>L</v>
      </c>
      <c r="F300" s="1">
        <f t="shared" si="216"/>
        <v>1</v>
      </c>
      <c r="G300" s="1">
        <f t="shared" si="227"/>
        <v>-1</v>
      </c>
      <c r="H300" s="1">
        <f t="shared" si="217"/>
        <v>-1</v>
      </c>
      <c r="I300" s="1">
        <f t="shared" si="218"/>
        <v>95</v>
      </c>
      <c r="J300" s="1" t="str">
        <f t="shared" si="220"/>
        <v/>
      </c>
      <c r="O300" s="2"/>
      <c r="U300" s="6" t="str">
        <f t="shared" si="221"/>
        <v/>
      </c>
      <c r="V300" s="6" t="str">
        <f t="shared" si="222"/>
        <v/>
      </c>
      <c r="W300" s="6">
        <f t="shared" si="223"/>
        <v>3</v>
      </c>
      <c r="X300" s="6" t="str">
        <f t="shared" si="224"/>
        <v/>
      </c>
      <c r="Y300" s="5"/>
      <c r="Z300" s="1">
        <f t="shared" si="228"/>
        <v>1</v>
      </c>
      <c r="AA300" s="1">
        <f t="shared" si="229"/>
        <v>1</v>
      </c>
      <c r="AB300" s="1">
        <f t="shared" si="230"/>
        <v>1</v>
      </c>
      <c r="AC300" s="1" t="str">
        <f t="shared" si="231"/>
        <v/>
      </c>
      <c r="AD300" s="1" t="str">
        <f t="shared" si="236"/>
        <v/>
      </c>
      <c r="AE300" s="5"/>
      <c r="AF300" s="6">
        <f t="shared" si="225"/>
        <v>3</v>
      </c>
      <c r="AG300" s="6">
        <f t="shared" si="232"/>
        <v>1</v>
      </c>
      <c r="AH300" s="6">
        <f t="shared" si="234"/>
        <v>2</v>
      </c>
      <c r="AI300" s="5"/>
      <c r="AJ300" s="1">
        <f t="shared" si="233"/>
        <v>1</v>
      </c>
      <c r="AK300" s="1">
        <f>VLOOKUP(AJ300,$R$2:S319,2,0)</f>
        <v>1</v>
      </c>
      <c r="AM300" s="1">
        <f t="shared" si="235"/>
        <v>112</v>
      </c>
      <c r="AO300" s="1">
        <f t="shared" si="226"/>
        <v>1</v>
      </c>
      <c r="AP300" s="1" t="str">
        <f t="shared" si="219"/>
        <v/>
      </c>
      <c r="AQ300" s="1" t="str">
        <f t="shared" si="237"/>
        <v/>
      </c>
      <c r="AR300" s="1" t="str">
        <f t="shared" si="238"/>
        <v/>
      </c>
      <c r="AS300" s="1" t="str">
        <f t="shared" si="239"/>
        <v/>
      </c>
      <c r="AT300" s="1" t="str">
        <f t="shared" si="240"/>
        <v/>
      </c>
      <c r="AU300" s="1" t="str">
        <f t="shared" si="241"/>
        <v/>
      </c>
      <c r="AV300" s="1" t="str">
        <f t="shared" si="242"/>
        <v/>
      </c>
      <c r="AW300" s="1" t="str">
        <f t="shared" si="243"/>
        <v/>
      </c>
      <c r="AX300" s="1" t="str">
        <f t="shared" si="244"/>
        <v/>
      </c>
      <c r="AY300" s="1" t="str">
        <f t="shared" si="245"/>
        <v/>
      </c>
      <c r="AZ300" s="1" t="str">
        <f t="shared" si="246"/>
        <v/>
      </c>
      <c r="BA300" s="1" t="str">
        <f t="shared" si="247"/>
        <v/>
      </c>
      <c r="BB300" s="1" t="str">
        <f t="shared" si="248"/>
        <v/>
      </c>
      <c r="BC300" s="1" t="str">
        <f t="shared" si="249"/>
        <v/>
      </c>
      <c r="BD300" s="1" t="str">
        <f t="shared" si="250"/>
        <v/>
      </c>
      <c r="BE300" s="1" t="str">
        <f t="shared" si="251"/>
        <v/>
      </c>
      <c r="BF300" s="1" t="str">
        <f t="shared" si="252"/>
        <v/>
      </c>
      <c r="BG300" s="1" t="str">
        <f t="shared" si="253"/>
        <v/>
      </c>
      <c r="BH300" s="1" t="str">
        <f t="shared" si="254"/>
        <v/>
      </c>
      <c r="BI300" s="1" t="str">
        <f t="shared" si="255"/>
        <v/>
      </c>
      <c r="BJ300" s="1" t="str">
        <f t="shared" si="256"/>
        <v/>
      </c>
      <c r="BK300" s="1" t="str">
        <f t="shared" si="257"/>
        <v/>
      </c>
      <c r="BL300" s="1" t="str">
        <f t="shared" si="258"/>
        <v/>
      </c>
      <c r="BM300" s="1" t="str">
        <f t="shared" si="259"/>
        <v/>
      </c>
      <c r="BN300" s="1" t="str">
        <f t="shared" si="260"/>
        <v/>
      </c>
      <c r="BO300" s="4" t="str">
        <f t="shared" si="261"/>
        <v/>
      </c>
    </row>
    <row r="301" spans="2:67">
      <c r="B301" s="23">
        <v>29</v>
      </c>
      <c r="C301" s="8">
        <f>IF(B301="","",VLOOKUP(B301,Tabelle2!$A$1:$B$37,2,0))</f>
        <v>3</v>
      </c>
      <c r="D301" s="9">
        <f>IF(B301="","",IF(B301=0,"NB",VLOOKUP(C301,Tabelle2!$D$1:$E$4,2,0)))</f>
        <v>1</v>
      </c>
      <c r="E301" s="1" t="str">
        <f t="shared" si="215"/>
        <v>L</v>
      </c>
      <c r="F301" s="1">
        <f t="shared" si="216"/>
        <v>1</v>
      </c>
      <c r="G301" s="1">
        <f t="shared" si="227"/>
        <v>-1</v>
      </c>
      <c r="H301" s="1">
        <f t="shared" si="217"/>
        <v>-1</v>
      </c>
      <c r="I301" s="1">
        <f t="shared" si="218"/>
        <v>94</v>
      </c>
      <c r="J301" s="1" t="str">
        <f t="shared" si="220"/>
        <v/>
      </c>
      <c r="O301" s="2"/>
      <c r="U301" s="6" t="str">
        <f t="shared" si="221"/>
        <v/>
      </c>
      <c r="V301" s="6" t="str">
        <f t="shared" si="222"/>
        <v/>
      </c>
      <c r="W301" s="6">
        <f t="shared" si="223"/>
        <v>3</v>
      </c>
      <c r="X301" s="6" t="str">
        <f t="shared" si="224"/>
        <v/>
      </c>
      <c r="Y301" s="5"/>
      <c r="Z301" s="1">
        <f t="shared" si="228"/>
        <v>1</v>
      </c>
      <c r="AA301" s="1">
        <f t="shared" si="229"/>
        <v>1</v>
      </c>
      <c r="AB301" s="1">
        <f t="shared" si="230"/>
        <v>1</v>
      </c>
      <c r="AC301" s="1" t="str">
        <f t="shared" si="231"/>
        <v/>
      </c>
      <c r="AD301" s="1" t="str">
        <f t="shared" si="236"/>
        <v/>
      </c>
      <c r="AE301" s="5"/>
      <c r="AF301" s="6">
        <f t="shared" si="225"/>
        <v>3</v>
      </c>
      <c r="AG301" s="6">
        <f t="shared" si="232"/>
        <v>1</v>
      </c>
      <c r="AH301" s="6">
        <f t="shared" si="234"/>
        <v>2</v>
      </c>
      <c r="AI301" s="5"/>
      <c r="AJ301" s="1">
        <f t="shared" si="233"/>
        <v>2</v>
      </c>
      <c r="AK301" s="1">
        <f>VLOOKUP(AJ301,$R$2:S320,2,0)</f>
        <v>2</v>
      </c>
      <c r="AM301" s="1">
        <f t="shared" si="235"/>
        <v>112</v>
      </c>
      <c r="AO301" s="1">
        <f t="shared" si="226"/>
        <v>2</v>
      </c>
      <c r="AP301" s="1" t="str">
        <f t="shared" si="219"/>
        <v/>
      </c>
      <c r="AQ301" s="1" t="str">
        <f t="shared" si="237"/>
        <v/>
      </c>
      <c r="AR301" s="1" t="str">
        <f t="shared" si="238"/>
        <v/>
      </c>
      <c r="AS301" s="1" t="str">
        <f t="shared" si="239"/>
        <v/>
      </c>
      <c r="AT301" s="1" t="str">
        <f t="shared" si="240"/>
        <v/>
      </c>
      <c r="AU301" s="1" t="str">
        <f t="shared" si="241"/>
        <v/>
      </c>
      <c r="AV301" s="1" t="str">
        <f t="shared" si="242"/>
        <v/>
      </c>
      <c r="AW301" s="1" t="str">
        <f t="shared" si="243"/>
        <v/>
      </c>
      <c r="AX301" s="1" t="str">
        <f t="shared" si="244"/>
        <v/>
      </c>
      <c r="AY301" s="1" t="str">
        <f t="shared" si="245"/>
        <v/>
      </c>
      <c r="AZ301" s="1" t="str">
        <f t="shared" si="246"/>
        <v/>
      </c>
      <c r="BA301" s="1" t="str">
        <f t="shared" si="247"/>
        <v/>
      </c>
      <c r="BB301" s="1" t="str">
        <f t="shared" si="248"/>
        <v/>
      </c>
      <c r="BC301" s="1" t="str">
        <f t="shared" si="249"/>
        <v/>
      </c>
      <c r="BD301" s="1" t="str">
        <f t="shared" si="250"/>
        <v/>
      </c>
      <c r="BE301" s="1" t="str">
        <f t="shared" si="251"/>
        <v/>
      </c>
      <c r="BF301" s="1" t="str">
        <f t="shared" si="252"/>
        <v/>
      </c>
      <c r="BG301" s="1" t="str">
        <f t="shared" si="253"/>
        <v/>
      </c>
      <c r="BH301" s="1" t="str">
        <f t="shared" si="254"/>
        <v/>
      </c>
      <c r="BI301" s="1" t="str">
        <f t="shared" si="255"/>
        <v/>
      </c>
      <c r="BJ301" s="1" t="str">
        <f t="shared" si="256"/>
        <v/>
      </c>
      <c r="BK301" s="1" t="str">
        <f t="shared" si="257"/>
        <v/>
      </c>
      <c r="BL301" s="1" t="str">
        <f t="shared" si="258"/>
        <v/>
      </c>
      <c r="BM301" s="1" t="str">
        <f t="shared" si="259"/>
        <v/>
      </c>
      <c r="BN301" s="1" t="str">
        <f t="shared" si="260"/>
        <v/>
      </c>
      <c r="BO301" s="4" t="str">
        <f t="shared" si="261"/>
        <v/>
      </c>
    </row>
    <row r="302" spans="2:67">
      <c r="B302" s="22">
        <v>13</v>
      </c>
      <c r="C302" s="8">
        <f>IF(B302="","",VLOOKUP(B302,Tabelle2!$A$1:$B$37,2,0))</f>
        <v>2</v>
      </c>
      <c r="D302" s="9">
        <f>IF(B302="","",IF(B302=0,"NB",VLOOKUP(C302,Tabelle2!$D$1:$E$4,2,0)))</f>
        <v>2</v>
      </c>
      <c r="E302" s="1" t="str">
        <f t="shared" si="215"/>
        <v>L</v>
      </c>
      <c r="F302" s="1">
        <f t="shared" si="216"/>
        <v>2</v>
      </c>
      <c r="G302" s="1">
        <f t="shared" si="227"/>
        <v>-1</v>
      </c>
      <c r="H302" s="1">
        <f t="shared" si="217"/>
        <v>-2</v>
      </c>
      <c r="I302" s="1">
        <f t="shared" si="218"/>
        <v>92</v>
      </c>
      <c r="J302" s="1" t="str">
        <f t="shared" si="220"/>
        <v/>
      </c>
      <c r="O302" s="2"/>
      <c r="U302" s="6" t="str">
        <f t="shared" si="221"/>
        <v/>
      </c>
      <c r="V302" s="6">
        <f t="shared" si="222"/>
        <v>2</v>
      </c>
      <c r="W302" s="6" t="str">
        <f t="shared" si="223"/>
        <v/>
      </c>
      <c r="X302" s="6" t="str">
        <f t="shared" si="224"/>
        <v/>
      </c>
      <c r="Y302" s="5"/>
      <c r="Z302" s="1">
        <f t="shared" si="228"/>
        <v>1</v>
      </c>
      <c r="AA302" s="1">
        <f t="shared" si="229"/>
        <v>1</v>
      </c>
      <c r="AB302" s="1">
        <f t="shared" si="230"/>
        <v>1</v>
      </c>
      <c r="AC302" s="1" t="str">
        <f t="shared" si="231"/>
        <v/>
      </c>
      <c r="AD302" s="1" t="str">
        <f t="shared" si="236"/>
        <v/>
      </c>
      <c r="AE302" s="5"/>
      <c r="AF302" s="6">
        <f t="shared" si="225"/>
        <v>2</v>
      </c>
      <c r="AG302" s="6">
        <f t="shared" si="232"/>
        <v>3</v>
      </c>
      <c r="AH302" s="6">
        <f t="shared" si="234"/>
        <v>1</v>
      </c>
      <c r="AI302" s="5"/>
      <c r="AJ302" s="1">
        <f t="shared" si="233"/>
        <v>3</v>
      </c>
      <c r="AK302" s="1">
        <f>VLOOKUP(AJ302,$R$2:S321,2,0)</f>
        <v>3</v>
      </c>
      <c r="AM302" s="1">
        <f t="shared" si="235"/>
        <v>112</v>
      </c>
      <c r="AO302" s="1">
        <f t="shared" si="226"/>
        <v>3</v>
      </c>
      <c r="AP302" s="1" t="str">
        <f t="shared" si="219"/>
        <v/>
      </c>
      <c r="AQ302" s="1" t="str">
        <f t="shared" si="237"/>
        <v/>
      </c>
      <c r="AR302" s="1">
        <f t="shared" si="238"/>
        <v>1</v>
      </c>
      <c r="AS302" s="1" t="str">
        <f t="shared" si="239"/>
        <v/>
      </c>
      <c r="AT302" s="1" t="str">
        <f t="shared" si="240"/>
        <v/>
      </c>
      <c r="AU302" s="1" t="str">
        <f t="shared" si="241"/>
        <v/>
      </c>
      <c r="AV302" s="1" t="str">
        <f t="shared" si="242"/>
        <v/>
      </c>
      <c r="AW302" s="1" t="str">
        <f t="shared" si="243"/>
        <v/>
      </c>
      <c r="AX302" s="1" t="str">
        <f t="shared" si="244"/>
        <v/>
      </c>
      <c r="AY302" s="1" t="str">
        <f t="shared" si="245"/>
        <v/>
      </c>
      <c r="AZ302" s="1" t="str">
        <f t="shared" si="246"/>
        <v/>
      </c>
      <c r="BA302" s="1" t="str">
        <f t="shared" si="247"/>
        <v/>
      </c>
      <c r="BB302" s="1" t="str">
        <f t="shared" si="248"/>
        <v/>
      </c>
      <c r="BC302" s="1" t="str">
        <f t="shared" si="249"/>
        <v/>
      </c>
      <c r="BD302" s="1" t="str">
        <f t="shared" si="250"/>
        <v/>
      </c>
      <c r="BE302" s="1" t="str">
        <f t="shared" si="251"/>
        <v/>
      </c>
      <c r="BF302" s="1" t="str">
        <f t="shared" si="252"/>
        <v/>
      </c>
      <c r="BG302" s="1" t="str">
        <f t="shared" si="253"/>
        <v/>
      </c>
      <c r="BH302" s="1" t="str">
        <f t="shared" si="254"/>
        <v/>
      </c>
      <c r="BI302" s="1" t="str">
        <f t="shared" si="255"/>
        <v/>
      </c>
      <c r="BJ302" s="1" t="str">
        <f t="shared" si="256"/>
        <v/>
      </c>
      <c r="BK302" s="1" t="str">
        <f t="shared" si="257"/>
        <v/>
      </c>
      <c r="BL302" s="1" t="str">
        <f t="shared" si="258"/>
        <v/>
      </c>
      <c r="BM302" s="1" t="str">
        <f t="shared" si="259"/>
        <v/>
      </c>
      <c r="BN302" s="1" t="str">
        <f t="shared" si="260"/>
        <v/>
      </c>
      <c r="BO302" s="4" t="str">
        <f t="shared" si="261"/>
        <v/>
      </c>
    </row>
    <row r="303" spans="2:67">
      <c r="B303" s="23">
        <v>23</v>
      </c>
      <c r="C303" s="8">
        <f>IF(B303="","",VLOOKUP(B303,Tabelle2!$A$1:$B$37,2,0))</f>
        <v>2</v>
      </c>
      <c r="D303" s="9">
        <f>IF(B303="","",IF(B303=0,"NB",VLOOKUP(C303,Tabelle2!$D$1:$E$4,2,0)))</f>
        <v>2</v>
      </c>
      <c r="E303" s="1" t="str">
        <f t="shared" si="215"/>
        <v>W</v>
      </c>
      <c r="F303" s="1">
        <f t="shared" si="216"/>
        <v>3</v>
      </c>
      <c r="G303" s="1">
        <f t="shared" si="227"/>
        <v>2</v>
      </c>
      <c r="H303" s="1">
        <f t="shared" si="217"/>
        <v>6</v>
      </c>
      <c r="I303" s="1">
        <f t="shared" si="218"/>
        <v>98</v>
      </c>
      <c r="J303" s="1" t="str">
        <f t="shared" si="220"/>
        <v/>
      </c>
      <c r="O303" s="2"/>
      <c r="U303" s="6" t="str">
        <f t="shared" si="221"/>
        <v/>
      </c>
      <c r="V303" s="6">
        <f t="shared" si="222"/>
        <v>2</v>
      </c>
      <c r="W303" s="6" t="str">
        <f t="shared" si="223"/>
        <v/>
      </c>
      <c r="X303" s="6" t="str">
        <f t="shared" si="224"/>
        <v/>
      </c>
      <c r="Y303" s="5"/>
      <c r="Z303" s="1">
        <f t="shared" si="228"/>
        <v>1</v>
      </c>
      <c r="AA303" s="1">
        <f t="shared" si="229"/>
        <v>1</v>
      </c>
      <c r="AB303" s="1">
        <f t="shared" si="230"/>
        <v>1</v>
      </c>
      <c r="AC303" s="1" t="str">
        <f t="shared" si="231"/>
        <v/>
      </c>
      <c r="AD303" s="1" t="str">
        <f t="shared" si="236"/>
        <v/>
      </c>
      <c r="AE303" s="5"/>
      <c r="AF303" s="6">
        <f t="shared" si="225"/>
        <v>2</v>
      </c>
      <c r="AG303" s="6">
        <f t="shared" si="232"/>
        <v>3</v>
      </c>
      <c r="AH303" s="6">
        <f t="shared" si="234"/>
        <v>1</v>
      </c>
      <c r="AI303" s="5"/>
      <c r="AJ303" s="1">
        <f t="shared" si="233"/>
        <v>0</v>
      </c>
      <c r="AK303" s="1">
        <f>VLOOKUP(AJ303,$R$2:S322,2,0)</f>
        <v>1</v>
      </c>
      <c r="AM303" s="1">
        <f t="shared" si="235"/>
        <v>112</v>
      </c>
      <c r="AO303" s="1">
        <f t="shared" si="226"/>
        <v>0</v>
      </c>
      <c r="AP303" s="1" t="str">
        <f t="shared" si="219"/>
        <v/>
      </c>
      <c r="AQ303" s="1" t="str">
        <f t="shared" si="237"/>
        <v/>
      </c>
      <c r="AR303" s="1" t="str">
        <f t="shared" si="238"/>
        <v/>
      </c>
      <c r="AS303" s="1" t="str">
        <f t="shared" si="239"/>
        <v/>
      </c>
      <c r="AT303" s="1" t="str">
        <f t="shared" si="240"/>
        <v/>
      </c>
      <c r="AU303" s="1" t="str">
        <f t="shared" si="241"/>
        <v/>
      </c>
      <c r="AV303" s="1" t="str">
        <f t="shared" si="242"/>
        <v/>
      </c>
      <c r="AW303" s="1" t="str">
        <f t="shared" si="243"/>
        <v/>
      </c>
      <c r="AX303" s="1" t="str">
        <f t="shared" si="244"/>
        <v/>
      </c>
      <c r="AY303" s="1" t="str">
        <f t="shared" si="245"/>
        <v/>
      </c>
      <c r="AZ303" s="1" t="str">
        <f t="shared" si="246"/>
        <v/>
      </c>
      <c r="BA303" s="1" t="str">
        <f t="shared" si="247"/>
        <v/>
      </c>
      <c r="BB303" s="1" t="str">
        <f t="shared" si="248"/>
        <v/>
      </c>
      <c r="BC303" s="1" t="str">
        <f t="shared" si="249"/>
        <v/>
      </c>
      <c r="BD303" s="1" t="str">
        <f t="shared" si="250"/>
        <v/>
      </c>
      <c r="BE303" s="1" t="str">
        <f t="shared" si="251"/>
        <v/>
      </c>
      <c r="BF303" s="1" t="str">
        <f t="shared" si="252"/>
        <v/>
      </c>
      <c r="BG303" s="1" t="str">
        <f t="shared" si="253"/>
        <v/>
      </c>
      <c r="BH303" s="1" t="str">
        <f t="shared" si="254"/>
        <v/>
      </c>
      <c r="BI303" s="1" t="str">
        <f t="shared" si="255"/>
        <v/>
      </c>
      <c r="BJ303" s="1" t="str">
        <f t="shared" si="256"/>
        <v/>
      </c>
      <c r="BK303" s="1" t="str">
        <f t="shared" si="257"/>
        <v/>
      </c>
      <c r="BL303" s="1" t="str">
        <f t="shared" si="258"/>
        <v/>
      </c>
      <c r="BM303" s="1" t="str">
        <f t="shared" si="259"/>
        <v/>
      </c>
      <c r="BN303" s="1" t="str">
        <f t="shared" si="260"/>
        <v/>
      </c>
      <c r="BO303" s="4" t="str">
        <f t="shared" si="261"/>
        <v/>
      </c>
    </row>
    <row r="304" spans="2:67">
      <c r="B304" s="22">
        <v>16</v>
      </c>
      <c r="C304" s="8">
        <f>IF(B304="","",VLOOKUP(B304,Tabelle2!$A$1:$B$37,2,0))</f>
        <v>2</v>
      </c>
      <c r="D304" s="9">
        <f>IF(B304="","",IF(B304=0,"NB",VLOOKUP(C304,Tabelle2!$D$1:$E$4,2,0)))</f>
        <v>2</v>
      </c>
      <c r="E304" s="1" t="str">
        <f t="shared" si="215"/>
        <v>W</v>
      </c>
      <c r="F304" s="1">
        <f t="shared" si="216"/>
        <v>1</v>
      </c>
      <c r="G304" s="1">
        <f t="shared" si="227"/>
        <v>2</v>
      </c>
      <c r="H304" s="1">
        <f t="shared" si="217"/>
        <v>2</v>
      </c>
      <c r="I304" s="1">
        <f t="shared" si="218"/>
        <v>100</v>
      </c>
      <c r="J304" s="1" t="str">
        <f t="shared" si="220"/>
        <v/>
      </c>
      <c r="O304" s="2"/>
      <c r="U304" s="6" t="str">
        <f t="shared" si="221"/>
        <v/>
      </c>
      <c r="V304" s="6">
        <f t="shared" si="222"/>
        <v>2</v>
      </c>
      <c r="W304" s="6" t="str">
        <f t="shared" si="223"/>
        <v/>
      </c>
      <c r="X304" s="6" t="str">
        <f t="shared" si="224"/>
        <v/>
      </c>
      <c r="Y304" s="5"/>
      <c r="Z304" s="1">
        <f t="shared" si="228"/>
        <v>1</v>
      </c>
      <c r="AA304" s="1">
        <f t="shared" si="229"/>
        <v>1</v>
      </c>
      <c r="AB304" s="1">
        <f t="shared" si="230"/>
        <v>1</v>
      </c>
      <c r="AC304" s="1" t="str">
        <f t="shared" si="231"/>
        <v/>
      </c>
      <c r="AD304" s="1" t="str">
        <f t="shared" si="236"/>
        <v/>
      </c>
      <c r="AE304" s="5"/>
      <c r="AF304" s="6">
        <f t="shared" si="225"/>
        <v>2</v>
      </c>
      <c r="AG304" s="6">
        <f t="shared" si="232"/>
        <v>3</v>
      </c>
      <c r="AH304" s="6">
        <f t="shared" si="234"/>
        <v>1</v>
      </c>
      <c r="AI304" s="5"/>
      <c r="AJ304" s="1">
        <f t="shared" si="233"/>
        <v>0</v>
      </c>
      <c r="AK304" s="1">
        <f>VLOOKUP(AJ304,$R$2:S323,2,0)</f>
        <v>1</v>
      </c>
      <c r="AM304" s="1">
        <f t="shared" si="235"/>
        <v>112</v>
      </c>
      <c r="AO304" s="1">
        <f t="shared" si="226"/>
        <v>0</v>
      </c>
      <c r="AP304" s="1" t="str">
        <f t="shared" si="219"/>
        <v/>
      </c>
      <c r="AQ304" s="1" t="str">
        <f t="shared" si="237"/>
        <v/>
      </c>
      <c r="AR304" s="1" t="str">
        <f t="shared" si="238"/>
        <v/>
      </c>
      <c r="AS304" s="1" t="str">
        <f t="shared" si="239"/>
        <v/>
      </c>
      <c r="AT304" s="1" t="str">
        <f t="shared" si="240"/>
        <v/>
      </c>
      <c r="AU304" s="1" t="str">
        <f t="shared" si="241"/>
        <v/>
      </c>
      <c r="AV304" s="1" t="str">
        <f t="shared" si="242"/>
        <v/>
      </c>
      <c r="AW304" s="1" t="str">
        <f t="shared" si="243"/>
        <v/>
      </c>
      <c r="AX304" s="1" t="str">
        <f t="shared" si="244"/>
        <v/>
      </c>
      <c r="AY304" s="1" t="str">
        <f t="shared" si="245"/>
        <v/>
      </c>
      <c r="AZ304" s="1" t="str">
        <f t="shared" si="246"/>
        <v/>
      </c>
      <c r="BA304" s="1" t="str">
        <f t="shared" si="247"/>
        <v/>
      </c>
      <c r="BB304" s="1" t="str">
        <f t="shared" si="248"/>
        <v/>
      </c>
      <c r="BC304" s="1" t="str">
        <f t="shared" si="249"/>
        <v/>
      </c>
      <c r="BD304" s="1" t="str">
        <f t="shared" si="250"/>
        <v/>
      </c>
      <c r="BE304" s="1" t="str">
        <f t="shared" si="251"/>
        <v/>
      </c>
      <c r="BF304" s="1" t="str">
        <f t="shared" si="252"/>
        <v/>
      </c>
      <c r="BG304" s="1" t="str">
        <f t="shared" si="253"/>
        <v/>
      </c>
      <c r="BH304" s="1" t="str">
        <f t="shared" si="254"/>
        <v/>
      </c>
      <c r="BI304" s="1" t="str">
        <f t="shared" si="255"/>
        <v/>
      </c>
      <c r="BJ304" s="1" t="str">
        <f t="shared" si="256"/>
        <v/>
      </c>
      <c r="BK304" s="1" t="str">
        <f t="shared" si="257"/>
        <v/>
      </c>
      <c r="BL304" s="1" t="str">
        <f t="shared" si="258"/>
        <v/>
      </c>
      <c r="BM304" s="1" t="str">
        <f t="shared" si="259"/>
        <v/>
      </c>
      <c r="BN304" s="1" t="str">
        <f t="shared" si="260"/>
        <v/>
      </c>
      <c r="BO304" s="4" t="str">
        <f t="shared" si="261"/>
        <v/>
      </c>
    </row>
    <row r="305" spans="2:67">
      <c r="B305" s="23">
        <v>3</v>
      </c>
      <c r="C305" s="8">
        <f>IF(B305="","",VLOOKUP(B305,Tabelle2!$A$1:$B$37,2,0))</f>
        <v>1</v>
      </c>
      <c r="D305" s="9">
        <f>IF(B305="","",IF(B305=0,"NB",VLOOKUP(C305,Tabelle2!$D$1:$E$4,2,0)))</f>
        <v>3</v>
      </c>
      <c r="E305" s="1" t="str">
        <f t="shared" si="215"/>
        <v>L</v>
      </c>
      <c r="F305" s="1">
        <f t="shared" si="216"/>
        <v>1</v>
      </c>
      <c r="G305" s="1">
        <f t="shared" si="227"/>
        <v>-1</v>
      </c>
      <c r="H305" s="1">
        <f t="shared" si="217"/>
        <v>-1</v>
      </c>
      <c r="I305" s="1">
        <f t="shared" si="218"/>
        <v>99</v>
      </c>
      <c r="J305" s="1" t="str">
        <f t="shared" si="220"/>
        <v/>
      </c>
      <c r="O305" s="2"/>
      <c r="U305" s="6">
        <f t="shared" si="221"/>
        <v>1</v>
      </c>
      <c r="V305" s="6" t="str">
        <f t="shared" si="222"/>
        <v/>
      </c>
      <c r="W305" s="6" t="str">
        <f t="shared" si="223"/>
        <v/>
      </c>
      <c r="X305" s="6" t="str">
        <f t="shared" si="224"/>
        <v/>
      </c>
      <c r="Y305" s="5"/>
      <c r="Z305" s="1">
        <f t="shared" si="228"/>
        <v>1</v>
      </c>
      <c r="AA305" s="1">
        <f t="shared" si="229"/>
        <v>1</v>
      </c>
      <c r="AB305" s="1">
        <f t="shared" si="230"/>
        <v>1</v>
      </c>
      <c r="AC305" s="1" t="str">
        <f t="shared" si="231"/>
        <v/>
      </c>
      <c r="AD305" s="1" t="str">
        <f t="shared" si="236"/>
        <v/>
      </c>
      <c r="AE305" s="5"/>
      <c r="AF305" s="6">
        <f t="shared" si="225"/>
        <v>1</v>
      </c>
      <c r="AG305" s="6">
        <f t="shared" si="232"/>
        <v>2</v>
      </c>
      <c r="AH305" s="6">
        <f t="shared" si="234"/>
        <v>3</v>
      </c>
      <c r="AI305" s="5"/>
      <c r="AJ305" s="1">
        <f t="shared" si="233"/>
        <v>1</v>
      </c>
      <c r="AK305" s="1">
        <f>VLOOKUP(AJ305,$R$2:S324,2,0)</f>
        <v>1</v>
      </c>
      <c r="AM305" s="1">
        <f t="shared" si="235"/>
        <v>112</v>
      </c>
      <c r="AO305" s="1">
        <f t="shared" si="226"/>
        <v>1</v>
      </c>
      <c r="AP305" s="1" t="str">
        <f t="shared" si="219"/>
        <v/>
      </c>
      <c r="AQ305" s="1" t="str">
        <f t="shared" si="237"/>
        <v/>
      </c>
      <c r="AR305" s="1" t="str">
        <f t="shared" si="238"/>
        <v/>
      </c>
      <c r="AS305" s="1" t="str">
        <f t="shared" si="239"/>
        <v/>
      </c>
      <c r="AT305" s="1" t="str">
        <f t="shared" si="240"/>
        <v/>
      </c>
      <c r="AU305" s="1" t="str">
        <f t="shared" si="241"/>
        <v/>
      </c>
      <c r="AV305" s="1" t="str">
        <f t="shared" si="242"/>
        <v/>
      </c>
      <c r="AW305" s="1" t="str">
        <f t="shared" si="243"/>
        <v/>
      </c>
      <c r="AX305" s="1" t="str">
        <f t="shared" si="244"/>
        <v/>
      </c>
      <c r="AY305" s="1" t="str">
        <f t="shared" si="245"/>
        <v/>
      </c>
      <c r="AZ305" s="1" t="str">
        <f t="shared" si="246"/>
        <v/>
      </c>
      <c r="BA305" s="1" t="str">
        <f t="shared" si="247"/>
        <v/>
      </c>
      <c r="BB305" s="1" t="str">
        <f t="shared" si="248"/>
        <v/>
      </c>
      <c r="BC305" s="1" t="str">
        <f t="shared" si="249"/>
        <v/>
      </c>
      <c r="BD305" s="1" t="str">
        <f t="shared" si="250"/>
        <v/>
      </c>
      <c r="BE305" s="1" t="str">
        <f t="shared" si="251"/>
        <v/>
      </c>
      <c r="BF305" s="1" t="str">
        <f t="shared" si="252"/>
        <v/>
      </c>
      <c r="BG305" s="1" t="str">
        <f t="shared" si="253"/>
        <v/>
      </c>
      <c r="BH305" s="1" t="str">
        <f t="shared" si="254"/>
        <v/>
      </c>
      <c r="BI305" s="1" t="str">
        <f t="shared" si="255"/>
        <v/>
      </c>
      <c r="BJ305" s="1" t="str">
        <f t="shared" si="256"/>
        <v/>
      </c>
      <c r="BK305" s="1" t="str">
        <f t="shared" si="257"/>
        <v/>
      </c>
      <c r="BL305" s="1" t="str">
        <f t="shared" si="258"/>
        <v/>
      </c>
      <c r="BM305" s="1" t="str">
        <f t="shared" si="259"/>
        <v/>
      </c>
      <c r="BN305" s="1" t="str">
        <f t="shared" si="260"/>
        <v/>
      </c>
      <c r="BO305" s="4" t="str">
        <f t="shared" si="261"/>
        <v/>
      </c>
    </row>
    <row r="306" spans="2:67">
      <c r="B306" s="22">
        <v>13</v>
      </c>
      <c r="C306" s="8">
        <f>IF(B306="","",VLOOKUP(B306,Tabelle2!$A$1:$B$37,2,0))</f>
        <v>2</v>
      </c>
      <c r="D306" s="9">
        <f>IF(B306="","",IF(B306=0,"NB",VLOOKUP(C306,Tabelle2!$D$1:$E$4,2,0)))</f>
        <v>2</v>
      </c>
      <c r="E306" s="1" t="str">
        <f t="shared" si="215"/>
        <v>L</v>
      </c>
      <c r="F306" s="1">
        <f t="shared" si="216"/>
        <v>1</v>
      </c>
      <c r="G306" s="1">
        <f t="shared" si="227"/>
        <v>-1</v>
      </c>
      <c r="H306" s="1">
        <f t="shared" si="217"/>
        <v>-1</v>
      </c>
      <c r="I306" s="1">
        <f t="shared" si="218"/>
        <v>98</v>
      </c>
      <c r="J306" s="1" t="str">
        <f t="shared" si="220"/>
        <v/>
      </c>
      <c r="O306" s="2"/>
      <c r="U306" s="6" t="str">
        <f t="shared" si="221"/>
        <v/>
      </c>
      <c r="V306" s="6">
        <f t="shared" si="222"/>
        <v>2</v>
      </c>
      <c r="W306" s="6" t="str">
        <f t="shared" si="223"/>
        <v/>
      </c>
      <c r="X306" s="6" t="str">
        <f t="shared" si="224"/>
        <v/>
      </c>
      <c r="Y306" s="5"/>
      <c r="Z306" s="1">
        <f t="shared" si="228"/>
        <v>1</v>
      </c>
      <c r="AA306" s="1">
        <f t="shared" si="229"/>
        <v>1</v>
      </c>
      <c r="AB306" s="1">
        <f t="shared" si="230"/>
        <v>1</v>
      </c>
      <c r="AC306" s="1" t="str">
        <f t="shared" si="231"/>
        <v/>
      </c>
      <c r="AD306" s="1" t="str">
        <f t="shared" si="236"/>
        <v/>
      </c>
      <c r="AE306" s="5"/>
      <c r="AF306" s="6">
        <f t="shared" si="225"/>
        <v>2</v>
      </c>
      <c r="AG306" s="6">
        <f t="shared" si="232"/>
        <v>1</v>
      </c>
      <c r="AH306" s="6">
        <f t="shared" si="234"/>
        <v>3</v>
      </c>
      <c r="AI306" s="5"/>
      <c r="AJ306" s="1">
        <f t="shared" si="233"/>
        <v>2</v>
      </c>
      <c r="AK306" s="1">
        <f>VLOOKUP(AJ306,$R$2:S325,2,0)</f>
        <v>2</v>
      </c>
      <c r="AM306" s="1">
        <f t="shared" si="235"/>
        <v>112</v>
      </c>
      <c r="AO306" s="1">
        <f t="shared" si="226"/>
        <v>2</v>
      </c>
      <c r="AP306" s="1" t="str">
        <f t="shared" si="219"/>
        <v/>
      </c>
      <c r="AQ306" s="1">
        <f t="shared" si="237"/>
        <v>1</v>
      </c>
      <c r="AR306" s="1" t="str">
        <f t="shared" si="238"/>
        <v/>
      </c>
      <c r="AS306" s="1" t="str">
        <f t="shared" si="239"/>
        <v/>
      </c>
      <c r="AT306" s="1" t="str">
        <f t="shared" si="240"/>
        <v/>
      </c>
      <c r="AU306" s="1" t="str">
        <f t="shared" si="241"/>
        <v/>
      </c>
      <c r="AV306" s="1" t="str">
        <f t="shared" si="242"/>
        <v/>
      </c>
      <c r="AW306" s="1" t="str">
        <f t="shared" si="243"/>
        <v/>
      </c>
      <c r="AX306" s="1" t="str">
        <f t="shared" si="244"/>
        <v/>
      </c>
      <c r="AY306" s="1" t="str">
        <f t="shared" si="245"/>
        <v/>
      </c>
      <c r="AZ306" s="1" t="str">
        <f t="shared" si="246"/>
        <v/>
      </c>
      <c r="BA306" s="1" t="str">
        <f t="shared" si="247"/>
        <v/>
      </c>
      <c r="BB306" s="1" t="str">
        <f t="shared" si="248"/>
        <v/>
      </c>
      <c r="BC306" s="1" t="str">
        <f t="shared" si="249"/>
        <v/>
      </c>
      <c r="BD306" s="1" t="str">
        <f t="shared" si="250"/>
        <v/>
      </c>
      <c r="BE306" s="1" t="str">
        <f t="shared" si="251"/>
        <v/>
      </c>
      <c r="BF306" s="1" t="str">
        <f t="shared" si="252"/>
        <v/>
      </c>
      <c r="BG306" s="1" t="str">
        <f t="shared" si="253"/>
        <v/>
      </c>
      <c r="BH306" s="1" t="str">
        <f t="shared" si="254"/>
        <v/>
      </c>
      <c r="BI306" s="1" t="str">
        <f t="shared" si="255"/>
        <v/>
      </c>
      <c r="BJ306" s="1" t="str">
        <f t="shared" si="256"/>
        <v/>
      </c>
      <c r="BK306" s="1" t="str">
        <f t="shared" si="257"/>
        <v/>
      </c>
      <c r="BL306" s="1" t="str">
        <f t="shared" si="258"/>
        <v/>
      </c>
      <c r="BM306" s="1" t="str">
        <f t="shared" si="259"/>
        <v/>
      </c>
      <c r="BN306" s="1" t="str">
        <f t="shared" si="260"/>
        <v/>
      </c>
      <c r="BO306" s="4" t="str">
        <f t="shared" si="261"/>
        <v/>
      </c>
    </row>
    <row r="307" spans="2:67">
      <c r="B307" s="23">
        <v>16</v>
      </c>
      <c r="C307" s="8">
        <f>IF(B307="","",VLOOKUP(B307,Tabelle2!$A$1:$B$37,2,0))</f>
        <v>2</v>
      </c>
      <c r="D307" s="9">
        <f>IF(B307="","",IF(B307=0,"NB",VLOOKUP(C307,Tabelle2!$D$1:$E$4,2,0)))</f>
        <v>2</v>
      </c>
      <c r="E307" s="1" t="str">
        <f t="shared" ref="E307:E370" si="262">IF(B307="","",IF(D306="NB","NB",IF(D306=C307,"W","L")))</f>
        <v>W</v>
      </c>
      <c r="F307" s="1">
        <f t="shared" ref="F307:F370" si="263">IF(E307="","",AK306)</f>
        <v>2</v>
      </c>
      <c r="G307" s="1">
        <f t="shared" si="227"/>
        <v>2</v>
      </c>
      <c r="H307" s="1">
        <f t="shared" ref="H307:H370" si="264">IF(E307="","",IF(E307="NB",0,G307*F307))</f>
        <v>4</v>
      </c>
      <c r="I307" s="1">
        <f t="shared" si="218"/>
        <v>102</v>
      </c>
      <c r="J307" s="1" t="str">
        <f t="shared" si="220"/>
        <v/>
      </c>
      <c r="O307" s="2"/>
      <c r="U307" s="6" t="str">
        <f t="shared" si="221"/>
        <v/>
      </c>
      <c r="V307" s="6">
        <f t="shared" si="222"/>
        <v>2</v>
      </c>
      <c r="W307" s="6" t="str">
        <f t="shared" si="223"/>
        <v/>
      </c>
      <c r="X307" s="6" t="str">
        <f t="shared" si="224"/>
        <v/>
      </c>
      <c r="Y307" s="5"/>
      <c r="Z307" s="1">
        <f t="shared" si="228"/>
        <v>1</v>
      </c>
      <c r="AA307" s="1">
        <f t="shared" si="229"/>
        <v>1</v>
      </c>
      <c r="AB307" s="1">
        <f t="shared" si="230"/>
        <v>1</v>
      </c>
      <c r="AC307" s="1" t="str">
        <f t="shared" si="231"/>
        <v/>
      </c>
      <c r="AD307" s="1" t="str">
        <f t="shared" si="236"/>
        <v/>
      </c>
      <c r="AE307" s="5"/>
      <c r="AF307" s="6">
        <f t="shared" si="225"/>
        <v>2</v>
      </c>
      <c r="AG307" s="6">
        <f t="shared" si="232"/>
        <v>1</v>
      </c>
      <c r="AH307" s="6">
        <f t="shared" si="234"/>
        <v>3</v>
      </c>
      <c r="AI307" s="5"/>
      <c r="AJ307" s="1">
        <f t="shared" si="233"/>
        <v>0</v>
      </c>
      <c r="AK307" s="1">
        <f>VLOOKUP(AJ307,$R$2:S326,2,0)</f>
        <v>1</v>
      </c>
      <c r="AM307" s="1">
        <f t="shared" si="235"/>
        <v>112</v>
      </c>
      <c r="AO307" s="1">
        <f t="shared" si="226"/>
        <v>0</v>
      </c>
      <c r="AP307" s="1" t="str">
        <f t="shared" si="219"/>
        <v/>
      </c>
      <c r="AQ307" s="1" t="str">
        <f t="shared" si="237"/>
        <v/>
      </c>
      <c r="AR307" s="1" t="str">
        <f t="shared" si="238"/>
        <v/>
      </c>
      <c r="AS307" s="1" t="str">
        <f t="shared" si="239"/>
        <v/>
      </c>
      <c r="AT307" s="1" t="str">
        <f t="shared" si="240"/>
        <v/>
      </c>
      <c r="AU307" s="1" t="str">
        <f t="shared" si="241"/>
        <v/>
      </c>
      <c r="AV307" s="1" t="str">
        <f t="shared" si="242"/>
        <v/>
      </c>
      <c r="AW307" s="1" t="str">
        <f t="shared" si="243"/>
        <v/>
      </c>
      <c r="AX307" s="1" t="str">
        <f t="shared" si="244"/>
        <v/>
      </c>
      <c r="AY307" s="1" t="str">
        <f t="shared" si="245"/>
        <v/>
      </c>
      <c r="AZ307" s="1" t="str">
        <f t="shared" si="246"/>
        <v/>
      </c>
      <c r="BA307" s="1" t="str">
        <f t="shared" si="247"/>
        <v/>
      </c>
      <c r="BB307" s="1" t="str">
        <f t="shared" si="248"/>
        <v/>
      </c>
      <c r="BC307" s="1" t="str">
        <f t="shared" si="249"/>
        <v/>
      </c>
      <c r="BD307" s="1" t="str">
        <f t="shared" si="250"/>
        <v/>
      </c>
      <c r="BE307" s="1" t="str">
        <f t="shared" si="251"/>
        <v/>
      </c>
      <c r="BF307" s="1" t="str">
        <f t="shared" si="252"/>
        <v/>
      </c>
      <c r="BG307" s="1" t="str">
        <f t="shared" si="253"/>
        <v/>
      </c>
      <c r="BH307" s="1" t="str">
        <f t="shared" si="254"/>
        <v/>
      </c>
      <c r="BI307" s="1" t="str">
        <f t="shared" si="255"/>
        <v/>
      </c>
      <c r="BJ307" s="1" t="str">
        <f t="shared" si="256"/>
        <v/>
      </c>
      <c r="BK307" s="1" t="str">
        <f t="shared" si="257"/>
        <v/>
      </c>
      <c r="BL307" s="1" t="str">
        <f t="shared" si="258"/>
        <v/>
      </c>
      <c r="BM307" s="1" t="str">
        <f t="shared" si="259"/>
        <v/>
      </c>
      <c r="BN307" s="1" t="str">
        <f t="shared" si="260"/>
        <v/>
      </c>
      <c r="BO307" s="4" t="str">
        <f t="shared" si="261"/>
        <v/>
      </c>
    </row>
    <row r="308" spans="2:67">
      <c r="B308" s="22">
        <v>23</v>
      </c>
      <c r="C308" s="8">
        <f>IF(B308="","",VLOOKUP(B308,Tabelle2!$A$1:$B$37,2,0))</f>
        <v>2</v>
      </c>
      <c r="D308" s="9">
        <f>IF(B308="","",IF(B308=0,"NB",VLOOKUP(C308,Tabelle2!$D$1:$E$4,2,0)))</f>
        <v>2</v>
      </c>
      <c r="E308" s="1" t="str">
        <f t="shared" si="262"/>
        <v>W</v>
      </c>
      <c r="F308" s="1">
        <f t="shared" si="263"/>
        <v>1</v>
      </c>
      <c r="G308" s="1">
        <f t="shared" si="227"/>
        <v>2</v>
      </c>
      <c r="H308" s="1">
        <f t="shared" si="264"/>
        <v>2</v>
      </c>
      <c r="I308" s="1">
        <f t="shared" si="218"/>
        <v>104</v>
      </c>
      <c r="J308" s="1" t="str">
        <f t="shared" si="220"/>
        <v/>
      </c>
      <c r="O308" s="2"/>
      <c r="U308" s="6" t="str">
        <f t="shared" si="221"/>
        <v/>
      </c>
      <c r="V308" s="6">
        <f t="shared" si="222"/>
        <v>2</v>
      </c>
      <c r="W308" s="6" t="str">
        <f t="shared" si="223"/>
        <v/>
      </c>
      <c r="X308" s="6" t="str">
        <f t="shared" si="224"/>
        <v/>
      </c>
      <c r="Y308" s="5"/>
      <c r="Z308" s="1">
        <f t="shared" si="228"/>
        <v>1</v>
      </c>
      <c r="AA308" s="1">
        <f t="shared" si="229"/>
        <v>1</v>
      </c>
      <c r="AB308" s="1">
        <f t="shared" si="230"/>
        <v>1</v>
      </c>
      <c r="AC308" s="1" t="str">
        <f t="shared" si="231"/>
        <v/>
      </c>
      <c r="AD308" s="1" t="str">
        <f t="shared" si="236"/>
        <v/>
      </c>
      <c r="AE308" s="5"/>
      <c r="AF308" s="6">
        <f t="shared" si="225"/>
        <v>2</v>
      </c>
      <c r="AG308" s="6">
        <f t="shared" si="232"/>
        <v>1</v>
      </c>
      <c r="AH308" s="6">
        <f t="shared" si="234"/>
        <v>3</v>
      </c>
      <c r="AI308" s="5"/>
      <c r="AJ308" s="1">
        <f t="shared" si="233"/>
        <v>0</v>
      </c>
      <c r="AK308" s="1">
        <f>VLOOKUP(AJ308,$R$2:S327,2,0)</f>
        <v>1</v>
      </c>
      <c r="AM308" s="1">
        <f t="shared" si="235"/>
        <v>112</v>
      </c>
      <c r="AO308" s="1">
        <f t="shared" si="226"/>
        <v>0</v>
      </c>
      <c r="AP308" s="1" t="str">
        <f t="shared" si="219"/>
        <v/>
      </c>
      <c r="AQ308" s="1" t="str">
        <f t="shared" si="237"/>
        <v/>
      </c>
      <c r="AR308" s="1" t="str">
        <f t="shared" si="238"/>
        <v/>
      </c>
      <c r="AS308" s="1" t="str">
        <f t="shared" si="239"/>
        <v/>
      </c>
      <c r="AT308" s="1" t="str">
        <f t="shared" si="240"/>
        <v/>
      </c>
      <c r="AU308" s="1" t="str">
        <f t="shared" si="241"/>
        <v/>
      </c>
      <c r="AV308" s="1" t="str">
        <f t="shared" si="242"/>
        <v/>
      </c>
      <c r="AW308" s="1" t="str">
        <f t="shared" si="243"/>
        <v/>
      </c>
      <c r="AX308" s="1" t="str">
        <f t="shared" si="244"/>
        <v/>
      </c>
      <c r="AY308" s="1" t="str">
        <f t="shared" si="245"/>
        <v/>
      </c>
      <c r="AZ308" s="1" t="str">
        <f t="shared" si="246"/>
        <v/>
      </c>
      <c r="BA308" s="1" t="str">
        <f t="shared" si="247"/>
        <v/>
      </c>
      <c r="BB308" s="1" t="str">
        <f t="shared" si="248"/>
        <v/>
      </c>
      <c r="BC308" s="1" t="str">
        <f t="shared" si="249"/>
        <v/>
      </c>
      <c r="BD308" s="1" t="str">
        <f t="shared" si="250"/>
        <v/>
      </c>
      <c r="BE308" s="1" t="str">
        <f t="shared" si="251"/>
        <v/>
      </c>
      <c r="BF308" s="1" t="str">
        <f t="shared" si="252"/>
        <v/>
      </c>
      <c r="BG308" s="1" t="str">
        <f t="shared" si="253"/>
        <v/>
      </c>
      <c r="BH308" s="1" t="str">
        <f t="shared" si="254"/>
        <v/>
      </c>
      <c r="BI308" s="1" t="str">
        <f t="shared" si="255"/>
        <v/>
      </c>
      <c r="BJ308" s="1" t="str">
        <f t="shared" si="256"/>
        <v/>
      </c>
      <c r="BK308" s="1" t="str">
        <f t="shared" si="257"/>
        <v/>
      </c>
      <c r="BL308" s="1" t="str">
        <f t="shared" si="258"/>
        <v/>
      </c>
      <c r="BM308" s="1" t="str">
        <f t="shared" si="259"/>
        <v/>
      </c>
      <c r="BN308" s="1" t="str">
        <f t="shared" si="260"/>
        <v/>
      </c>
      <c r="BO308" s="4" t="str">
        <f t="shared" si="261"/>
        <v/>
      </c>
    </row>
    <row r="309" spans="2:67">
      <c r="B309" s="23">
        <v>7</v>
      </c>
      <c r="C309" s="8">
        <f>IF(B309="","",VLOOKUP(B309,Tabelle2!$A$1:$B$37,2,0))</f>
        <v>1</v>
      </c>
      <c r="D309" s="9">
        <f>IF(B309="","",IF(B309=0,"NB",VLOOKUP(C309,Tabelle2!$D$1:$E$4,2,0)))</f>
        <v>3</v>
      </c>
      <c r="E309" s="1" t="str">
        <f t="shared" si="262"/>
        <v>L</v>
      </c>
      <c r="F309" s="1">
        <f t="shared" si="263"/>
        <v>1</v>
      </c>
      <c r="G309" s="1">
        <f t="shared" si="227"/>
        <v>-1</v>
      </c>
      <c r="H309" s="1">
        <f t="shared" si="264"/>
        <v>-1</v>
      </c>
      <c r="I309" s="1">
        <f t="shared" si="218"/>
        <v>103</v>
      </c>
      <c r="J309" s="1" t="str">
        <f t="shared" si="220"/>
        <v/>
      </c>
      <c r="O309" s="2"/>
      <c r="U309" s="6">
        <f t="shared" si="221"/>
        <v>1</v>
      </c>
      <c r="V309" s="6" t="str">
        <f t="shared" si="222"/>
        <v/>
      </c>
      <c r="W309" s="6" t="str">
        <f t="shared" si="223"/>
        <v/>
      </c>
      <c r="X309" s="6" t="str">
        <f t="shared" si="224"/>
        <v/>
      </c>
      <c r="Y309" s="5"/>
      <c r="Z309" s="1">
        <f t="shared" si="228"/>
        <v>1</v>
      </c>
      <c r="AA309" s="1">
        <f t="shared" si="229"/>
        <v>1</v>
      </c>
      <c r="AB309" s="1">
        <f t="shared" si="230"/>
        <v>1</v>
      </c>
      <c r="AC309" s="1" t="str">
        <f t="shared" si="231"/>
        <v/>
      </c>
      <c r="AD309" s="1" t="str">
        <f t="shared" si="236"/>
        <v/>
      </c>
      <c r="AE309" s="5"/>
      <c r="AF309" s="6">
        <f t="shared" si="225"/>
        <v>1</v>
      </c>
      <c r="AG309" s="6">
        <f t="shared" si="232"/>
        <v>2</v>
      </c>
      <c r="AH309" s="6">
        <f t="shared" si="234"/>
        <v>3</v>
      </c>
      <c r="AI309" s="5"/>
      <c r="AJ309" s="1">
        <f t="shared" si="233"/>
        <v>1</v>
      </c>
      <c r="AK309" s="1">
        <f>VLOOKUP(AJ309,$R$2:S328,2,0)</f>
        <v>1</v>
      </c>
      <c r="AM309" s="1">
        <f t="shared" si="235"/>
        <v>112</v>
      </c>
      <c r="AO309" s="1">
        <f t="shared" si="226"/>
        <v>1</v>
      </c>
      <c r="AP309" s="1">
        <f t="shared" si="219"/>
        <v>1</v>
      </c>
      <c r="AQ309" s="1" t="str">
        <f t="shared" si="237"/>
        <v/>
      </c>
      <c r="AR309" s="1" t="str">
        <f t="shared" si="238"/>
        <v/>
      </c>
      <c r="AS309" s="1" t="str">
        <f t="shared" si="239"/>
        <v/>
      </c>
      <c r="AT309" s="1" t="str">
        <f t="shared" si="240"/>
        <v/>
      </c>
      <c r="AU309" s="1" t="str">
        <f t="shared" si="241"/>
        <v/>
      </c>
      <c r="AV309" s="1" t="str">
        <f t="shared" si="242"/>
        <v/>
      </c>
      <c r="AW309" s="1" t="str">
        <f t="shared" si="243"/>
        <v/>
      </c>
      <c r="AX309" s="1" t="str">
        <f t="shared" si="244"/>
        <v/>
      </c>
      <c r="AY309" s="1" t="str">
        <f t="shared" si="245"/>
        <v/>
      </c>
      <c r="AZ309" s="1" t="str">
        <f t="shared" si="246"/>
        <v/>
      </c>
      <c r="BA309" s="1" t="str">
        <f t="shared" si="247"/>
        <v/>
      </c>
      <c r="BB309" s="1" t="str">
        <f t="shared" si="248"/>
        <v/>
      </c>
      <c r="BC309" s="1" t="str">
        <f t="shared" si="249"/>
        <v/>
      </c>
      <c r="BD309" s="1" t="str">
        <f t="shared" si="250"/>
        <v/>
      </c>
      <c r="BE309" s="1" t="str">
        <f t="shared" si="251"/>
        <v/>
      </c>
      <c r="BF309" s="1" t="str">
        <f t="shared" si="252"/>
        <v/>
      </c>
      <c r="BG309" s="1" t="str">
        <f t="shared" si="253"/>
        <v/>
      </c>
      <c r="BH309" s="1" t="str">
        <f t="shared" si="254"/>
        <v/>
      </c>
      <c r="BI309" s="1" t="str">
        <f t="shared" si="255"/>
        <v/>
      </c>
      <c r="BJ309" s="1" t="str">
        <f t="shared" si="256"/>
        <v/>
      </c>
      <c r="BK309" s="1" t="str">
        <f t="shared" si="257"/>
        <v/>
      </c>
      <c r="BL309" s="1" t="str">
        <f t="shared" si="258"/>
        <v/>
      </c>
      <c r="BM309" s="1" t="str">
        <f t="shared" si="259"/>
        <v/>
      </c>
      <c r="BN309" s="1" t="str">
        <f t="shared" si="260"/>
        <v/>
      </c>
      <c r="BO309" s="4" t="str">
        <f t="shared" si="261"/>
        <v/>
      </c>
    </row>
    <row r="310" spans="2:67">
      <c r="B310" s="22">
        <v>28</v>
      </c>
      <c r="C310" s="8">
        <f>IF(B310="","",VLOOKUP(B310,Tabelle2!$A$1:$B$37,2,0))</f>
        <v>3</v>
      </c>
      <c r="D310" s="9">
        <f>IF(B310="","",IF(B310=0,"NB",VLOOKUP(C310,Tabelle2!$D$1:$E$4,2,0)))</f>
        <v>1</v>
      </c>
      <c r="E310" s="1" t="str">
        <f t="shared" si="262"/>
        <v>W</v>
      </c>
      <c r="F310" s="1">
        <f t="shared" si="263"/>
        <v>1</v>
      </c>
      <c r="G310" s="1">
        <f t="shared" si="227"/>
        <v>2</v>
      </c>
      <c r="H310" s="1">
        <f t="shared" si="264"/>
        <v>2</v>
      </c>
      <c r="I310" s="1">
        <f t="shared" si="218"/>
        <v>105</v>
      </c>
      <c r="J310" s="1" t="str">
        <f t="shared" si="220"/>
        <v/>
      </c>
      <c r="O310" s="2"/>
      <c r="U310" s="6" t="str">
        <f t="shared" si="221"/>
        <v/>
      </c>
      <c r="V310" s="6" t="str">
        <f t="shared" si="222"/>
        <v/>
      </c>
      <c r="W310" s="6">
        <f t="shared" si="223"/>
        <v>3</v>
      </c>
      <c r="X310" s="6" t="str">
        <f t="shared" si="224"/>
        <v/>
      </c>
      <c r="Y310" s="5"/>
      <c r="Z310" s="1">
        <f t="shared" si="228"/>
        <v>1</v>
      </c>
      <c r="AA310" s="1">
        <f t="shared" si="229"/>
        <v>1</v>
      </c>
      <c r="AB310" s="1">
        <f t="shared" si="230"/>
        <v>1</v>
      </c>
      <c r="AC310" s="1" t="str">
        <f t="shared" si="231"/>
        <v/>
      </c>
      <c r="AD310" s="1" t="str">
        <f t="shared" si="236"/>
        <v/>
      </c>
      <c r="AE310" s="5"/>
      <c r="AF310" s="6">
        <f t="shared" si="225"/>
        <v>3</v>
      </c>
      <c r="AG310" s="6">
        <f t="shared" si="232"/>
        <v>1</v>
      </c>
      <c r="AH310" s="6">
        <f t="shared" si="234"/>
        <v>2</v>
      </c>
      <c r="AI310" s="5"/>
      <c r="AJ310" s="1">
        <f t="shared" si="233"/>
        <v>0</v>
      </c>
      <c r="AK310" s="1">
        <f>VLOOKUP(AJ310,$R$2:S329,2,0)</f>
        <v>1</v>
      </c>
      <c r="AM310" s="1">
        <f t="shared" si="235"/>
        <v>112</v>
      </c>
      <c r="AO310" s="1">
        <f t="shared" si="226"/>
        <v>0</v>
      </c>
      <c r="AP310" s="1" t="str">
        <f t="shared" si="219"/>
        <v/>
      </c>
      <c r="AQ310" s="1" t="str">
        <f t="shared" si="237"/>
        <v/>
      </c>
      <c r="AR310" s="1" t="str">
        <f t="shared" si="238"/>
        <v/>
      </c>
      <c r="AS310" s="1" t="str">
        <f t="shared" si="239"/>
        <v/>
      </c>
      <c r="AT310" s="1" t="str">
        <f t="shared" si="240"/>
        <v/>
      </c>
      <c r="AU310" s="1" t="str">
        <f t="shared" si="241"/>
        <v/>
      </c>
      <c r="AV310" s="1" t="str">
        <f t="shared" si="242"/>
        <v/>
      </c>
      <c r="AW310" s="1" t="str">
        <f t="shared" si="243"/>
        <v/>
      </c>
      <c r="AX310" s="1" t="str">
        <f t="shared" si="244"/>
        <v/>
      </c>
      <c r="AY310" s="1" t="str">
        <f t="shared" si="245"/>
        <v/>
      </c>
      <c r="AZ310" s="1" t="str">
        <f t="shared" si="246"/>
        <v/>
      </c>
      <c r="BA310" s="1" t="str">
        <f t="shared" si="247"/>
        <v/>
      </c>
      <c r="BB310" s="1" t="str">
        <f t="shared" si="248"/>
        <v/>
      </c>
      <c r="BC310" s="1" t="str">
        <f t="shared" si="249"/>
        <v/>
      </c>
      <c r="BD310" s="1" t="str">
        <f t="shared" si="250"/>
        <v/>
      </c>
      <c r="BE310" s="1" t="str">
        <f t="shared" si="251"/>
        <v/>
      </c>
      <c r="BF310" s="1" t="str">
        <f t="shared" si="252"/>
        <v/>
      </c>
      <c r="BG310" s="1" t="str">
        <f t="shared" si="253"/>
        <v/>
      </c>
      <c r="BH310" s="1" t="str">
        <f t="shared" si="254"/>
        <v/>
      </c>
      <c r="BI310" s="1" t="str">
        <f t="shared" si="255"/>
        <v/>
      </c>
      <c r="BJ310" s="1" t="str">
        <f t="shared" si="256"/>
        <v/>
      </c>
      <c r="BK310" s="1" t="str">
        <f t="shared" si="257"/>
        <v/>
      </c>
      <c r="BL310" s="1" t="str">
        <f t="shared" si="258"/>
        <v/>
      </c>
      <c r="BM310" s="1" t="str">
        <f t="shared" si="259"/>
        <v/>
      </c>
      <c r="BN310" s="1" t="str">
        <f t="shared" si="260"/>
        <v/>
      </c>
      <c r="BO310" s="4" t="str">
        <f t="shared" si="261"/>
        <v/>
      </c>
    </row>
    <row r="311" spans="2:67">
      <c r="B311" s="23">
        <v>11</v>
      </c>
      <c r="C311" s="8">
        <f>IF(B311="","",VLOOKUP(B311,Tabelle2!$A$1:$B$37,2,0))</f>
        <v>1</v>
      </c>
      <c r="D311" s="9">
        <f>IF(B311="","",IF(B311=0,"NB",VLOOKUP(C311,Tabelle2!$D$1:$E$4,2,0)))</f>
        <v>3</v>
      </c>
      <c r="E311" s="1" t="str">
        <f t="shared" si="262"/>
        <v>W</v>
      </c>
      <c r="F311" s="1">
        <f t="shared" si="263"/>
        <v>1</v>
      </c>
      <c r="G311" s="1">
        <f t="shared" si="227"/>
        <v>2</v>
      </c>
      <c r="H311" s="1">
        <f t="shared" si="264"/>
        <v>2</v>
      </c>
      <c r="I311" s="1">
        <f t="shared" si="218"/>
        <v>107</v>
      </c>
      <c r="J311" s="1" t="str">
        <f t="shared" si="220"/>
        <v/>
      </c>
      <c r="O311" s="2"/>
      <c r="U311" s="6">
        <f t="shared" si="221"/>
        <v>1</v>
      </c>
      <c r="V311" s="6" t="str">
        <f t="shared" si="222"/>
        <v/>
      </c>
      <c r="W311" s="6" t="str">
        <f t="shared" si="223"/>
        <v/>
      </c>
      <c r="X311" s="6" t="str">
        <f t="shared" si="224"/>
        <v/>
      </c>
      <c r="Y311" s="5"/>
      <c r="Z311" s="1">
        <f t="shared" si="228"/>
        <v>1</v>
      </c>
      <c r="AA311" s="1">
        <f t="shared" si="229"/>
        <v>1</v>
      </c>
      <c r="AB311" s="1">
        <f t="shared" si="230"/>
        <v>1</v>
      </c>
      <c r="AC311" s="1" t="str">
        <f t="shared" si="231"/>
        <v/>
      </c>
      <c r="AD311" s="1" t="str">
        <f t="shared" si="236"/>
        <v/>
      </c>
      <c r="AE311" s="5"/>
      <c r="AF311" s="6">
        <f t="shared" si="225"/>
        <v>1</v>
      </c>
      <c r="AG311" s="6">
        <f t="shared" si="232"/>
        <v>3</v>
      </c>
      <c r="AH311" s="6">
        <f t="shared" si="234"/>
        <v>2</v>
      </c>
      <c r="AI311" s="5"/>
      <c r="AJ311" s="1">
        <f t="shared" si="233"/>
        <v>0</v>
      </c>
      <c r="AK311" s="1">
        <f>VLOOKUP(AJ311,$R$2:S330,2,0)</f>
        <v>1</v>
      </c>
      <c r="AM311" s="1">
        <f t="shared" si="235"/>
        <v>112</v>
      </c>
      <c r="AO311" s="1">
        <f t="shared" si="226"/>
        <v>0</v>
      </c>
      <c r="AP311" s="1" t="str">
        <f t="shared" si="219"/>
        <v/>
      </c>
      <c r="AQ311" s="1" t="str">
        <f t="shared" si="237"/>
        <v/>
      </c>
      <c r="AR311" s="1" t="str">
        <f t="shared" si="238"/>
        <v/>
      </c>
      <c r="AS311" s="1" t="str">
        <f t="shared" si="239"/>
        <v/>
      </c>
      <c r="AT311" s="1" t="str">
        <f t="shared" si="240"/>
        <v/>
      </c>
      <c r="AU311" s="1" t="str">
        <f t="shared" si="241"/>
        <v/>
      </c>
      <c r="AV311" s="1" t="str">
        <f t="shared" si="242"/>
        <v/>
      </c>
      <c r="AW311" s="1" t="str">
        <f t="shared" si="243"/>
        <v/>
      </c>
      <c r="AX311" s="1" t="str">
        <f t="shared" si="244"/>
        <v/>
      </c>
      <c r="AY311" s="1" t="str">
        <f t="shared" si="245"/>
        <v/>
      </c>
      <c r="AZ311" s="1" t="str">
        <f t="shared" si="246"/>
        <v/>
      </c>
      <c r="BA311" s="1" t="str">
        <f t="shared" si="247"/>
        <v/>
      </c>
      <c r="BB311" s="1" t="str">
        <f t="shared" si="248"/>
        <v/>
      </c>
      <c r="BC311" s="1" t="str">
        <f t="shared" si="249"/>
        <v/>
      </c>
      <c r="BD311" s="1" t="str">
        <f t="shared" si="250"/>
        <v/>
      </c>
      <c r="BE311" s="1" t="str">
        <f t="shared" si="251"/>
        <v/>
      </c>
      <c r="BF311" s="1" t="str">
        <f t="shared" si="252"/>
        <v/>
      </c>
      <c r="BG311" s="1" t="str">
        <f t="shared" si="253"/>
        <v/>
      </c>
      <c r="BH311" s="1" t="str">
        <f t="shared" si="254"/>
        <v/>
      </c>
      <c r="BI311" s="1" t="str">
        <f t="shared" si="255"/>
        <v/>
      </c>
      <c r="BJ311" s="1" t="str">
        <f t="shared" si="256"/>
        <v/>
      </c>
      <c r="BK311" s="1" t="str">
        <f t="shared" si="257"/>
        <v/>
      </c>
      <c r="BL311" s="1" t="str">
        <f t="shared" si="258"/>
        <v/>
      </c>
      <c r="BM311" s="1" t="str">
        <f t="shared" si="259"/>
        <v/>
      </c>
      <c r="BN311" s="1" t="str">
        <f t="shared" si="260"/>
        <v/>
      </c>
      <c r="BO311" s="4" t="str">
        <f t="shared" si="261"/>
        <v/>
      </c>
    </row>
    <row r="312" spans="2:67">
      <c r="B312" s="22">
        <v>26</v>
      </c>
      <c r="C312" s="8">
        <f>IF(B312="","",VLOOKUP(B312,Tabelle2!$A$1:$B$37,2,0))</f>
        <v>3</v>
      </c>
      <c r="D312" s="9">
        <f>IF(B312="","",IF(B312=0,"NB",VLOOKUP(C312,Tabelle2!$D$1:$E$4,2,0)))</f>
        <v>1</v>
      </c>
      <c r="E312" s="1" t="str">
        <f t="shared" si="262"/>
        <v>W</v>
      </c>
      <c r="F312" s="1">
        <f t="shared" si="263"/>
        <v>1</v>
      </c>
      <c r="G312" s="1">
        <f t="shared" si="227"/>
        <v>2</v>
      </c>
      <c r="H312" s="1">
        <f t="shared" si="264"/>
        <v>2</v>
      </c>
      <c r="I312" s="1">
        <f t="shared" si="218"/>
        <v>109</v>
      </c>
      <c r="J312" s="1" t="str">
        <f t="shared" si="220"/>
        <v/>
      </c>
      <c r="O312" s="2"/>
      <c r="U312" s="6" t="str">
        <f t="shared" si="221"/>
        <v/>
      </c>
      <c r="V312" s="6" t="str">
        <f t="shared" si="222"/>
        <v/>
      </c>
      <c r="W312" s="6">
        <f t="shared" si="223"/>
        <v>3</v>
      </c>
      <c r="X312" s="6" t="str">
        <f t="shared" si="224"/>
        <v/>
      </c>
      <c r="Y312" s="5"/>
      <c r="Z312" s="1">
        <f t="shared" si="228"/>
        <v>1</v>
      </c>
      <c r="AA312" s="1">
        <f t="shared" si="229"/>
        <v>1</v>
      </c>
      <c r="AB312" s="1">
        <f t="shared" si="230"/>
        <v>1</v>
      </c>
      <c r="AC312" s="1" t="str">
        <f t="shared" si="231"/>
        <v/>
      </c>
      <c r="AD312" s="1" t="str">
        <f t="shared" si="236"/>
        <v/>
      </c>
      <c r="AE312" s="5"/>
      <c r="AF312" s="6">
        <f t="shared" si="225"/>
        <v>3</v>
      </c>
      <c r="AG312" s="6">
        <f t="shared" si="232"/>
        <v>1</v>
      </c>
      <c r="AH312" s="6">
        <f t="shared" si="234"/>
        <v>2</v>
      </c>
      <c r="AI312" s="5"/>
      <c r="AJ312" s="1">
        <f t="shared" si="233"/>
        <v>0</v>
      </c>
      <c r="AK312" s="1">
        <f>VLOOKUP(AJ312,$R$2:S331,2,0)</f>
        <v>1</v>
      </c>
      <c r="AM312" s="1">
        <f t="shared" si="235"/>
        <v>112</v>
      </c>
      <c r="AO312" s="1">
        <f t="shared" si="226"/>
        <v>0</v>
      </c>
      <c r="AP312" s="1" t="str">
        <f t="shared" si="219"/>
        <v/>
      </c>
      <c r="AQ312" s="1" t="str">
        <f t="shared" si="237"/>
        <v/>
      </c>
      <c r="AR312" s="1" t="str">
        <f t="shared" si="238"/>
        <v/>
      </c>
      <c r="AS312" s="1" t="str">
        <f t="shared" si="239"/>
        <v/>
      </c>
      <c r="AT312" s="1" t="str">
        <f t="shared" si="240"/>
        <v/>
      </c>
      <c r="AU312" s="1" t="str">
        <f t="shared" si="241"/>
        <v/>
      </c>
      <c r="AV312" s="1" t="str">
        <f t="shared" si="242"/>
        <v/>
      </c>
      <c r="AW312" s="1" t="str">
        <f t="shared" si="243"/>
        <v/>
      </c>
      <c r="AX312" s="1" t="str">
        <f t="shared" si="244"/>
        <v/>
      </c>
      <c r="AY312" s="1" t="str">
        <f t="shared" si="245"/>
        <v/>
      </c>
      <c r="AZ312" s="1" t="str">
        <f t="shared" si="246"/>
        <v/>
      </c>
      <c r="BA312" s="1" t="str">
        <f t="shared" si="247"/>
        <v/>
      </c>
      <c r="BB312" s="1" t="str">
        <f t="shared" si="248"/>
        <v/>
      </c>
      <c r="BC312" s="1" t="str">
        <f t="shared" si="249"/>
        <v/>
      </c>
      <c r="BD312" s="1" t="str">
        <f t="shared" si="250"/>
        <v/>
      </c>
      <c r="BE312" s="1" t="str">
        <f t="shared" si="251"/>
        <v/>
      </c>
      <c r="BF312" s="1" t="str">
        <f t="shared" si="252"/>
        <v/>
      </c>
      <c r="BG312" s="1" t="str">
        <f t="shared" si="253"/>
        <v/>
      </c>
      <c r="BH312" s="1" t="str">
        <f t="shared" si="254"/>
        <v/>
      </c>
      <c r="BI312" s="1" t="str">
        <f t="shared" si="255"/>
        <v/>
      </c>
      <c r="BJ312" s="1" t="str">
        <f t="shared" si="256"/>
        <v/>
      </c>
      <c r="BK312" s="1" t="str">
        <f t="shared" si="257"/>
        <v/>
      </c>
      <c r="BL312" s="1" t="str">
        <f t="shared" si="258"/>
        <v/>
      </c>
      <c r="BM312" s="1" t="str">
        <f t="shared" si="259"/>
        <v/>
      </c>
      <c r="BN312" s="1" t="str">
        <f t="shared" si="260"/>
        <v/>
      </c>
      <c r="BO312" s="4" t="str">
        <f t="shared" si="261"/>
        <v/>
      </c>
    </row>
    <row r="313" spans="2:67">
      <c r="B313" s="23">
        <v>27</v>
      </c>
      <c r="C313" s="8">
        <f>IF(B313="","",VLOOKUP(B313,Tabelle2!$A$1:$B$37,2,0))</f>
        <v>3</v>
      </c>
      <c r="D313" s="9">
        <f>IF(B313="","",IF(B313=0,"NB",VLOOKUP(C313,Tabelle2!$D$1:$E$4,2,0)))</f>
        <v>1</v>
      </c>
      <c r="E313" s="1" t="str">
        <f t="shared" si="262"/>
        <v>L</v>
      </c>
      <c r="F313" s="1">
        <f t="shared" si="263"/>
        <v>1</v>
      </c>
      <c r="G313" s="1">
        <f t="shared" si="227"/>
        <v>-1</v>
      </c>
      <c r="H313" s="1">
        <f t="shared" si="264"/>
        <v>-1</v>
      </c>
      <c r="I313" s="1">
        <f t="shared" si="218"/>
        <v>108</v>
      </c>
      <c r="J313" s="1" t="str">
        <f t="shared" si="220"/>
        <v/>
      </c>
      <c r="O313" s="2"/>
      <c r="U313" s="6" t="str">
        <f t="shared" si="221"/>
        <v/>
      </c>
      <c r="V313" s="6" t="str">
        <f t="shared" si="222"/>
        <v/>
      </c>
      <c r="W313" s="6">
        <f t="shared" si="223"/>
        <v>3</v>
      </c>
      <c r="X313" s="6" t="str">
        <f t="shared" si="224"/>
        <v/>
      </c>
      <c r="Y313" s="5"/>
      <c r="Z313" s="1">
        <f t="shared" si="228"/>
        <v>1</v>
      </c>
      <c r="AA313" s="1">
        <f t="shared" si="229"/>
        <v>1</v>
      </c>
      <c r="AB313" s="1">
        <f t="shared" si="230"/>
        <v>1</v>
      </c>
      <c r="AC313" s="1" t="str">
        <f t="shared" si="231"/>
        <v/>
      </c>
      <c r="AD313" s="1" t="str">
        <f t="shared" si="236"/>
        <v/>
      </c>
      <c r="AE313" s="5"/>
      <c r="AF313" s="6">
        <f t="shared" si="225"/>
        <v>3</v>
      </c>
      <c r="AG313" s="6">
        <f t="shared" si="232"/>
        <v>1</v>
      </c>
      <c r="AH313" s="6">
        <f t="shared" si="234"/>
        <v>2</v>
      </c>
      <c r="AI313" s="5"/>
      <c r="AJ313" s="1">
        <f t="shared" si="233"/>
        <v>1</v>
      </c>
      <c r="AK313" s="1">
        <f>VLOOKUP(AJ313,$R$2:S332,2,0)</f>
        <v>1</v>
      </c>
      <c r="AM313" s="1">
        <f t="shared" si="235"/>
        <v>112</v>
      </c>
      <c r="AO313" s="1">
        <f t="shared" si="226"/>
        <v>1</v>
      </c>
      <c r="AP313" s="1" t="str">
        <f t="shared" si="219"/>
        <v/>
      </c>
      <c r="AQ313" s="1" t="str">
        <f t="shared" si="237"/>
        <v/>
      </c>
      <c r="AR313" s="1" t="str">
        <f t="shared" si="238"/>
        <v/>
      </c>
      <c r="AS313" s="1" t="str">
        <f t="shared" si="239"/>
        <v/>
      </c>
      <c r="AT313" s="1" t="str">
        <f t="shared" si="240"/>
        <v/>
      </c>
      <c r="AU313" s="1" t="str">
        <f t="shared" si="241"/>
        <v/>
      </c>
      <c r="AV313" s="1" t="str">
        <f t="shared" si="242"/>
        <v/>
      </c>
      <c r="AW313" s="1" t="str">
        <f t="shared" si="243"/>
        <v/>
      </c>
      <c r="AX313" s="1" t="str">
        <f t="shared" si="244"/>
        <v/>
      </c>
      <c r="AY313" s="1" t="str">
        <f t="shared" si="245"/>
        <v/>
      </c>
      <c r="AZ313" s="1" t="str">
        <f t="shared" si="246"/>
        <v/>
      </c>
      <c r="BA313" s="1" t="str">
        <f t="shared" si="247"/>
        <v/>
      </c>
      <c r="BB313" s="1" t="str">
        <f t="shared" si="248"/>
        <v/>
      </c>
      <c r="BC313" s="1" t="str">
        <f t="shared" si="249"/>
        <v/>
      </c>
      <c r="BD313" s="1" t="str">
        <f t="shared" si="250"/>
        <v/>
      </c>
      <c r="BE313" s="1" t="str">
        <f t="shared" si="251"/>
        <v/>
      </c>
      <c r="BF313" s="1" t="str">
        <f t="shared" si="252"/>
        <v/>
      </c>
      <c r="BG313" s="1" t="str">
        <f t="shared" si="253"/>
        <v/>
      </c>
      <c r="BH313" s="1" t="str">
        <f t="shared" si="254"/>
        <v/>
      </c>
      <c r="BI313" s="1" t="str">
        <f t="shared" si="255"/>
        <v/>
      </c>
      <c r="BJ313" s="1" t="str">
        <f t="shared" si="256"/>
        <v/>
      </c>
      <c r="BK313" s="1" t="str">
        <f t="shared" si="257"/>
        <v/>
      </c>
      <c r="BL313" s="1" t="str">
        <f t="shared" si="258"/>
        <v/>
      </c>
      <c r="BM313" s="1" t="str">
        <f t="shared" si="259"/>
        <v/>
      </c>
      <c r="BN313" s="1" t="str">
        <f t="shared" si="260"/>
        <v/>
      </c>
      <c r="BO313" s="4" t="str">
        <f t="shared" si="261"/>
        <v/>
      </c>
    </row>
    <row r="314" spans="2:67">
      <c r="B314" s="22">
        <v>34</v>
      </c>
      <c r="C314" s="8">
        <f>IF(B314="","",VLOOKUP(B314,Tabelle2!$A$1:$B$37,2,0))</f>
        <v>3</v>
      </c>
      <c r="D314" s="9">
        <f>IF(B314="","",IF(B314=0,"NB",VLOOKUP(C314,Tabelle2!$D$1:$E$4,2,0)))</f>
        <v>1</v>
      </c>
      <c r="E314" s="1" t="str">
        <f t="shared" si="262"/>
        <v>L</v>
      </c>
      <c r="F314" s="1">
        <f t="shared" si="263"/>
        <v>1</v>
      </c>
      <c r="G314" s="1">
        <f t="shared" si="227"/>
        <v>-1</v>
      </c>
      <c r="H314" s="1">
        <f t="shared" si="264"/>
        <v>-1</v>
      </c>
      <c r="I314" s="1">
        <f t="shared" si="218"/>
        <v>107</v>
      </c>
      <c r="J314" s="1" t="str">
        <f t="shared" si="220"/>
        <v/>
      </c>
      <c r="O314" s="2"/>
      <c r="U314" s="6" t="str">
        <f t="shared" si="221"/>
        <v/>
      </c>
      <c r="V314" s="6" t="str">
        <f t="shared" si="222"/>
        <v/>
      </c>
      <c r="W314" s="6">
        <f t="shared" si="223"/>
        <v>3</v>
      </c>
      <c r="X314" s="6" t="str">
        <f t="shared" si="224"/>
        <v/>
      </c>
      <c r="Y314" s="5"/>
      <c r="Z314" s="1">
        <f t="shared" si="228"/>
        <v>1</v>
      </c>
      <c r="AA314" s="1">
        <f t="shared" si="229"/>
        <v>1</v>
      </c>
      <c r="AB314" s="1">
        <f t="shared" si="230"/>
        <v>1</v>
      </c>
      <c r="AC314" s="1" t="str">
        <f t="shared" si="231"/>
        <v/>
      </c>
      <c r="AD314" s="1" t="str">
        <f t="shared" si="236"/>
        <v/>
      </c>
      <c r="AE314" s="5"/>
      <c r="AF314" s="6">
        <f t="shared" si="225"/>
        <v>3</v>
      </c>
      <c r="AG314" s="6">
        <f t="shared" si="232"/>
        <v>1</v>
      </c>
      <c r="AH314" s="6">
        <f t="shared" si="234"/>
        <v>2</v>
      </c>
      <c r="AI314" s="5"/>
      <c r="AJ314" s="1">
        <f t="shared" si="233"/>
        <v>2</v>
      </c>
      <c r="AK314" s="1">
        <f>VLOOKUP(AJ314,$R$2:S333,2,0)</f>
        <v>2</v>
      </c>
      <c r="AM314" s="1">
        <f t="shared" si="235"/>
        <v>112</v>
      </c>
      <c r="AO314" s="1">
        <f t="shared" si="226"/>
        <v>2</v>
      </c>
      <c r="AP314" s="1" t="str">
        <f t="shared" si="219"/>
        <v/>
      </c>
      <c r="AQ314" s="1">
        <f t="shared" si="237"/>
        <v>1</v>
      </c>
      <c r="AR314" s="1" t="str">
        <f t="shared" si="238"/>
        <v/>
      </c>
      <c r="AS314" s="1" t="str">
        <f t="shared" si="239"/>
        <v/>
      </c>
      <c r="AT314" s="1" t="str">
        <f t="shared" si="240"/>
        <v/>
      </c>
      <c r="AU314" s="1" t="str">
        <f t="shared" si="241"/>
        <v/>
      </c>
      <c r="AV314" s="1" t="str">
        <f t="shared" si="242"/>
        <v/>
      </c>
      <c r="AW314" s="1" t="str">
        <f t="shared" si="243"/>
        <v/>
      </c>
      <c r="AX314" s="1" t="str">
        <f t="shared" si="244"/>
        <v/>
      </c>
      <c r="AY314" s="1" t="str">
        <f t="shared" si="245"/>
        <v/>
      </c>
      <c r="AZ314" s="1" t="str">
        <f t="shared" si="246"/>
        <v/>
      </c>
      <c r="BA314" s="1" t="str">
        <f t="shared" si="247"/>
        <v/>
      </c>
      <c r="BB314" s="1" t="str">
        <f t="shared" si="248"/>
        <v/>
      </c>
      <c r="BC314" s="1" t="str">
        <f t="shared" si="249"/>
        <v/>
      </c>
      <c r="BD314" s="1" t="str">
        <f t="shared" si="250"/>
        <v/>
      </c>
      <c r="BE314" s="1" t="str">
        <f t="shared" si="251"/>
        <v/>
      </c>
      <c r="BF314" s="1" t="str">
        <f t="shared" si="252"/>
        <v/>
      </c>
      <c r="BG314" s="1" t="str">
        <f t="shared" si="253"/>
        <v/>
      </c>
      <c r="BH314" s="1" t="str">
        <f t="shared" si="254"/>
        <v/>
      </c>
      <c r="BI314" s="1" t="str">
        <f t="shared" si="255"/>
        <v/>
      </c>
      <c r="BJ314" s="1" t="str">
        <f t="shared" si="256"/>
        <v/>
      </c>
      <c r="BK314" s="1" t="str">
        <f t="shared" si="257"/>
        <v/>
      </c>
      <c r="BL314" s="1" t="str">
        <f t="shared" si="258"/>
        <v/>
      </c>
      <c r="BM314" s="1" t="str">
        <f t="shared" si="259"/>
        <v/>
      </c>
      <c r="BN314" s="1" t="str">
        <f t="shared" si="260"/>
        <v/>
      </c>
      <c r="BO314" s="4" t="str">
        <f t="shared" si="261"/>
        <v/>
      </c>
    </row>
    <row r="315" spans="2:67">
      <c r="B315" s="23">
        <v>6</v>
      </c>
      <c r="C315" s="8">
        <f>IF(B315="","",VLOOKUP(B315,Tabelle2!$A$1:$B$37,2,0))</f>
        <v>1</v>
      </c>
      <c r="D315" s="9">
        <f>IF(B315="","",IF(B315=0,"NB",VLOOKUP(C315,Tabelle2!$D$1:$E$4,2,0)))</f>
        <v>3</v>
      </c>
      <c r="E315" s="1" t="str">
        <f t="shared" si="262"/>
        <v>W</v>
      </c>
      <c r="F315" s="1">
        <f t="shared" si="263"/>
        <v>2</v>
      </c>
      <c r="G315" s="1">
        <f t="shared" si="227"/>
        <v>2</v>
      </c>
      <c r="H315" s="1">
        <f t="shared" si="264"/>
        <v>4</v>
      </c>
      <c r="I315" s="1">
        <f t="shared" si="218"/>
        <v>111</v>
      </c>
      <c r="J315" s="1" t="str">
        <f t="shared" si="220"/>
        <v/>
      </c>
      <c r="O315" s="2"/>
      <c r="U315" s="6">
        <f t="shared" si="221"/>
        <v>1</v>
      </c>
      <c r="V315" s="6" t="str">
        <f t="shared" si="222"/>
        <v/>
      </c>
      <c r="W315" s="6" t="str">
        <f t="shared" si="223"/>
        <v/>
      </c>
      <c r="X315" s="6" t="str">
        <f t="shared" si="224"/>
        <v/>
      </c>
      <c r="Y315" s="5"/>
      <c r="Z315" s="1">
        <f t="shared" si="228"/>
        <v>1</v>
      </c>
      <c r="AA315" s="1">
        <f t="shared" si="229"/>
        <v>1</v>
      </c>
      <c r="AB315" s="1">
        <f t="shared" si="230"/>
        <v>1</v>
      </c>
      <c r="AC315" s="1" t="str">
        <f t="shared" si="231"/>
        <v/>
      </c>
      <c r="AD315" s="1" t="str">
        <f t="shared" si="236"/>
        <v/>
      </c>
      <c r="AE315" s="5"/>
      <c r="AF315" s="6">
        <f t="shared" si="225"/>
        <v>1</v>
      </c>
      <c r="AG315" s="6">
        <f t="shared" si="232"/>
        <v>3</v>
      </c>
      <c r="AH315" s="6">
        <f t="shared" si="234"/>
        <v>2</v>
      </c>
      <c r="AI315" s="5"/>
      <c r="AJ315" s="1">
        <f t="shared" si="233"/>
        <v>0</v>
      </c>
      <c r="AK315" s="1">
        <f>VLOOKUP(AJ315,$R$2:S334,2,0)</f>
        <v>1</v>
      </c>
      <c r="AM315" s="1">
        <f t="shared" si="235"/>
        <v>112</v>
      </c>
      <c r="AO315" s="1">
        <f t="shared" si="226"/>
        <v>0</v>
      </c>
      <c r="AP315" s="1" t="str">
        <f t="shared" si="219"/>
        <v/>
      </c>
      <c r="AQ315" s="1" t="str">
        <f t="shared" si="237"/>
        <v/>
      </c>
      <c r="AR315" s="1" t="str">
        <f t="shared" si="238"/>
        <v/>
      </c>
      <c r="AS315" s="1" t="str">
        <f t="shared" si="239"/>
        <v/>
      </c>
      <c r="AT315" s="1" t="str">
        <f t="shared" si="240"/>
        <v/>
      </c>
      <c r="AU315" s="1" t="str">
        <f t="shared" si="241"/>
        <v/>
      </c>
      <c r="AV315" s="1" t="str">
        <f t="shared" si="242"/>
        <v/>
      </c>
      <c r="AW315" s="1" t="str">
        <f t="shared" si="243"/>
        <v/>
      </c>
      <c r="AX315" s="1" t="str">
        <f t="shared" si="244"/>
        <v/>
      </c>
      <c r="AY315" s="1" t="str">
        <f t="shared" si="245"/>
        <v/>
      </c>
      <c r="AZ315" s="1" t="str">
        <f t="shared" si="246"/>
        <v/>
      </c>
      <c r="BA315" s="1" t="str">
        <f t="shared" si="247"/>
        <v/>
      </c>
      <c r="BB315" s="1" t="str">
        <f t="shared" si="248"/>
        <v/>
      </c>
      <c r="BC315" s="1" t="str">
        <f t="shared" si="249"/>
        <v/>
      </c>
      <c r="BD315" s="1" t="str">
        <f t="shared" si="250"/>
        <v/>
      </c>
      <c r="BE315" s="1" t="str">
        <f t="shared" si="251"/>
        <v/>
      </c>
      <c r="BF315" s="1" t="str">
        <f t="shared" si="252"/>
        <v/>
      </c>
      <c r="BG315" s="1" t="str">
        <f t="shared" si="253"/>
        <v/>
      </c>
      <c r="BH315" s="1" t="str">
        <f t="shared" si="254"/>
        <v/>
      </c>
      <c r="BI315" s="1" t="str">
        <f t="shared" si="255"/>
        <v/>
      </c>
      <c r="BJ315" s="1" t="str">
        <f t="shared" si="256"/>
        <v/>
      </c>
      <c r="BK315" s="1" t="str">
        <f t="shared" si="257"/>
        <v/>
      </c>
      <c r="BL315" s="1" t="str">
        <f t="shared" si="258"/>
        <v/>
      </c>
      <c r="BM315" s="1" t="str">
        <f t="shared" si="259"/>
        <v/>
      </c>
      <c r="BN315" s="1" t="str">
        <f t="shared" si="260"/>
        <v/>
      </c>
      <c r="BO315" s="4" t="str">
        <f t="shared" si="261"/>
        <v/>
      </c>
    </row>
    <row r="316" spans="2:67">
      <c r="B316" s="22">
        <v>29</v>
      </c>
      <c r="C316" s="8">
        <f>IF(B316="","",VLOOKUP(B316,Tabelle2!$A$1:$B$37,2,0))</f>
        <v>3</v>
      </c>
      <c r="D316" s="9">
        <f>IF(B316="","",IF(B316=0,"NB",VLOOKUP(C316,Tabelle2!$D$1:$E$4,2,0)))</f>
        <v>1</v>
      </c>
      <c r="E316" s="1" t="str">
        <f t="shared" si="262"/>
        <v>W</v>
      </c>
      <c r="F316" s="1">
        <f t="shared" si="263"/>
        <v>1</v>
      </c>
      <c r="G316" s="1">
        <f t="shared" si="227"/>
        <v>2</v>
      </c>
      <c r="H316" s="1">
        <f t="shared" si="264"/>
        <v>2</v>
      </c>
      <c r="I316" s="1">
        <f t="shared" si="218"/>
        <v>113</v>
      </c>
      <c r="J316" s="1" t="str">
        <f t="shared" si="220"/>
        <v/>
      </c>
      <c r="O316" s="2"/>
      <c r="U316" s="6" t="str">
        <f t="shared" si="221"/>
        <v/>
      </c>
      <c r="V316" s="6" t="str">
        <f t="shared" si="222"/>
        <v/>
      </c>
      <c r="W316" s="6">
        <f t="shared" si="223"/>
        <v>3</v>
      </c>
      <c r="X316" s="6" t="str">
        <f t="shared" si="224"/>
        <v/>
      </c>
      <c r="Y316" s="5"/>
      <c r="Z316" s="1">
        <f t="shared" si="228"/>
        <v>1</v>
      </c>
      <c r="AA316" s="1">
        <f t="shared" si="229"/>
        <v>1</v>
      </c>
      <c r="AB316" s="1">
        <f t="shared" si="230"/>
        <v>1</v>
      </c>
      <c r="AC316" s="1" t="str">
        <f t="shared" si="231"/>
        <v/>
      </c>
      <c r="AD316" s="1" t="str">
        <f t="shared" si="236"/>
        <v/>
      </c>
      <c r="AE316" s="5"/>
      <c r="AF316" s="6">
        <f t="shared" si="225"/>
        <v>3</v>
      </c>
      <c r="AG316" s="6">
        <f t="shared" si="232"/>
        <v>1</v>
      </c>
      <c r="AH316" s="6">
        <f t="shared" si="234"/>
        <v>2</v>
      </c>
      <c r="AI316" s="5"/>
      <c r="AJ316" s="1">
        <f t="shared" si="233"/>
        <v>0</v>
      </c>
      <c r="AK316" s="1">
        <f>VLOOKUP(AJ316,$R$2:S335,2,0)</f>
        <v>1</v>
      </c>
      <c r="AM316" s="1">
        <f t="shared" si="235"/>
        <v>113</v>
      </c>
      <c r="AO316" s="1">
        <f t="shared" si="226"/>
        <v>0</v>
      </c>
      <c r="AP316" s="1" t="str">
        <f t="shared" si="219"/>
        <v/>
      </c>
      <c r="AQ316" s="1" t="str">
        <f t="shared" si="237"/>
        <v/>
      </c>
      <c r="AR316" s="1" t="str">
        <f t="shared" si="238"/>
        <v/>
      </c>
      <c r="AS316" s="1" t="str">
        <f t="shared" si="239"/>
        <v/>
      </c>
      <c r="AT316" s="1" t="str">
        <f t="shared" si="240"/>
        <v/>
      </c>
      <c r="AU316" s="1" t="str">
        <f t="shared" si="241"/>
        <v/>
      </c>
      <c r="AV316" s="1" t="str">
        <f t="shared" si="242"/>
        <v/>
      </c>
      <c r="AW316" s="1" t="str">
        <f t="shared" si="243"/>
        <v/>
      </c>
      <c r="AX316" s="1" t="str">
        <f t="shared" si="244"/>
        <v/>
      </c>
      <c r="AY316" s="1" t="str">
        <f t="shared" si="245"/>
        <v/>
      </c>
      <c r="AZ316" s="1" t="str">
        <f t="shared" si="246"/>
        <v/>
      </c>
      <c r="BA316" s="1" t="str">
        <f t="shared" si="247"/>
        <v/>
      </c>
      <c r="BB316" s="1" t="str">
        <f t="shared" si="248"/>
        <v/>
      </c>
      <c r="BC316" s="1" t="str">
        <f t="shared" si="249"/>
        <v/>
      </c>
      <c r="BD316" s="1" t="str">
        <f t="shared" si="250"/>
        <v/>
      </c>
      <c r="BE316" s="1" t="str">
        <f t="shared" si="251"/>
        <v/>
      </c>
      <c r="BF316" s="1" t="str">
        <f t="shared" si="252"/>
        <v/>
      </c>
      <c r="BG316" s="1" t="str">
        <f t="shared" si="253"/>
        <v/>
      </c>
      <c r="BH316" s="1" t="str">
        <f t="shared" si="254"/>
        <v/>
      </c>
      <c r="BI316" s="1" t="str">
        <f t="shared" si="255"/>
        <v/>
      </c>
      <c r="BJ316" s="1" t="str">
        <f t="shared" si="256"/>
        <v/>
      </c>
      <c r="BK316" s="1" t="str">
        <f t="shared" si="257"/>
        <v/>
      </c>
      <c r="BL316" s="1" t="str">
        <f t="shared" si="258"/>
        <v/>
      </c>
      <c r="BM316" s="1" t="str">
        <f t="shared" si="259"/>
        <v/>
      </c>
      <c r="BN316" s="1" t="str">
        <f t="shared" si="260"/>
        <v/>
      </c>
      <c r="BO316" s="4" t="str">
        <f t="shared" si="261"/>
        <v/>
      </c>
    </row>
    <row r="317" spans="2:67">
      <c r="B317" s="23">
        <v>35</v>
      </c>
      <c r="C317" s="8">
        <f>IF(B317="","",VLOOKUP(B317,Tabelle2!$A$1:$B$37,2,0))</f>
        <v>3</v>
      </c>
      <c r="D317" s="9">
        <f>IF(B317="","",IF(B317=0,"NB",VLOOKUP(C317,Tabelle2!$D$1:$E$4,2,0)))</f>
        <v>1</v>
      </c>
      <c r="E317" s="1" t="str">
        <f t="shared" si="262"/>
        <v>L</v>
      </c>
      <c r="F317" s="1">
        <f t="shared" si="263"/>
        <v>1</v>
      </c>
      <c r="G317" s="1">
        <f t="shared" si="227"/>
        <v>-1</v>
      </c>
      <c r="H317" s="1">
        <f t="shared" si="264"/>
        <v>-1</v>
      </c>
      <c r="I317" s="1">
        <f t="shared" si="218"/>
        <v>112</v>
      </c>
      <c r="J317" s="1" t="str">
        <f t="shared" si="220"/>
        <v/>
      </c>
      <c r="O317" s="2"/>
      <c r="U317" s="6" t="str">
        <f t="shared" si="221"/>
        <v/>
      </c>
      <c r="V317" s="6" t="str">
        <f t="shared" si="222"/>
        <v/>
      </c>
      <c r="W317" s="6">
        <f t="shared" si="223"/>
        <v>3</v>
      </c>
      <c r="X317" s="6" t="str">
        <f t="shared" si="224"/>
        <v/>
      </c>
      <c r="Y317" s="5"/>
      <c r="Z317" s="1">
        <f t="shared" si="228"/>
        <v>1</v>
      </c>
      <c r="AA317" s="1">
        <f t="shared" si="229"/>
        <v>1</v>
      </c>
      <c r="AB317" s="1">
        <f t="shared" si="230"/>
        <v>1</v>
      </c>
      <c r="AC317" s="1" t="str">
        <f t="shared" si="231"/>
        <v/>
      </c>
      <c r="AD317" s="1" t="str">
        <f t="shared" si="236"/>
        <v/>
      </c>
      <c r="AE317" s="5"/>
      <c r="AF317" s="6">
        <f t="shared" si="225"/>
        <v>3</v>
      </c>
      <c r="AG317" s="6">
        <f t="shared" si="232"/>
        <v>1</v>
      </c>
      <c r="AH317" s="6">
        <f t="shared" si="234"/>
        <v>2</v>
      </c>
      <c r="AI317" s="5"/>
      <c r="AJ317" s="1">
        <f t="shared" si="233"/>
        <v>1</v>
      </c>
      <c r="AK317" s="1">
        <f>VLOOKUP(AJ317,$R$2:S336,2,0)</f>
        <v>1</v>
      </c>
      <c r="AM317" s="1">
        <f t="shared" si="235"/>
        <v>113</v>
      </c>
      <c r="AO317" s="1">
        <f t="shared" si="226"/>
        <v>1</v>
      </c>
      <c r="AP317" s="1">
        <f t="shared" si="219"/>
        <v>1</v>
      </c>
      <c r="AQ317" s="1" t="str">
        <f t="shared" si="237"/>
        <v/>
      </c>
      <c r="AR317" s="1" t="str">
        <f t="shared" si="238"/>
        <v/>
      </c>
      <c r="AS317" s="1" t="str">
        <f t="shared" si="239"/>
        <v/>
      </c>
      <c r="AT317" s="1" t="str">
        <f t="shared" si="240"/>
        <v/>
      </c>
      <c r="AU317" s="1" t="str">
        <f t="shared" si="241"/>
        <v/>
      </c>
      <c r="AV317" s="1" t="str">
        <f t="shared" si="242"/>
        <v/>
      </c>
      <c r="AW317" s="1" t="str">
        <f t="shared" si="243"/>
        <v/>
      </c>
      <c r="AX317" s="1" t="str">
        <f t="shared" si="244"/>
        <v/>
      </c>
      <c r="AY317" s="1" t="str">
        <f t="shared" si="245"/>
        <v/>
      </c>
      <c r="AZ317" s="1" t="str">
        <f t="shared" si="246"/>
        <v/>
      </c>
      <c r="BA317" s="1" t="str">
        <f t="shared" si="247"/>
        <v/>
      </c>
      <c r="BB317" s="1" t="str">
        <f t="shared" si="248"/>
        <v/>
      </c>
      <c r="BC317" s="1" t="str">
        <f t="shared" si="249"/>
        <v/>
      </c>
      <c r="BD317" s="1" t="str">
        <f t="shared" si="250"/>
        <v/>
      </c>
      <c r="BE317" s="1" t="str">
        <f t="shared" si="251"/>
        <v/>
      </c>
      <c r="BF317" s="1" t="str">
        <f t="shared" si="252"/>
        <v/>
      </c>
      <c r="BG317" s="1" t="str">
        <f t="shared" si="253"/>
        <v/>
      </c>
      <c r="BH317" s="1" t="str">
        <f t="shared" si="254"/>
        <v/>
      </c>
      <c r="BI317" s="1" t="str">
        <f t="shared" si="255"/>
        <v/>
      </c>
      <c r="BJ317" s="1" t="str">
        <f t="shared" si="256"/>
        <v/>
      </c>
      <c r="BK317" s="1" t="str">
        <f t="shared" si="257"/>
        <v/>
      </c>
      <c r="BL317" s="1" t="str">
        <f t="shared" si="258"/>
        <v/>
      </c>
      <c r="BM317" s="1" t="str">
        <f t="shared" si="259"/>
        <v/>
      </c>
      <c r="BN317" s="1" t="str">
        <f t="shared" si="260"/>
        <v/>
      </c>
      <c r="BO317" s="4" t="str">
        <f t="shared" si="261"/>
        <v/>
      </c>
    </row>
    <row r="318" spans="2:67">
      <c r="B318" s="22">
        <v>4</v>
      </c>
      <c r="C318" s="8">
        <f>IF(B318="","",VLOOKUP(B318,Tabelle2!$A$1:$B$37,2,0))</f>
        <v>1</v>
      </c>
      <c r="D318" s="9">
        <f>IF(B318="","",IF(B318=0,"NB",VLOOKUP(C318,Tabelle2!$D$1:$E$4,2,0)))</f>
        <v>3</v>
      </c>
      <c r="E318" s="1" t="str">
        <f t="shared" si="262"/>
        <v>W</v>
      </c>
      <c r="F318" s="1">
        <f t="shared" si="263"/>
        <v>1</v>
      </c>
      <c r="G318" s="1">
        <f t="shared" si="227"/>
        <v>2</v>
      </c>
      <c r="H318" s="1">
        <f t="shared" si="264"/>
        <v>2</v>
      </c>
      <c r="I318" s="1">
        <f t="shared" si="218"/>
        <v>114</v>
      </c>
      <c r="J318" s="1" t="str">
        <f t="shared" si="220"/>
        <v/>
      </c>
      <c r="O318" s="2"/>
      <c r="U318" s="6">
        <f t="shared" si="221"/>
        <v>1</v>
      </c>
      <c r="V318" s="6" t="str">
        <f t="shared" si="222"/>
        <v/>
      </c>
      <c r="W318" s="6" t="str">
        <f t="shared" si="223"/>
        <v/>
      </c>
      <c r="X318" s="6" t="str">
        <f t="shared" si="224"/>
        <v/>
      </c>
      <c r="Y318" s="5"/>
      <c r="Z318" s="1">
        <f t="shared" si="228"/>
        <v>1</v>
      </c>
      <c r="AA318" s="1">
        <f t="shared" si="229"/>
        <v>1</v>
      </c>
      <c r="AB318" s="1">
        <f t="shared" si="230"/>
        <v>1</v>
      </c>
      <c r="AC318" s="1" t="str">
        <f t="shared" si="231"/>
        <v/>
      </c>
      <c r="AD318" s="1" t="str">
        <f t="shared" si="236"/>
        <v/>
      </c>
      <c r="AE318" s="5"/>
      <c r="AF318" s="6">
        <f t="shared" si="225"/>
        <v>1</v>
      </c>
      <c r="AG318" s="6">
        <f t="shared" si="232"/>
        <v>3</v>
      </c>
      <c r="AH318" s="6">
        <f t="shared" si="234"/>
        <v>2</v>
      </c>
      <c r="AI318" s="5"/>
      <c r="AJ318" s="1">
        <f t="shared" si="233"/>
        <v>0</v>
      </c>
      <c r="AK318" s="1">
        <f>VLOOKUP(AJ318,$R$2:S337,2,0)</f>
        <v>1</v>
      </c>
      <c r="AM318" s="1">
        <f t="shared" si="235"/>
        <v>114</v>
      </c>
      <c r="AO318" s="1">
        <f t="shared" si="226"/>
        <v>0</v>
      </c>
      <c r="AP318" s="1" t="str">
        <f t="shared" si="219"/>
        <v/>
      </c>
      <c r="AQ318" s="1" t="str">
        <f t="shared" si="237"/>
        <v/>
      </c>
      <c r="AR318" s="1" t="str">
        <f t="shared" si="238"/>
        <v/>
      </c>
      <c r="AS318" s="1" t="str">
        <f t="shared" si="239"/>
        <v/>
      </c>
      <c r="AT318" s="1" t="str">
        <f t="shared" si="240"/>
        <v/>
      </c>
      <c r="AU318" s="1" t="str">
        <f t="shared" si="241"/>
        <v/>
      </c>
      <c r="AV318" s="1" t="str">
        <f t="shared" si="242"/>
        <v/>
      </c>
      <c r="AW318" s="1" t="str">
        <f t="shared" si="243"/>
        <v/>
      </c>
      <c r="AX318" s="1" t="str">
        <f t="shared" si="244"/>
        <v/>
      </c>
      <c r="AY318" s="1" t="str">
        <f t="shared" si="245"/>
        <v/>
      </c>
      <c r="AZ318" s="1" t="str">
        <f t="shared" si="246"/>
        <v/>
      </c>
      <c r="BA318" s="1" t="str">
        <f t="shared" si="247"/>
        <v/>
      </c>
      <c r="BB318" s="1" t="str">
        <f t="shared" si="248"/>
        <v/>
      </c>
      <c r="BC318" s="1" t="str">
        <f t="shared" si="249"/>
        <v/>
      </c>
      <c r="BD318" s="1" t="str">
        <f t="shared" si="250"/>
        <v/>
      </c>
      <c r="BE318" s="1" t="str">
        <f t="shared" si="251"/>
        <v/>
      </c>
      <c r="BF318" s="1" t="str">
        <f t="shared" si="252"/>
        <v/>
      </c>
      <c r="BG318" s="1" t="str">
        <f t="shared" si="253"/>
        <v/>
      </c>
      <c r="BH318" s="1" t="str">
        <f t="shared" si="254"/>
        <v/>
      </c>
      <c r="BI318" s="1" t="str">
        <f t="shared" si="255"/>
        <v/>
      </c>
      <c r="BJ318" s="1" t="str">
        <f t="shared" si="256"/>
        <v/>
      </c>
      <c r="BK318" s="1" t="str">
        <f t="shared" si="257"/>
        <v/>
      </c>
      <c r="BL318" s="1" t="str">
        <f t="shared" si="258"/>
        <v/>
      </c>
      <c r="BM318" s="1" t="str">
        <f t="shared" si="259"/>
        <v/>
      </c>
      <c r="BN318" s="1" t="str">
        <f t="shared" si="260"/>
        <v/>
      </c>
      <c r="BO318" s="4" t="str">
        <f t="shared" si="261"/>
        <v/>
      </c>
    </row>
    <row r="319" spans="2:67">
      <c r="B319" s="23">
        <v>28</v>
      </c>
      <c r="C319" s="8">
        <f>IF(B319="","",VLOOKUP(B319,Tabelle2!$A$1:$B$37,2,0))</f>
        <v>3</v>
      </c>
      <c r="D319" s="9">
        <f>IF(B319="","",IF(B319=0,"NB",VLOOKUP(C319,Tabelle2!$D$1:$E$4,2,0)))</f>
        <v>1</v>
      </c>
      <c r="E319" s="1" t="str">
        <f t="shared" si="262"/>
        <v>W</v>
      </c>
      <c r="F319" s="1">
        <f t="shared" si="263"/>
        <v>1</v>
      </c>
      <c r="G319" s="1">
        <f t="shared" si="227"/>
        <v>2</v>
      </c>
      <c r="H319" s="1">
        <f t="shared" si="264"/>
        <v>2</v>
      </c>
      <c r="I319" s="1">
        <f t="shared" si="218"/>
        <v>116</v>
      </c>
      <c r="J319" s="1" t="str">
        <f t="shared" si="220"/>
        <v/>
      </c>
      <c r="O319" s="2"/>
      <c r="U319" s="6" t="str">
        <f t="shared" si="221"/>
        <v/>
      </c>
      <c r="V319" s="6" t="str">
        <f t="shared" si="222"/>
        <v/>
      </c>
      <c r="W319" s="6">
        <f t="shared" si="223"/>
        <v>3</v>
      </c>
      <c r="X319" s="6" t="str">
        <f t="shared" si="224"/>
        <v/>
      </c>
      <c r="Y319" s="5"/>
      <c r="Z319" s="1">
        <f t="shared" si="228"/>
        <v>1</v>
      </c>
      <c r="AA319" s="1">
        <f t="shared" si="229"/>
        <v>1</v>
      </c>
      <c r="AB319" s="1">
        <f t="shared" si="230"/>
        <v>1</v>
      </c>
      <c r="AC319" s="1" t="str">
        <f t="shared" si="231"/>
        <v/>
      </c>
      <c r="AD319" s="1" t="str">
        <f t="shared" si="236"/>
        <v/>
      </c>
      <c r="AE319" s="5"/>
      <c r="AF319" s="6">
        <f t="shared" si="225"/>
        <v>3</v>
      </c>
      <c r="AG319" s="6">
        <f t="shared" si="232"/>
        <v>1</v>
      </c>
      <c r="AH319" s="6">
        <f t="shared" si="234"/>
        <v>2</v>
      </c>
      <c r="AI319" s="5"/>
      <c r="AJ319" s="1">
        <f t="shared" si="233"/>
        <v>0</v>
      </c>
      <c r="AK319" s="1">
        <f>VLOOKUP(AJ319,$R$2:S338,2,0)</f>
        <v>1</v>
      </c>
      <c r="AM319" s="1">
        <f t="shared" si="235"/>
        <v>116</v>
      </c>
      <c r="AO319" s="1">
        <f t="shared" si="226"/>
        <v>0</v>
      </c>
      <c r="AP319" s="1" t="str">
        <f t="shared" si="219"/>
        <v/>
      </c>
      <c r="AQ319" s="1" t="str">
        <f t="shared" si="237"/>
        <v/>
      </c>
      <c r="AR319" s="1" t="str">
        <f t="shared" si="238"/>
        <v/>
      </c>
      <c r="AS319" s="1" t="str">
        <f t="shared" si="239"/>
        <v/>
      </c>
      <c r="AT319" s="1" t="str">
        <f t="shared" si="240"/>
        <v/>
      </c>
      <c r="AU319" s="1" t="str">
        <f t="shared" si="241"/>
        <v/>
      </c>
      <c r="AV319" s="1" t="str">
        <f t="shared" si="242"/>
        <v/>
      </c>
      <c r="AW319" s="1" t="str">
        <f t="shared" si="243"/>
        <v/>
      </c>
      <c r="AX319" s="1" t="str">
        <f t="shared" si="244"/>
        <v/>
      </c>
      <c r="AY319" s="1" t="str">
        <f t="shared" si="245"/>
        <v/>
      </c>
      <c r="AZ319" s="1" t="str">
        <f t="shared" si="246"/>
        <v/>
      </c>
      <c r="BA319" s="1" t="str">
        <f t="shared" si="247"/>
        <v/>
      </c>
      <c r="BB319" s="1" t="str">
        <f t="shared" si="248"/>
        <v/>
      </c>
      <c r="BC319" s="1" t="str">
        <f t="shared" si="249"/>
        <v/>
      </c>
      <c r="BD319" s="1" t="str">
        <f t="shared" si="250"/>
        <v/>
      </c>
      <c r="BE319" s="1" t="str">
        <f t="shared" si="251"/>
        <v/>
      </c>
      <c r="BF319" s="1" t="str">
        <f t="shared" si="252"/>
        <v/>
      </c>
      <c r="BG319" s="1" t="str">
        <f t="shared" si="253"/>
        <v/>
      </c>
      <c r="BH319" s="1" t="str">
        <f t="shared" si="254"/>
        <v/>
      </c>
      <c r="BI319" s="1" t="str">
        <f t="shared" si="255"/>
        <v/>
      </c>
      <c r="BJ319" s="1" t="str">
        <f t="shared" si="256"/>
        <v/>
      </c>
      <c r="BK319" s="1" t="str">
        <f t="shared" si="257"/>
        <v/>
      </c>
      <c r="BL319" s="1" t="str">
        <f t="shared" si="258"/>
        <v/>
      </c>
      <c r="BM319" s="1" t="str">
        <f t="shared" si="259"/>
        <v/>
      </c>
      <c r="BN319" s="1" t="str">
        <f t="shared" si="260"/>
        <v/>
      </c>
      <c r="BO319" s="4" t="str">
        <f t="shared" si="261"/>
        <v/>
      </c>
    </row>
    <row r="320" spans="2:67">
      <c r="B320" s="22">
        <v>20</v>
      </c>
      <c r="C320" s="8">
        <f>IF(B320="","",VLOOKUP(B320,Tabelle2!$A$1:$B$37,2,0))</f>
        <v>2</v>
      </c>
      <c r="D320" s="9">
        <f>IF(B320="","",IF(B320=0,"NB",VLOOKUP(C320,Tabelle2!$D$1:$E$4,2,0)))</f>
        <v>2</v>
      </c>
      <c r="E320" s="1" t="str">
        <f t="shared" si="262"/>
        <v>L</v>
      </c>
      <c r="F320" s="1">
        <f t="shared" si="263"/>
        <v>1</v>
      </c>
      <c r="G320" s="1">
        <f t="shared" si="227"/>
        <v>-1</v>
      </c>
      <c r="H320" s="1">
        <f t="shared" si="264"/>
        <v>-1</v>
      </c>
      <c r="I320" s="1">
        <f t="shared" si="218"/>
        <v>115</v>
      </c>
      <c r="J320" s="1" t="str">
        <f t="shared" si="220"/>
        <v/>
      </c>
      <c r="O320" s="2"/>
      <c r="U320" s="6" t="str">
        <f t="shared" si="221"/>
        <v/>
      </c>
      <c r="V320" s="6">
        <f t="shared" si="222"/>
        <v>2</v>
      </c>
      <c r="W320" s="6" t="str">
        <f t="shared" si="223"/>
        <v/>
      </c>
      <c r="X320" s="6" t="str">
        <f t="shared" si="224"/>
        <v/>
      </c>
      <c r="Y320" s="5"/>
      <c r="Z320" s="1">
        <f t="shared" si="228"/>
        <v>1</v>
      </c>
      <c r="AA320" s="1">
        <f t="shared" si="229"/>
        <v>1</v>
      </c>
      <c r="AB320" s="1">
        <f t="shared" si="230"/>
        <v>1</v>
      </c>
      <c r="AC320" s="1" t="str">
        <f t="shared" si="231"/>
        <v/>
      </c>
      <c r="AD320" s="1" t="str">
        <f t="shared" si="236"/>
        <v/>
      </c>
      <c r="AE320" s="5"/>
      <c r="AF320" s="6">
        <f t="shared" si="225"/>
        <v>2</v>
      </c>
      <c r="AG320" s="6">
        <f t="shared" si="232"/>
        <v>3</v>
      </c>
      <c r="AH320" s="6">
        <f t="shared" si="234"/>
        <v>1</v>
      </c>
      <c r="AI320" s="5"/>
      <c r="AJ320" s="1">
        <f t="shared" si="233"/>
        <v>1</v>
      </c>
      <c r="AK320" s="1">
        <f>VLOOKUP(AJ320,$R$2:S339,2,0)</f>
        <v>1</v>
      </c>
      <c r="AM320" s="1">
        <f t="shared" si="235"/>
        <v>116</v>
      </c>
      <c r="AO320" s="1">
        <f t="shared" si="226"/>
        <v>1</v>
      </c>
      <c r="AP320" s="1">
        <f t="shared" si="219"/>
        <v>1</v>
      </c>
      <c r="AQ320" s="1" t="str">
        <f t="shared" si="237"/>
        <v/>
      </c>
      <c r="AR320" s="1" t="str">
        <f t="shared" si="238"/>
        <v/>
      </c>
      <c r="AS320" s="1" t="str">
        <f t="shared" si="239"/>
        <v/>
      </c>
      <c r="AT320" s="1" t="str">
        <f t="shared" si="240"/>
        <v/>
      </c>
      <c r="AU320" s="1" t="str">
        <f t="shared" si="241"/>
        <v/>
      </c>
      <c r="AV320" s="1" t="str">
        <f t="shared" si="242"/>
        <v/>
      </c>
      <c r="AW320" s="1" t="str">
        <f t="shared" si="243"/>
        <v/>
      </c>
      <c r="AX320" s="1" t="str">
        <f t="shared" si="244"/>
        <v/>
      </c>
      <c r="AY320" s="1" t="str">
        <f t="shared" si="245"/>
        <v/>
      </c>
      <c r="AZ320" s="1" t="str">
        <f t="shared" si="246"/>
        <v/>
      </c>
      <c r="BA320" s="1" t="str">
        <f t="shared" si="247"/>
        <v/>
      </c>
      <c r="BB320" s="1" t="str">
        <f t="shared" si="248"/>
        <v/>
      </c>
      <c r="BC320" s="1" t="str">
        <f t="shared" si="249"/>
        <v/>
      </c>
      <c r="BD320" s="1" t="str">
        <f t="shared" si="250"/>
        <v/>
      </c>
      <c r="BE320" s="1" t="str">
        <f t="shared" si="251"/>
        <v/>
      </c>
      <c r="BF320" s="1" t="str">
        <f t="shared" si="252"/>
        <v/>
      </c>
      <c r="BG320" s="1" t="str">
        <f t="shared" si="253"/>
        <v/>
      </c>
      <c r="BH320" s="1" t="str">
        <f t="shared" si="254"/>
        <v/>
      </c>
      <c r="BI320" s="1" t="str">
        <f t="shared" si="255"/>
        <v/>
      </c>
      <c r="BJ320" s="1" t="str">
        <f t="shared" si="256"/>
        <v/>
      </c>
      <c r="BK320" s="1" t="str">
        <f t="shared" si="257"/>
        <v/>
      </c>
      <c r="BL320" s="1" t="str">
        <f t="shared" si="258"/>
        <v/>
      </c>
      <c r="BM320" s="1" t="str">
        <f t="shared" si="259"/>
        <v/>
      </c>
      <c r="BN320" s="1" t="str">
        <f t="shared" si="260"/>
        <v/>
      </c>
      <c r="BO320" s="4" t="str">
        <f t="shared" si="261"/>
        <v/>
      </c>
    </row>
    <row r="321" spans="2:67">
      <c r="B321" s="23">
        <v>23</v>
      </c>
      <c r="C321" s="8">
        <f>IF(B321="","",VLOOKUP(B321,Tabelle2!$A$1:$B$37,2,0))</f>
        <v>2</v>
      </c>
      <c r="D321" s="9">
        <f>IF(B321="","",IF(B321=0,"NB",VLOOKUP(C321,Tabelle2!$D$1:$E$4,2,0)))</f>
        <v>2</v>
      </c>
      <c r="E321" s="1" t="str">
        <f t="shared" si="262"/>
        <v>W</v>
      </c>
      <c r="F321" s="1">
        <f t="shared" si="263"/>
        <v>1</v>
      </c>
      <c r="G321" s="1">
        <f t="shared" si="227"/>
        <v>2</v>
      </c>
      <c r="H321" s="1">
        <f t="shared" si="264"/>
        <v>2</v>
      </c>
      <c r="I321" s="1">
        <f t="shared" si="218"/>
        <v>117</v>
      </c>
      <c r="J321" s="1" t="str">
        <f t="shared" si="220"/>
        <v/>
      </c>
      <c r="O321" s="2"/>
      <c r="U321" s="6" t="str">
        <f t="shared" si="221"/>
        <v/>
      </c>
      <c r="V321" s="6">
        <f t="shared" si="222"/>
        <v>2</v>
      </c>
      <c r="W321" s="6" t="str">
        <f t="shared" si="223"/>
        <v/>
      </c>
      <c r="X321" s="6" t="str">
        <f t="shared" si="224"/>
        <v/>
      </c>
      <c r="Y321" s="5"/>
      <c r="Z321" s="1">
        <f t="shared" si="228"/>
        <v>1</v>
      </c>
      <c r="AA321" s="1">
        <f t="shared" si="229"/>
        <v>1</v>
      </c>
      <c r="AB321" s="1">
        <f t="shared" si="230"/>
        <v>1</v>
      </c>
      <c r="AC321" s="1" t="str">
        <f t="shared" si="231"/>
        <v/>
      </c>
      <c r="AD321" s="1" t="str">
        <f t="shared" si="236"/>
        <v/>
      </c>
      <c r="AE321" s="5"/>
      <c r="AF321" s="6">
        <f t="shared" si="225"/>
        <v>2</v>
      </c>
      <c r="AG321" s="6">
        <f t="shared" si="232"/>
        <v>3</v>
      </c>
      <c r="AH321" s="6">
        <f t="shared" si="234"/>
        <v>1</v>
      </c>
      <c r="AI321" s="5"/>
      <c r="AJ321" s="1">
        <f t="shared" si="233"/>
        <v>0</v>
      </c>
      <c r="AK321" s="1">
        <f>VLOOKUP(AJ321,$R$2:S340,2,0)</f>
        <v>1</v>
      </c>
      <c r="AM321" s="1">
        <f t="shared" si="235"/>
        <v>117</v>
      </c>
      <c r="AO321" s="1">
        <f t="shared" si="226"/>
        <v>0</v>
      </c>
      <c r="AP321" s="1" t="str">
        <f t="shared" si="219"/>
        <v/>
      </c>
      <c r="AQ321" s="1" t="str">
        <f t="shared" si="237"/>
        <v/>
      </c>
      <c r="AR321" s="1" t="str">
        <f t="shared" si="238"/>
        <v/>
      </c>
      <c r="AS321" s="1" t="str">
        <f t="shared" si="239"/>
        <v/>
      </c>
      <c r="AT321" s="1" t="str">
        <f t="shared" si="240"/>
        <v/>
      </c>
      <c r="AU321" s="1" t="str">
        <f t="shared" si="241"/>
        <v/>
      </c>
      <c r="AV321" s="1" t="str">
        <f t="shared" si="242"/>
        <v/>
      </c>
      <c r="AW321" s="1" t="str">
        <f t="shared" si="243"/>
        <v/>
      </c>
      <c r="AX321" s="1" t="str">
        <f t="shared" si="244"/>
        <v/>
      </c>
      <c r="AY321" s="1" t="str">
        <f t="shared" si="245"/>
        <v/>
      </c>
      <c r="AZ321" s="1" t="str">
        <f t="shared" si="246"/>
        <v/>
      </c>
      <c r="BA321" s="1" t="str">
        <f t="shared" si="247"/>
        <v/>
      </c>
      <c r="BB321" s="1" t="str">
        <f t="shared" si="248"/>
        <v/>
      </c>
      <c r="BC321" s="1" t="str">
        <f t="shared" si="249"/>
        <v/>
      </c>
      <c r="BD321" s="1" t="str">
        <f t="shared" si="250"/>
        <v/>
      </c>
      <c r="BE321" s="1" t="str">
        <f t="shared" si="251"/>
        <v/>
      </c>
      <c r="BF321" s="1" t="str">
        <f t="shared" si="252"/>
        <v/>
      </c>
      <c r="BG321" s="1" t="str">
        <f t="shared" si="253"/>
        <v/>
      </c>
      <c r="BH321" s="1" t="str">
        <f t="shared" si="254"/>
        <v/>
      </c>
      <c r="BI321" s="1" t="str">
        <f t="shared" si="255"/>
        <v/>
      </c>
      <c r="BJ321" s="1" t="str">
        <f t="shared" si="256"/>
        <v/>
      </c>
      <c r="BK321" s="1" t="str">
        <f t="shared" si="257"/>
        <v/>
      </c>
      <c r="BL321" s="1" t="str">
        <f t="shared" si="258"/>
        <v/>
      </c>
      <c r="BM321" s="1" t="str">
        <f t="shared" si="259"/>
        <v/>
      </c>
      <c r="BN321" s="1" t="str">
        <f t="shared" si="260"/>
        <v/>
      </c>
      <c r="BO321" s="4" t="str">
        <f t="shared" si="261"/>
        <v/>
      </c>
    </row>
    <row r="322" spans="2:67">
      <c r="B322" s="22">
        <v>20</v>
      </c>
      <c r="C322" s="8">
        <f>IF(B322="","",VLOOKUP(B322,Tabelle2!$A$1:$B$37,2,0))</f>
        <v>2</v>
      </c>
      <c r="D322" s="9">
        <f>IF(B322="","",IF(B322=0,"NB",VLOOKUP(C322,Tabelle2!$D$1:$E$4,2,0)))</f>
        <v>2</v>
      </c>
      <c r="E322" s="1" t="str">
        <f t="shared" si="262"/>
        <v>W</v>
      </c>
      <c r="F322" s="1">
        <f t="shared" si="263"/>
        <v>1</v>
      </c>
      <c r="G322" s="1">
        <f t="shared" si="227"/>
        <v>2</v>
      </c>
      <c r="H322" s="1">
        <f t="shared" si="264"/>
        <v>2</v>
      </c>
      <c r="I322" s="1">
        <f t="shared" ref="I322:I385" si="265">IF(E322="",0,I321+H322)</f>
        <v>119</v>
      </c>
      <c r="J322" s="1" t="str">
        <f t="shared" si="220"/>
        <v/>
      </c>
      <c r="O322" s="2"/>
      <c r="U322" s="6" t="str">
        <f t="shared" si="221"/>
        <v/>
      </c>
      <c r="V322" s="6">
        <f t="shared" si="222"/>
        <v>2</v>
      </c>
      <c r="W322" s="6" t="str">
        <f t="shared" si="223"/>
        <v/>
      </c>
      <c r="X322" s="6" t="str">
        <f t="shared" si="224"/>
        <v/>
      </c>
      <c r="Y322" s="5"/>
      <c r="Z322" s="1">
        <f t="shared" si="228"/>
        <v>1</v>
      </c>
      <c r="AA322" s="1">
        <f t="shared" si="229"/>
        <v>1</v>
      </c>
      <c r="AB322" s="1">
        <f t="shared" si="230"/>
        <v>1</v>
      </c>
      <c r="AC322" s="1" t="str">
        <f t="shared" si="231"/>
        <v/>
      </c>
      <c r="AD322" s="1" t="str">
        <f t="shared" si="236"/>
        <v/>
      </c>
      <c r="AE322" s="5"/>
      <c r="AF322" s="6">
        <f t="shared" si="225"/>
        <v>2</v>
      </c>
      <c r="AG322" s="6">
        <f t="shared" si="232"/>
        <v>3</v>
      </c>
      <c r="AH322" s="6">
        <f t="shared" si="234"/>
        <v>1</v>
      </c>
      <c r="AI322" s="5"/>
      <c r="AJ322" s="1">
        <f t="shared" si="233"/>
        <v>0</v>
      </c>
      <c r="AK322" s="1">
        <f>VLOOKUP(AJ322,$R$2:S341,2,0)</f>
        <v>1</v>
      </c>
      <c r="AM322" s="1">
        <f t="shared" si="235"/>
        <v>119</v>
      </c>
      <c r="AO322" s="1">
        <f t="shared" si="226"/>
        <v>0</v>
      </c>
      <c r="AP322" s="1" t="str">
        <f t="shared" ref="AP322:AP385" si="266">IF(AND(AO322=1,AO323=0),1,"")</f>
        <v/>
      </c>
      <c r="AQ322" s="1" t="str">
        <f t="shared" si="237"/>
        <v/>
      </c>
      <c r="AR322" s="1" t="str">
        <f t="shared" si="238"/>
        <v/>
      </c>
      <c r="AS322" s="1" t="str">
        <f t="shared" si="239"/>
        <v/>
      </c>
      <c r="AT322" s="1" t="str">
        <f t="shared" si="240"/>
        <v/>
      </c>
      <c r="AU322" s="1" t="str">
        <f t="shared" si="241"/>
        <v/>
      </c>
      <c r="AV322" s="1" t="str">
        <f t="shared" si="242"/>
        <v/>
      </c>
      <c r="AW322" s="1" t="str">
        <f t="shared" si="243"/>
        <v/>
      </c>
      <c r="AX322" s="1" t="str">
        <f t="shared" si="244"/>
        <v/>
      </c>
      <c r="AY322" s="1" t="str">
        <f t="shared" si="245"/>
        <v/>
      </c>
      <c r="AZ322" s="1" t="str">
        <f t="shared" si="246"/>
        <v/>
      </c>
      <c r="BA322" s="1" t="str">
        <f t="shared" si="247"/>
        <v/>
      </c>
      <c r="BB322" s="1" t="str">
        <f t="shared" si="248"/>
        <v/>
      </c>
      <c r="BC322" s="1" t="str">
        <f t="shared" si="249"/>
        <v/>
      </c>
      <c r="BD322" s="1" t="str">
        <f t="shared" si="250"/>
        <v/>
      </c>
      <c r="BE322" s="1" t="str">
        <f t="shared" si="251"/>
        <v/>
      </c>
      <c r="BF322" s="1" t="str">
        <f t="shared" si="252"/>
        <v/>
      </c>
      <c r="BG322" s="1" t="str">
        <f t="shared" si="253"/>
        <v/>
      </c>
      <c r="BH322" s="1" t="str">
        <f t="shared" si="254"/>
        <v/>
      </c>
      <c r="BI322" s="1" t="str">
        <f t="shared" si="255"/>
        <v/>
      </c>
      <c r="BJ322" s="1" t="str">
        <f t="shared" si="256"/>
        <v/>
      </c>
      <c r="BK322" s="1" t="str">
        <f t="shared" si="257"/>
        <v/>
      </c>
      <c r="BL322" s="1" t="str">
        <f t="shared" si="258"/>
        <v/>
      </c>
      <c r="BM322" s="1" t="str">
        <f t="shared" si="259"/>
        <v/>
      </c>
      <c r="BN322" s="1" t="str">
        <f t="shared" si="260"/>
        <v/>
      </c>
      <c r="BO322" s="4" t="str">
        <f t="shared" si="261"/>
        <v/>
      </c>
    </row>
    <row r="323" spans="2:67">
      <c r="B323" s="23">
        <v>33</v>
      </c>
      <c r="C323" s="8">
        <f>IF(B323="","",VLOOKUP(B323,Tabelle2!$A$1:$B$37,2,0))</f>
        <v>3</v>
      </c>
      <c r="D323" s="9">
        <f>IF(B323="","",IF(B323=0,"NB",VLOOKUP(C323,Tabelle2!$D$1:$E$4,2,0)))</f>
        <v>1</v>
      </c>
      <c r="E323" s="1" t="str">
        <f t="shared" si="262"/>
        <v>L</v>
      </c>
      <c r="F323" s="1">
        <f t="shared" si="263"/>
        <v>1</v>
      </c>
      <c r="G323" s="1">
        <f t="shared" si="227"/>
        <v>-1</v>
      </c>
      <c r="H323" s="1">
        <f t="shared" si="264"/>
        <v>-1</v>
      </c>
      <c r="I323" s="1">
        <f t="shared" si="265"/>
        <v>118</v>
      </c>
      <c r="J323" s="1" t="str">
        <f t="shared" ref="J323:J386" si="267">IF(B323="","",IF(B323=0,"X",""))</f>
        <v/>
      </c>
      <c r="O323" s="2"/>
      <c r="U323" s="6" t="str">
        <f t="shared" ref="U323:U386" si="268">IF(C323=1,1,"")</f>
        <v/>
      </c>
      <c r="V323" s="6" t="str">
        <f t="shared" ref="V323:V386" si="269">IF(C323=2,2,"")</f>
        <v/>
      </c>
      <c r="W323" s="6">
        <f t="shared" ref="W323:W386" si="270">IF(C323=3,3,"")</f>
        <v>3</v>
      </c>
      <c r="X323" s="6" t="str">
        <f t="shared" ref="X323:X386" si="271">IF(C323=4,4,"")</f>
        <v/>
      </c>
      <c r="Y323" s="5"/>
      <c r="Z323" s="1">
        <f t="shared" si="228"/>
        <v>1</v>
      </c>
      <c r="AA323" s="1">
        <f t="shared" si="229"/>
        <v>1</v>
      </c>
      <c r="AB323" s="1">
        <f t="shared" si="230"/>
        <v>1</v>
      </c>
      <c r="AC323" s="1" t="str">
        <f t="shared" si="231"/>
        <v/>
      </c>
      <c r="AD323" s="1" t="str">
        <f t="shared" si="236"/>
        <v/>
      </c>
      <c r="AE323" s="5"/>
      <c r="AF323" s="6">
        <f t="shared" ref="AF323:AF386" si="272">SUM(U323:X323)</f>
        <v>3</v>
      </c>
      <c r="AG323" s="6">
        <f t="shared" si="232"/>
        <v>2</v>
      </c>
      <c r="AH323" s="6">
        <f t="shared" si="234"/>
        <v>1</v>
      </c>
      <c r="AI323" s="5"/>
      <c r="AJ323" s="1">
        <f t="shared" si="233"/>
        <v>1</v>
      </c>
      <c r="AK323" s="1">
        <f>VLOOKUP(AJ323,$R$2:S342,2,0)</f>
        <v>1</v>
      </c>
      <c r="AM323" s="1">
        <f t="shared" si="235"/>
        <v>119</v>
      </c>
      <c r="AO323" s="1">
        <f t="shared" ref="AO323:AO386" si="273">IF(E323="l",AO322+1,IF(E323="w",0,0))</f>
        <v>1</v>
      </c>
      <c r="AP323" s="1" t="str">
        <f t="shared" si="266"/>
        <v/>
      </c>
      <c r="AQ323" s="1" t="str">
        <f t="shared" si="237"/>
        <v/>
      </c>
      <c r="AR323" s="1" t="str">
        <f t="shared" si="238"/>
        <v/>
      </c>
      <c r="AS323" s="1" t="str">
        <f t="shared" si="239"/>
        <v/>
      </c>
      <c r="AT323" s="1" t="str">
        <f t="shared" si="240"/>
        <v/>
      </c>
      <c r="AU323" s="1" t="str">
        <f t="shared" si="241"/>
        <v/>
      </c>
      <c r="AV323" s="1" t="str">
        <f t="shared" si="242"/>
        <v/>
      </c>
      <c r="AW323" s="1" t="str">
        <f t="shared" si="243"/>
        <v/>
      </c>
      <c r="AX323" s="1" t="str">
        <f t="shared" si="244"/>
        <v/>
      </c>
      <c r="AY323" s="1" t="str">
        <f t="shared" si="245"/>
        <v/>
      </c>
      <c r="AZ323" s="1" t="str">
        <f t="shared" si="246"/>
        <v/>
      </c>
      <c r="BA323" s="1" t="str">
        <f t="shared" si="247"/>
        <v/>
      </c>
      <c r="BB323" s="1" t="str">
        <f t="shared" si="248"/>
        <v/>
      </c>
      <c r="BC323" s="1" t="str">
        <f t="shared" si="249"/>
        <v/>
      </c>
      <c r="BD323" s="1" t="str">
        <f t="shared" si="250"/>
        <v/>
      </c>
      <c r="BE323" s="1" t="str">
        <f t="shared" si="251"/>
        <v/>
      </c>
      <c r="BF323" s="1" t="str">
        <f t="shared" si="252"/>
        <v/>
      </c>
      <c r="BG323" s="1" t="str">
        <f t="shared" si="253"/>
        <v/>
      </c>
      <c r="BH323" s="1" t="str">
        <f t="shared" si="254"/>
        <v/>
      </c>
      <c r="BI323" s="1" t="str">
        <f t="shared" si="255"/>
        <v/>
      </c>
      <c r="BJ323" s="1" t="str">
        <f t="shared" si="256"/>
        <v/>
      </c>
      <c r="BK323" s="1" t="str">
        <f t="shared" si="257"/>
        <v/>
      </c>
      <c r="BL323" s="1" t="str">
        <f t="shared" si="258"/>
        <v/>
      </c>
      <c r="BM323" s="1" t="str">
        <f t="shared" si="259"/>
        <v/>
      </c>
      <c r="BN323" s="1" t="str">
        <f t="shared" si="260"/>
        <v/>
      </c>
      <c r="BO323" s="4" t="str">
        <f t="shared" si="261"/>
        <v/>
      </c>
    </row>
    <row r="324" spans="2:67">
      <c r="B324" s="22">
        <v>31</v>
      </c>
      <c r="C324" s="8">
        <f>IF(B324="","",VLOOKUP(B324,Tabelle2!$A$1:$B$37,2,0))</f>
        <v>3</v>
      </c>
      <c r="D324" s="9">
        <f>IF(B324="","",IF(B324=0,"NB",VLOOKUP(C324,Tabelle2!$D$1:$E$4,2,0)))</f>
        <v>1</v>
      </c>
      <c r="E324" s="1" t="str">
        <f t="shared" si="262"/>
        <v>L</v>
      </c>
      <c r="F324" s="1">
        <f t="shared" si="263"/>
        <v>1</v>
      </c>
      <c r="G324" s="1">
        <f t="shared" ref="G324:G387" si="274">IF(E324="NB",0,IF(E324="w",2,IF(E324="l",-1,"")))</f>
        <v>-1</v>
      </c>
      <c r="H324" s="1">
        <f t="shared" si="264"/>
        <v>-1</v>
      </c>
      <c r="I324" s="1">
        <f t="shared" si="265"/>
        <v>117</v>
      </c>
      <c r="J324" s="1" t="str">
        <f t="shared" si="267"/>
        <v/>
      </c>
      <c r="O324" s="2"/>
      <c r="U324" s="6" t="str">
        <f t="shared" si="268"/>
        <v/>
      </c>
      <c r="V324" s="6" t="str">
        <f t="shared" si="269"/>
        <v/>
      </c>
      <c r="W324" s="6">
        <f t="shared" si="270"/>
        <v>3</v>
      </c>
      <c r="X324" s="6" t="str">
        <f t="shared" si="271"/>
        <v/>
      </c>
      <c r="Y324" s="5"/>
      <c r="Z324" s="1">
        <f t="shared" ref="Z324:Z387" si="275">IF(Z323=1,1,IF(U324=1,1,""))</f>
        <v>1</v>
      </c>
      <c r="AA324" s="1">
        <f t="shared" ref="AA324:AA387" si="276">IF(AA323=1,1,IF(V324=2,1,""))</f>
        <v>1</v>
      </c>
      <c r="AB324" s="1">
        <f t="shared" ref="AB324:AB387" si="277">IF(AB323=1,1,IF(W324=3,1,""))</f>
        <v>1</v>
      </c>
      <c r="AC324" s="1" t="str">
        <f t="shared" ref="AC324:AC387" si="278">IF(AC323=1,1,IF(X324=4,1,""))</f>
        <v/>
      </c>
      <c r="AD324" s="1" t="str">
        <f t="shared" si="236"/>
        <v/>
      </c>
      <c r="AE324" s="5"/>
      <c r="AF324" s="6">
        <f t="shared" si="272"/>
        <v>3</v>
      </c>
      <c r="AG324" s="6">
        <f t="shared" ref="AG324:AG387" si="279">IF(AF323&lt;&gt;AF324,AF323,IF(AF323=AF324,AG323,IF(AF323=AF322,AG323,AF323)))</f>
        <v>2</v>
      </c>
      <c r="AH324" s="6">
        <f t="shared" si="234"/>
        <v>1</v>
      </c>
      <c r="AI324" s="5"/>
      <c r="AJ324" s="1">
        <f t="shared" si="233"/>
        <v>2</v>
      </c>
      <c r="AK324" s="1">
        <f>VLOOKUP(AJ324,$R$2:S343,2,0)</f>
        <v>2</v>
      </c>
      <c r="AM324" s="1">
        <f t="shared" si="235"/>
        <v>119</v>
      </c>
      <c r="AO324" s="1">
        <f t="shared" si="273"/>
        <v>2</v>
      </c>
      <c r="AP324" s="1" t="str">
        <f t="shared" si="266"/>
        <v/>
      </c>
      <c r="AQ324" s="1" t="str">
        <f t="shared" si="237"/>
        <v/>
      </c>
      <c r="AR324" s="1" t="str">
        <f t="shared" si="238"/>
        <v/>
      </c>
      <c r="AS324" s="1" t="str">
        <f t="shared" si="239"/>
        <v/>
      </c>
      <c r="AT324" s="1" t="str">
        <f t="shared" si="240"/>
        <v/>
      </c>
      <c r="AU324" s="1" t="str">
        <f t="shared" si="241"/>
        <v/>
      </c>
      <c r="AV324" s="1" t="str">
        <f t="shared" si="242"/>
        <v/>
      </c>
      <c r="AW324" s="1" t="str">
        <f t="shared" si="243"/>
        <v/>
      </c>
      <c r="AX324" s="1" t="str">
        <f t="shared" si="244"/>
        <v/>
      </c>
      <c r="AY324" s="1" t="str">
        <f t="shared" si="245"/>
        <v/>
      </c>
      <c r="AZ324" s="1" t="str">
        <f t="shared" si="246"/>
        <v/>
      </c>
      <c r="BA324" s="1" t="str">
        <f t="shared" si="247"/>
        <v/>
      </c>
      <c r="BB324" s="1" t="str">
        <f t="shared" si="248"/>
        <v/>
      </c>
      <c r="BC324" s="1" t="str">
        <f t="shared" si="249"/>
        <v/>
      </c>
      <c r="BD324" s="1" t="str">
        <f t="shared" si="250"/>
        <v/>
      </c>
      <c r="BE324" s="1" t="str">
        <f t="shared" si="251"/>
        <v/>
      </c>
      <c r="BF324" s="1" t="str">
        <f t="shared" si="252"/>
        <v/>
      </c>
      <c r="BG324" s="1" t="str">
        <f t="shared" si="253"/>
        <v/>
      </c>
      <c r="BH324" s="1" t="str">
        <f t="shared" si="254"/>
        <v/>
      </c>
      <c r="BI324" s="1" t="str">
        <f t="shared" si="255"/>
        <v/>
      </c>
      <c r="BJ324" s="1" t="str">
        <f t="shared" si="256"/>
        <v/>
      </c>
      <c r="BK324" s="1" t="str">
        <f t="shared" si="257"/>
        <v/>
      </c>
      <c r="BL324" s="1" t="str">
        <f t="shared" si="258"/>
        <v/>
      </c>
      <c r="BM324" s="1" t="str">
        <f t="shared" si="259"/>
        <v/>
      </c>
      <c r="BN324" s="1" t="str">
        <f t="shared" si="260"/>
        <v/>
      </c>
      <c r="BO324" s="4" t="str">
        <f t="shared" si="261"/>
        <v/>
      </c>
    </row>
    <row r="325" spans="2:67">
      <c r="B325" s="23">
        <v>17</v>
      </c>
      <c r="C325" s="8">
        <f>IF(B325="","",VLOOKUP(B325,Tabelle2!$A$1:$B$37,2,0))</f>
        <v>2</v>
      </c>
      <c r="D325" s="9">
        <f>IF(B325="","",IF(B325=0,"NB",VLOOKUP(C325,Tabelle2!$D$1:$E$4,2,0)))</f>
        <v>2</v>
      </c>
      <c r="E325" s="1" t="str">
        <f t="shared" si="262"/>
        <v>L</v>
      </c>
      <c r="F325" s="1">
        <f t="shared" si="263"/>
        <v>2</v>
      </c>
      <c r="G325" s="1">
        <f t="shared" si="274"/>
        <v>-1</v>
      </c>
      <c r="H325" s="1">
        <f t="shared" si="264"/>
        <v>-2</v>
      </c>
      <c r="I325" s="1">
        <f t="shared" si="265"/>
        <v>115</v>
      </c>
      <c r="J325" s="1" t="str">
        <f t="shared" si="267"/>
        <v/>
      </c>
      <c r="O325" s="2"/>
      <c r="U325" s="6" t="str">
        <f t="shared" si="268"/>
        <v/>
      </c>
      <c r="V325" s="6">
        <f t="shared" si="269"/>
        <v>2</v>
      </c>
      <c r="W325" s="6" t="str">
        <f t="shared" si="270"/>
        <v/>
      </c>
      <c r="X325" s="6" t="str">
        <f t="shared" si="271"/>
        <v/>
      </c>
      <c r="Y325" s="5"/>
      <c r="Z325" s="1">
        <f t="shared" si="275"/>
        <v>1</v>
      </c>
      <c r="AA325" s="1">
        <f t="shared" si="276"/>
        <v>1</v>
      </c>
      <c r="AB325" s="1">
        <f t="shared" si="277"/>
        <v>1</v>
      </c>
      <c r="AC325" s="1" t="str">
        <f t="shared" si="278"/>
        <v/>
      </c>
      <c r="AD325" s="1" t="str">
        <f t="shared" si="236"/>
        <v/>
      </c>
      <c r="AE325" s="5"/>
      <c r="AF325" s="6">
        <f t="shared" si="272"/>
        <v>2</v>
      </c>
      <c r="AG325" s="6">
        <f t="shared" si="279"/>
        <v>3</v>
      </c>
      <c r="AH325" s="6">
        <f t="shared" si="234"/>
        <v>1</v>
      </c>
      <c r="AI325" s="5"/>
      <c r="AJ325" s="1">
        <f t="shared" ref="AJ325:AJ388" si="280">IF(E325="NB",AJ324,IF(E325="",0,IF(E325="l",AJ324+1,IF(E325="w",IF($P$2=0,0,IF(AND($P$2&gt;0,AJ324&gt;$P$2),AJ324-$P$2,0))))))</f>
        <v>3</v>
      </c>
      <c r="AK325" s="1">
        <f>VLOOKUP(AJ325,$R$2:S344,2,0)</f>
        <v>3</v>
      </c>
      <c r="AM325" s="1">
        <f t="shared" si="235"/>
        <v>119</v>
      </c>
      <c r="AO325" s="1">
        <f t="shared" si="273"/>
        <v>3</v>
      </c>
      <c r="AP325" s="1" t="str">
        <f t="shared" si="266"/>
        <v/>
      </c>
      <c r="AQ325" s="1" t="str">
        <f t="shared" si="237"/>
        <v/>
      </c>
      <c r="AR325" s="1" t="str">
        <f t="shared" si="238"/>
        <v/>
      </c>
      <c r="AS325" s="1" t="str">
        <f t="shared" si="239"/>
        <v/>
      </c>
      <c r="AT325" s="1" t="str">
        <f t="shared" si="240"/>
        <v/>
      </c>
      <c r="AU325" s="1" t="str">
        <f t="shared" si="241"/>
        <v/>
      </c>
      <c r="AV325" s="1" t="str">
        <f t="shared" si="242"/>
        <v/>
      </c>
      <c r="AW325" s="1" t="str">
        <f t="shared" si="243"/>
        <v/>
      </c>
      <c r="AX325" s="1" t="str">
        <f t="shared" si="244"/>
        <v/>
      </c>
      <c r="AY325" s="1" t="str">
        <f t="shared" si="245"/>
        <v/>
      </c>
      <c r="AZ325" s="1" t="str">
        <f t="shared" si="246"/>
        <v/>
      </c>
      <c r="BA325" s="1" t="str">
        <f t="shared" si="247"/>
        <v/>
      </c>
      <c r="BB325" s="1" t="str">
        <f t="shared" si="248"/>
        <v/>
      </c>
      <c r="BC325" s="1" t="str">
        <f t="shared" si="249"/>
        <v/>
      </c>
      <c r="BD325" s="1" t="str">
        <f t="shared" si="250"/>
        <v/>
      </c>
      <c r="BE325" s="1" t="str">
        <f t="shared" si="251"/>
        <v/>
      </c>
      <c r="BF325" s="1" t="str">
        <f t="shared" si="252"/>
        <v/>
      </c>
      <c r="BG325" s="1" t="str">
        <f t="shared" si="253"/>
        <v/>
      </c>
      <c r="BH325" s="1" t="str">
        <f t="shared" si="254"/>
        <v/>
      </c>
      <c r="BI325" s="1" t="str">
        <f t="shared" si="255"/>
        <v/>
      </c>
      <c r="BJ325" s="1" t="str">
        <f t="shared" si="256"/>
        <v/>
      </c>
      <c r="BK325" s="1" t="str">
        <f t="shared" si="257"/>
        <v/>
      </c>
      <c r="BL325" s="1" t="str">
        <f t="shared" si="258"/>
        <v/>
      </c>
      <c r="BM325" s="1" t="str">
        <f t="shared" si="259"/>
        <v/>
      </c>
      <c r="BN325" s="1" t="str">
        <f t="shared" si="260"/>
        <v/>
      </c>
      <c r="BO325" s="4" t="str">
        <f t="shared" si="261"/>
        <v/>
      </c>
    </row>
    <row r="326" spans="2:67">
      <c r="B326" s="22">
        <v>0</v>
      </c>
      <c r="C326" s="8">
        <f>IF(B326="","",VLOOKUP(B326,Tabelle2!$A$1:$B$37,2,0))</f>
        <v>0</v>
      </c>
      <c r="D326" s="9" t="str">
        <f>IF(B326="","",IF(B326=0,"NB",VLOOKUP(C326,Tabelle2!$D$1:$E$4,2,0)))</f>
        <v>NB</v>
      </c>
      <c r="E326" s="1" t="str">
        <f t="shared" si="262"/>
        <v>L</v>
      </c>
      <c r="F326" s="1">
        <f t="shared" si="263"/>
        <v>3</v>
      </c>
      <c r="G326" s="1">
        <f t="shared" si="274"/>
        <v>-1</v>
      </c>
      <c r="H326" s="1">
        <f t="shared" si="264"/>
        <v>-3</v>
      </c>
      <c r="I326" s="1">
        <f t="shared" si="265"/>
        <v>112</v>
      </c>
      <c r="J326" s="1" t="str">
        <f t="shared" si="267"/>
        <v>X</v>
      </c>
      <c r="O326" s="2"/>
      <c r="U326" s="6" t="str">
        <f t="shared" si="268"/>
        <v/>
      </c>
      <c r="V326" s="6" t="str">
        <f t="shared" si="269"/>
        <v/>
      </c>
      <c r="W326" s="6" t="str">
        <f t="shared" si="270"/>
        <v/>
      </c>
      <c r="X326" s="6" t="str">
        <f t="shared" si="271"/>
        <v/>
      </c>
      <c r="Y326" s="5"/>
      <c r="Z326" s="1">
        <f t="shared" si="275"/>
        <v>1</v>
      </c>
      <c r="AA326" s="1">
        <f t="shared" si="276"/>
        <v>1</v>
      </c>
      <c r="AB326" s="1">
        <f t="shared" si="277"/>
        <v>1</v>
      </c>
      <c r="AC326" s="1" t="str">
        <f t="shared" si="278"/>
        <v/>
      </c>
      <c r="AD326" s="1" t="str">
        <f t="shared" si="236"/>
        <v/>
      </c>
      <c r="AE326" s="5"/>
      <c r="AF326" s="6">
        <f t="shared" si="272"/>
        <v>0</v>
      </c>
      <c r="AG326" s="6">
        <f t="shared" si="279"/>
        <v>2</v>
      </c>
      <c r="AH326" s="6">
        <f t="shared" ref="AH326:AH389" si="281">IF(AF326=AG325,AH325,IF(AF326&lt;&gt;AF325,AG325,IF(AF325=AF324,AH325,IF(AF326=AF324,AH325,IF(AF325=AF326,AH325,SUM(U324:X324))))))</f>
        <v>3</v>
      </c>
      <c r="AI326" s="5"/>
      <c r="AJ326" s="1">
        <f t="shared" si="280"/>
        <v>4</v>
      </c>
      <c r="AK326" s="1">
        <f>VLOOKUP(AJ326,$R$2:S345,2,0)</f>
        <v>7</v>
      </c>
      <c r="AM326" s="1">
        <f t="shared" si="235"/>
        <v>119</v>
      </c>
      <c r="AO326" s="1">
        <f t="shared" si="273"/>
        <v>4</v>
      </c>
      <c r="AP326" s="1" t="str">
        <f t="shared" si="266"/>
        <v/>
      </c>
      <c r="AQ326" s="1" t="str">
        <f t="shared" si="237"/>
        <v/>
      </c>
      <c r="AR326" s="1" t="str">
        <f t="shared" si="238"/>
        <v/>
      </c>
      <c r="AS326" s="1">
        <f t="shared" si="239"/>
        <v>1</v>
      </c>
      <c r="AT326" s="1" t="str">
        <f t="shared" si="240"/>
        <v/>
      </c>
      <c r="AU326" s="1" t="str">
        <f t="shared" si="241"/>
        <v/>
      </c>
      <c r="AV326" s="1" t="str">
        <f t="shared" si="242"/>
        <v/>
      </c>
      <c r="AW326" s="1" t="str">
        <f t="shared" si="243"/>
        <v/>
      </c>
      <c r="AX326" s="1" t="str">
        <f t="shared" si="244"/>
        <v/>
      </c>
      <c r="AY326" s="1" t="str">
        <f t="shared" si="245"/>
        <v/>
      </c>
      <c r="AZ326" s="1" t="str">
        <f t="shared" si="246"/>
        <v/>
      </c>
      <c r="BA326" s="1" t="str">
        <f t="shared" si="247"/>
        <v/>
      </c>
      <c r="BB326" s="1" t="str">
        <f t="shared" si="248"/>
        <v/>
      </c>
      <c r="BC326" s="1" t="str">
        <f t="shared" si="249"/>
        <v/>
      </c>
      <c r="BD326" s="1" t="str">
        <f t="shared" si="250"/>
        <v/>
      </c>
      <c r="BE326" s="1" t="str">
        <f t="shared" si="251"/>
        <v/>
      </c>
      <c r="BF326" s="1" t="str">
        <f t="shared" si="252"/>
        <v/>
      </c>
      <c r="BG326" s="1" t="str">
        <f t="shared" si="253"/>
        <v/>
      </c>
      <c r="BH326" s="1" t="str">
        <f t="shared" si="254"/>
        <v/>
      </c>
      <c r="BI326" s="1" t="str">
        <f t="shared" si="255"/>
        <v/>
      </c>
      <c r="BJ326" s="1" t="str">
        <f t="shared" si="256"/>
        <v/>
      </c>
      <c r="BK326" s="1" t="str">
        <f t="shared" si="257"/>
        <v/>
      </c>
      <c r="BL326" s="1" t="str">
        <f t="shared" si="258"/>
        <v/>
      </c>
      <c r="BM326" s="1" t="str">
        <f t="shared" si="259"/>
        <v/>
      </c>
      <c r="BN326" s="1" t="str">
        <f t="shared" si="260"/>
        <v/>
      </c>
      <c r="BO326" s="4" t="str">
        <f t="shared" si="261"/>
        <v/>
      </c>
    </row>
    <row r="327" spans="2:67">
      <c r="B327" s="23">
        <v>33</v>
      </c>
      <c r="C327" s="8">
        <f>IF(B327="","",VLOOKUP(B327,Tabelle2!$A$1:$B$37,2,0))</f>
        <v>3</v>
      </c>
      <c r="D327" s="9">
        <f>IF(B327="","",IF(B327=0,"NB",VLOOKUP(C327,Tabelle2!$D$1:$E$4,2,0)))</f>
        <v>1</v>
      </c>
      <c r="E327" s="1" t="str">
        <f t="shared" si="262"/>
        <v>NB</v>
      </c>
      <c r="F327" s="1">
        <f t="shared" si="263"/>
        <v>7</v>
      </c>
      <c r="G327" s="1">
        <f t="shared" si="274"/>
        <v>0</v>
      </c>
      <c r="H327" s="1">
        <f t="shared" si="264"/>
        <v>0</v>
      </c>
      <c r="I327" s="1">
        <f t="shared" si="265"/>
        <v>112</v>
      </c>
      <c r="J327" s="1" t="str">
        <f t="shared" si="267"/>
        <v/>
      </c>
      <c r="O327" s="2"/>
      <c r="U327" s="6" t="str">
        <f t="shared" si="268"/>
        <v/>
      </c>
      <c r="V327" s="6" t="str">
        <f t="shared" si="269"/>
        <v/>
      </c>
      <c r="W327" s="6">
        <f t="shared" si="270"/>
        <v>3</v>
      </c>
      <c r="X327" s="6" t="str">
        <f t="shared" si="271"/>
        <v/>
      </c>
      <c r="Y327" s="5"/>
      <c r="Z327" s="1">
        <f t="shared" si="275"/>
        <v>1</v>
      </c>
      <c r="AA327" s="1">
        <f t="shared" si="276"/>
        <v>1</v>
      </c>
      <c r="AB327" s="1">
        <f t="shared" si="277"/>
        <v>1</v>
      </c>
      <c r="AC327" s="1" t="str">
        <f t="shared" si="278"/>
        <v/>
      </c>
      <c r="AD327" s="1" t="str">
        <f t="shared" si="236"/>
        <v/>
      </c>
      <c r="AE327" s="5"/>
      <c r="AF327" s="6">
        <f t="shared" si="272"/>
        <v>3</v>
      </c>
      <c r="AG327" s="6">
        <f t="shared" si="279"/>
        <v>0</v>
      </c>
      <c r="AH327" s="6">
        <f t="shared" si="281"/>
        <v>2</v>
      </c>
      <c r="AI327" s="5"/>
      <c r="AJ327" s="1">
        <f t="shared" si="280"/>
        <v>4</v>
      </c>
      <c r="AK327" s="1">
        <f>VLOOKUP(AJ327,$R$2:S346,2,0)</f>
        <v>7</v>
      </c>
      <c r="AM327" s="1">
        <f t="shared" si="235"/>
        <v>119</v>
      </c>
      <c r="AO327" s="1">
        <f t="shared" si="273"/>
        <v>0</v>
      </c>
      <c r="AP327" s="1" t="str">
        <f t="shared" si="266"/>
        <v/>
      </c>
      <c r="AQ327" s="1" t="str">
        <f t="shared" si="237"/>
        <v/>
      </c>
      <c r="AR327" s="1" t="str">
        <f t="shared" si="238"/>
        <v/>
      </c>
      <c r="AS327" s="1" t="str">
        <f t="shared" si="239"/>
        <v/>
      </c>
      <c r="AT327" s="1" t="str">
        <f t="shared" si="240"/>
        <v/>
      </c>
      <c r="AU327" s="1" t="str">
        <f t="shared" si="241"/>
        <v/>
      </c>
      <c r="AV327" s="1" t="str">
        <f t="shared" si="242"/>
        <v/>
      </c>
      <c r="AW327" s="1" t="str">
        <f t="shared" si="243"/>
        <v/>
      </c>
      <c r="AX327" s="1" t="str">
        <f t="shared" si="244"/>
        <v/>
      </c>
      <c r="AY327" s="1" t="str">
        <f t="shared" si="245"/>
        <v/>
      </c>
      <c r="AZ327" s="1" t="str">
        <f t="shared" si="246"/>
        <v/>
      </c>
      <c r="BA327" s="1" t="str">
        <f t="shared" si="247"/>
        <v/>
      </c>
      <c r="BB327" s="1" t="str">
        <f t="shared" si="248"/>
        <v/>
      </c>
      <c r="BC327" s="1" t="str">
        <f t="shared" si="249"/>
        <v/>
      </c>
      <c r="BD327" s="1" t="str">
        <f t="shared" si="250"/>
        <v/>
      </c>
      <c r="BE327" s="1" t="str">
        <f t="shared" si="251"/>
        <v/>
      </c>
      <c r="BF327" s="1" t="str">
        <f t="shared" si="252"/>
        <v/>
      </c>
      <c r="BG327" s="1" t="str">
        <f t="shared" si="253"/>
        <v/>
      </c>
      <c r="BH327" s="1" t="str">
        <f t="shared" si="254"/>
        <v/>
      </c>
      <c r="BI327" s="1" t="str">
        <f t="shared" si="255"/>
        <v/>
      </c>
      <c r="BJ327" s="1" t="str">
        <f t="shared" si="256"/>
        <v/>
      </c>
      <c r="BK327" s="1" t="str">
        <f t="shared" si="257"/>
        <v/>
      </c>
      <c r="BL327" s="1" t="str">
        <f t="shared" si="258"/>
        <v/>
      </c>
      <c r="BM327" s="1" t="str">
        <f t="shared" si="259"/>
        <v/>
      </c>
      <c r="BN327" s="1" t="str">
        <f t="shared" si="260"/>
        <v/>
      </c>
      <c r="BO327" s="4" t="str">
        <f t="shared" si="261"/>
        <v/>
      </c>
    </row>
    <row r="328" spans="2:67">
      <c r="B328" s="22">
        <v>6</v>
      </c>
      <c r="C328" s="8">
        <f>IF(B328="","",VLOOKUP(B328,Tabelle2!$A$1:$B$37,2,0))</f>
        <v>1</v>
      </c>
      <c r="D328" s="9">
        <f>IF(B328="","",IF(B328=0,"NB",VLOOKUP(C328,Tabelle2!$D$1:$E$4,2,0)))</f>
        <v>3</v>
      </c>
      <c r="E328" s="1" t="str">
        <f t="shared" si="262"/>
        <v>W</v>
      </c>
      <c r="F328" s="1">
        <f t="shared" si="263"/>
        <v>7</v>
      </c>
      <c r="G328" s="1">
        <f t="shared" si="274"/>
        <v>2</v>
      </c>
      <c r="H328" s="1">
        <f t="shared" si="264"/>
        <v>14</v>
      </c>
      <c r="I328" s="1">
        <f t="shared" si="265"/>
        <v>126</v>
      </c>
      <c r="J328" s="1" t="str">
        <f t="shared" si="267"/>
        <v/>
      </c>
      <c r="O328" s="2"/>
      <c r="U328" s="6">
        <f t="shared" si="268"/>
        <v>1</v>
      </c>
      <c r="V328" s="6" t="str">
        <f t="shared" si="269"/>
        <v/>
      </c>
      <c r="W328" s="6" t="str">
        <f t="shared" si="270"/>
        <v/>
      </c>
      <c r="X328" s="6" t="str">
        <f t="shared" si="271"/>
        <v/>
      </c>
      <c r="Y328" s="5"/>
      <c r="Z328" s="1">
        <f t="shared" si="275"/>
        <v>1</v>
      </c>
      <c r="AA328" s="1">
        <f t="shared" si="276"/>
        <v>1</v>
      </c>
      <c r="AB328" s="1">
        <f t="shared" si="277"/>
        <v>1</v>
      </c>
      <c r="AC328" s="1" t="str">
        <f t="shared" si="278"/>
        <v/>
      </c>
      <c r="AD328" s="1" t="str">
        <f t="shared" si="236"/>
        <v/>
      </c>
      <c r="AE328" s="5"/>
      <c r="AF328" s="6">
        <f t="shared" si="272"/>
        <v>1</v>
      </c>
      <c r="AG328" s="6">
        <f t="shared" si="279"/>
        <v>3</v>
      </c>
      <c r="AH328" s="6">
        <f t="shared" si="281"/>
        <v>0</v>
      </c>
      <c r="AI328" s="5"/>
      <c r="AJ328" s="1">
        <f t="shared" si="280"/>
        <v>0</v>
      </c>
      <c r="AK328" s="1">
        <f>VLOOKUP(AJ328,$R$2:S347,2,0)</f>
        <v>1</v>
      </c>
      <c r="AM328" s="1">
        <f t="shared" si="235"/>
        <v>126</v>
      </c>
      <c r="AO328" s="1">
        <f t="shared" si="273"/>
        <v>0</v>
      </c>
      <c r="AP328" s="1" t="str">
        <f t="shared" si="266"/>
        <v/>
      </c>
      <c r="AQ328" s="1" t="str">
        <f t="shared" si="237"/>
        <v/>
      </c>
      <c r="AR328" s="1" t="str">
        <f t="shared" si="238"/>
        <v/>
      </c>
      <c r="AS328" s="1" t="str">
        <f t="shared" si="239"/>
        <v/>
      </c>
      <c r="AT328" s="1" t="str">
        <f t="shared" si="240"/>
        <v/>
      </c>
      <c r="AU328" s="1" t="str">
        <f t="shared" si="241"/>
        <v/>
      </c>
      <c r="AV328" s="1" t="str">
        <f t="shared" si="242"/>
        <v/>
      </c>
      <c r="AW328" s="1" t="str">
        <f t="shared" si="243"/>
        <v/>
      </c>
      <c r="AX328" s="1" t="str">
        <f t="shared" si="244"/>
        <v/>
      </c>
      <c r="AY328" s="1" t="str">
        <f t="shared" si="245"/>
        <v/>
      </c>
      <c r="AZ328" s="1" t="str">
        <f t="shared" si="246"/>
        <v/>
      </c>
      <c r="BA328" s="1" t="str">
        <f t="shared" si="247"/>
        <v/>
      </c>
      <c r="BB328" s="1" t="str">
        <f t="shared" si="248"/>
        <v/>
      </c>
      <c r="BC328" s="1" t="str">
        <f t="shared" si="249"/>
        <v/>
      </c>
      <c r="BD328" s="1" t="str">
        <f t="shared" si="250"/>
        <v/>
      </c>
      <c r="BE328" s="1" t="str">
        <f t="shared" si="251"/>
        <v/>
      </c>
      <c r="BF328" s="1" t="str">
        <f t="shared" si="252"/>
        <v/>
      </c>
      <c r="BG328" s="1" t="str">
        <f t="shared" si="253"/>
        <v/>
      </c>
      <c r="BH328" s="1" t="str">
        <f t="shared" si="254"/>
        <v/>
      </c>
      <c r="BI328" s="1" t="str">
        <f t="shared" si="255"/>
        <v/>
      </c>
      <c r="BJ328" s="1" t="str">
        <f t="shared" si="256"/>
        <v/>
      </c>
      <c r="BK328" s="1" t="str">
        <f t="shared" si="257"/>
        <v/>
      </c>
      <c r="BL328" s="1" t="str">
        <f t="shared" si="258"/>
        <v/>
      </c>
      <c r="BM328" s="1" t="str">
        <f t="shared" si="259"/>
        <v/>
      </c>
      <c r="BN328" s="1" t="str">
        <f t="shared" si="260"/>
        <v/>
      </c>
      <c r="BO328" s="4" t="str">
        <f t="shared" si="261"/>
        <v/>
      </c>
    </row>
    <row r="329" spans="2:67">
      <c r="B329" s="23">
        <v>33</v>
      </c>
      <c r="C329" s="8">
        <f>IF(B329="","",VLOOKUP(B329,Tabelle2!$A$1:$B$37,2,0))</f>
        <v>3</v>
      </c>
      <c r="D329" s="9">
        <f>IF(B329="","",IF(B329=0,"NB",VLOOKUP(C329,Tabelle2!$D$1:$E$4,2,0)))</f>
        <v>1</v>
      </c>
      <c r="E329" s="1" t="str">
        <f t="shared" si="262"/>
        <v>W</v>
      </c>
      <c r="F329" s="1">
        <f t="shared" si="263"/>
        <v>1</v>
      </c>
      <c r="G329" s="1">
        <f t="shared" si="274"/>
        <v>2</v>
      </c>
      <c r="H329" s="1">
        <f t="shared" si="264"/>
        <v>2</v>
      </c>
      <c r="I329" s="1">
        <f t="shared" si="265"/>
        <v>128</v>
      </c>
      <c r="J329" s="1" t="str">
        <f t="shared" si="267"/>
        <v/>
      </c>
      <c r="O329" s="2"/>
      <c r="U329" s="6" t="str">
        <f t="shared" si="268"/>
        <v/>
      </c>
      <c r="V329" s="6" t="str">
        <f t="shared" si="269"/>
        <v/>
      </c>
      <c r="W329" s="6">
        <f t="shared" si="270"/>
        <v>3</v>
      </c>
      <c r="X329" s="6" t="str">
        <f t="shared" si="271"/>
        <v/>
      </c>
      <c r="Y329" s="5"/>
      <c r="Z329" s="1">
        <f t="shared" si="275"/>
        <v>1</v>
      </c>
      <c r="AA329" s="1">
        <f t="shared" si="276"/>
        <v>1</v>
      </c>
      <c r="AB329" s="1">
        <f t="shared" si="277"/>
        <v>1</v>
      </c>
      <c r="AC329" s="1" t="str">
        <f t="shared" si="278"/>
        <v/>
      </c>
      <c r="AD329" s="1" t="str">
        <f t="shared" si="236"/>
        <v/>
      </c>
      <c r="AE329" s="5"/>
      <c r="AF329" s="6">
        <f t="shared" si="272"/>
        <v>3</v>
      </c>
      <c r="AG329" s="6">
        <f t="shared" si="279"/>
        <v>1</v>
      </c>
      <c r="AH329" s="6">
        <f t="shared" si="281"/>
        <v>0</v>
      </c>
      <c r="AI329" s="5"/>
      <c r="AJ329" s="1">
        <f t="shared" si="280"/>
        <v>0</v>
      </c>
      <c r="AK329" s="1">
        <f>VLOOKUP(AJ329,$R$2:S348,2,0)</f>
        <v>1</v>
      </c>
      <c r="AM329" s="1">
        <f t="shared" ref="AM329:AM392" si="282">IF(I329&lt;=AM328,AM328,I329)</f>
        <v>128</v>
      </c>
      <c r="AO329" s="1">
        <f t="shared" si="273"/>
        <v>0</v>
      </c>
      <c r="AP329" s="1" t="str">
        <f t="shared" si="266"/>
        <v/>
      </c>
      <c r="AQ329" s="1" t="str">
        <f t="shared" si="237"/>
        <v/>
      </c>
      <c r="AR329" s="1" t="str">
        <f t="shared" si="238"/>
        <v/>
      </c>
      <c r="AS329" s="1" t="str">
        <f t="shared" si="239"/>
        <v/>
      </c>
      <c r="AT329" s="1" t="str">
        <f t="shared" si="240"/>
        <v/>
      </c>
      <c r="AU329" s="1" t="str">
        <f t="shared" si="241"/>
        <v/>
      </c>
      <c r="AV329" s="1" t="str">
        <f t="shared" si="242"/>
        <v/>
      </c>
      <c r="AW329" s="1" t="str">
        <f t="shared" si="243"/>
        <v/>
      </c>
      <c r="AX329" s="1" t="str">
        <f t="shared" si="244"/>
        <v/>
      </c>
      <c r="AY329" s="1" t="str">
        <f t="shared" si="245"/>
        <v/>
      </c>
      <c r="AZ329" s="1" t="str">
        <f t="shared" si="246"/>
        <v/>
      </c>
      <c r="BA329" s="1" t="str">
        <f t="shared" si="247"/>
        <v/>
      </c>
      <c r="BB329" s="1" t="str">
        <f t="shared" si="248"/>
        <v/>
      </c>
      <c r="BC329" s="1" t="str">
        <f t="shared" si="249"/>
        <v/>
      </c>
      <c r="BD329" s="1" t="str">
        <f t="shared" si="250"/>
        <v/>
      </c>
      <c r="BE329" s="1" t="str">
        <f t="shared" si="251"/>
        <v/>
      </c>
      <c r="BF329" s="1" t="str">
        <f t="shared" si="252"/>
        <v/>
      </c>
      <c r="BG329" s="1" t="str">
        <f t="shared" si="253"/>
        <v/>
      </c>
      <c r="BH329" s="1" t="str">
        <f t="shared" si="254"/>
        <v/>
      </c>
      <c r="BI329" s="1" t="str">
        <f t="shared" si="255"/>
        <v/>
      </c>
      <c r="BJ329" s="1" t="str">
        <f t="shared" si="256"/>
        <v/>
      </c>
      <c r="BK329" s="1" t="str">
        <f t="shared" si="257"/>
        <v/>
      </c>
      <c r="BL329" s="1" t="str">
        <f t="shared" si="258"/>
        <v/>
      </c>
      <c r="BM329" s="1" t="str">
        <f t="shared" si="259"/>
        <v/>
      </c>
      <c r="BN329" s="1" t="str">
        <f t="shared" si="260"/>
        <v/>
      </c>
      <c r="BO329" s="4" t="str">
        <f t="shared" si="261"/>
        <v/>
      </c>
    </row>
    <row r="330" spans="2:67">
      <c r="B330" s="22">
        <v>30</v>
      </c>
      <c r="C330" s="8">
        <f>IF(B330="","",VLOOKUP(B330,Tabelle2!$A$1:$B$37,2,0))</f>
        <v>3</v>
      </c>
      <c r="D330" s="9">
        <f>IF(B330="","",IF(B330=0,"NB",VLOOKUP(C330,Tabelle2!$D$1:$E$4,2,0)))</f>
        <v>1</v>
      </c>
      <c r="E330" s="1" t="str">
        <f t="shared" si="262"/>
        <v>L</v>
      </c>
      <c r="F330" s="1">
        <f t="shared" si="263"/>
        <v>1</v>
      </c>
      <c r="G330" s="1">
        <f t="shared" si="274"/>
        <v>-1</v>
      </c>
      <c r="H330" s="1">
        <f t="shared" si="264"/>
        <v>-1</v>
      </c>
      <c r="I330" s="1">
        <f t="shared" si="265"/>
        <v>127</v>
      </c>
      <c r="J330" s="1" t="str">
        <f t="shared" si="267"/>
        <v/>
      </c>
      <c r="O330" s="2"/>
      <c r="U330" s="6" t="str">
        <f t="shared" si="268"/>
        <v/>
      </c>
      <c r="V330" s="6" t="str">
        <f t="shared" si="269"/>
        <v/>
      </c>
      <c r="W330" s="6">
        <f t="shared" si="270"/>
        <v>3</v>
      </c>
      <c r="X330" s="6" t="str">
        <f t="shared" si="271"/>
        <v/>
      </c>
      <c r="Y330" s="5"/>
      <c r="Z330" s="1">
        <f t="shared" si="275"/>
        <v>1</v>
      </c>
      <c r="AA330" s="1">
        <f t="shared" si="276"/>
        <v>1</v>
      </c>
      <c r="AB330" s="1">
        <f t="shared" si="277"/>
        <v>1</v>
      </c>
      <c r="AC330" s="1" t="str">
        <f t="shared" si="278"/>
        <v/>
      </c>
      <c r="AD330" s="1" t="str">
        <f t="shared" si="236"/>
        <v/>
      </c>
      <c r="AE330" s="5"/>
      <c r="AF330" s="6">
        <f t="shared" si="272"/>
        <v>3</v>
      </c>
      <c r="AG330" s="6">
        <f t="shared" si="279"/>
        <v>1</v>
      </c>
      <c r="AH330" s="6">
        <f t="shared" si="281"/>
        <v>0</v>
      </c>
      <c r="AI330" s="5"/>
      <c r="AJ330" s="1">
        <f t="shared" si="280"/>
        <v>1</v>
      </c>
      <c r="AK330" s="1">
        <f>VLOOKUP(AJ330,$R$2:S349,2,0)</f>
        <v>1</v>
      </c>
      <c r="AM330" s="1">
        <f t="shared" si="282"/>
        <v>128</v>
      </c>
      <c r="AO330" s="1">
        <f t="shared" si="273"/>
        <v>1</v>
      </c>
      <c r="AP330" s="1" t="str">
        <f t="shared" si="266"/>
        <v/>
      </c>
      <c r="AQ330" s="1" t="str">
        <f t="shared" si="237"/>
        <v/>
      </c>
      <c r="AR330" s="1" t="str">
        <f t="shared" si="238"/>
        <v/>
      </c>
      <c r="AS330" s="1" t="str">
        <f t="shared" si="239"/>
        <v/>
      </c>
      <c r="AT330" s="1" t="str">
        <f t="shared" si="240"/>
        <v/>
      </c>
      <c r="AU330" s="1" t="str">
        <f t="shared" si="241"/>
        <v/>
      </c>
      <c r="AV330" s="1" t="str">
        <f t="shared" si="242"/>
        <v/>
      </c>
      <c r="AW330" s="1" t="str">
        <f t="shared" si="243"/>
        <v/>
      </c>
      <c r="AX330" s="1" t="str">
        <f t="shared" si="244"/>
        <v/>
      </c>
      <c r="AY330" s="1" t="str">
        <f t="shared" si="245"/>
        <v/>
      </c>
      <c r="AZ330" s="1" t="str">
        <f t="shared" si="246"/>
        <v/>
      </c>
      <c r="BA330" s="1" t="str">
        <f t="shared" si="247"/>
        <v/>
      </c>
      <c r="BB330" s="1" t="str">
        <f t="shared" si="248"/>
        <v/>
      </c>
      <c r="BC330" s="1" t="str">
        <f t="shared" si="249"/>
        <v/>
      </c>
      <c r="BD330" s="1" t="str">
        <f t="shared" si="250"/>
        <v/>
      </c>
      <c r="BE330" s="1" t="str">
        <f t="shared" si="251"/>
        <v/>
      </c>
      <c r="BF330" s="1" t="str">
        <f t="shared" si="252"/>
        <v/>
      </c>
      <c r="BG330" s="1" t="str">
        <f t="shared" si="253"/>
        <v/>
      </c>
      <c r="BH330" s="1" t="str">
        <f t="shared" si="254"/>
        <v/>
      </c>
      <c r="BI330" s="1" t="str">
        <f t="shared" si="255"/>
        <v/>
      </c>
      <c r="BJ330" s="1" t="str">
        <f t="shared" si="256"/>
        <v/>
      </c>
      <c r="BK330" s="1" t="str">
        <f t="shared" si="257"/>
        <v/>
      </c>
      <c r="BL330" s="1" t="str">
        <f t="shared" si="258"/>
        <v/>
      </c>
      <c r="BM330" s="1" t="str">
        <f t="shared" si="259"/>
        <v/>
      </c>
      <c r="BN330" s="1" t="str">
        <f t="shared" si="260"/>
        <v/>
      </c>
      <c r="BO330" s="4" t="str">
        <f t="shared" si="261"/>
        <v/>
      </c>
    </row>
    <row r="331" spans="2:67">
      <c r="B331" s="23">
        <v>20</v>
      </c>
      <c r="C331" s="8">
        <f>IF(B331="","",VLOOKUP(B331,Tabelle2!$A$1:$B$37,2,0))</f>
        <v>2</v>
      </c>
      <c r="D331" s="9">
        <f>IF(B331="","",IF(B331=0,"NB",VLOOKUP(C331,Tabelle2!$D$1:$E$4,2,0)))</f>
        <v>2</v>
      </c>
      <c r="E331" s="1" t="str">
        <f t="shared" si="262"/>
        <v>L</v>
      </c>
      <c r="F331" s="1">
        <f t="shared" si="263"/>
        <v>1</v>
      </c>
      <c r="G331" s="1">
        <f t="shared" si="274"/>
        <v>-1</v>
      </c>
      <c r="H331" s="1">
        <f t="shared" si="264"/>
        <v>-1</v>
      </c>
      <c r="I331" s="1">
        <f t="shared" si="265"/>
        <v>126</v>
      </c>
      <c r="J331" s="1" t="str">
        <f t="shared" si="267"/>
        <v/>
      </c>
      <c r="O331" s="2"/>
      <c r="U331" s="6" t="str">
        <f t="shared" si="268"/>
        <v/>
      </c>
      <c r="V331" s="6">
        <f t="shared" si="269"/>
        <v>2</v>
      </c>
      <c r="W331" s="6" t="str">
        <f t="shared" si="270"/>
        <v/>
      </c>
      <c r="X331" s="6" t="str">
        <f t="shared" si="271"/>
        <v/>
      </c>
      <c r="Y331" s="5"/>
      <c r="Z331" s="1">
        <f t="shared" si="275"/>
        <v>1</v>
      </c>
      <c r="AA331" s="1">
        <f t="shared" si="276"/>
        <v>1</v>
      </c>
      <c r="AB331" s="1">
        <f t="shared" si="277"/>
        <v>1</v>
      </c>
      <c r="AC331" s="1" t="str">
        <f t="shared" si="278"/>
        <v/>
      </c>
      <c r="AD331" s="1" t="str">
        <f t="shared" si="236"/>
        <v/>
      </c>
      <c r="AE331" s="5"/>
      <c r="AF331" s="6">
        <f t="shared" si="272"/>
        <v>2</v>
      </c>
      <c r="AG331" s="6">
        <f t="shared" si="279"/>
        <v>3</v>
      </c>
      <c r="AH331" s="6">
        <f t="shared" si="281"/>
        <v>1</v>
      </c>
      <c r="AI331" s="5"/>
      <c r="AJ331" s="1">
        <f t="shared" si="280"/>
        <v>2</v>
      </c>
      <c r="AK331" s="1">
        <f>VLOOKUP(AJ331,$R$2:S350,2,0)</f>
        <v>2</v>
      </c>
      <c r="AM331" s="1">
        <f t="shared" si="282"/>
        <v>128</v>
      </c>
      <c r="AO331" s="1">
        <f t="shared" si="273"/>
        <v>2</v>
      </c>
      <c r="AP331" s="1" t="str">
        <f t="shared" si="266"/>
        <v/>
      </c>
      <c r="AQ331" s="1">
        <f t="shared" si="237"/>
        <v>1</v>
      </c>
      <c r="AR331" s="1" t="str">
        <f t="shared" si="238"/>
        <v/>
      </c>
      <c r="AS331" s="1" t="str">
        <f t="shared" si="239"/>
        <v/>
      </c>
      <c r="AT331" s="1" t="str">
        <f t="shared" si="240"/>
        <v/>
      </c>
      <c r="AU331" s="1" t="str">
        <f t="shared" si="241"/>
        <v/>
      </c>
      <c r="AV331" s="1" t="str">
        <f t="shared" si="242"/>
        <v/>
      </c>
      <c r="AW331" s="1" t="str">
        <f t="shared" si="243"/>
        <v/>
      </c>
      <c r="AX331" s="1" t="str">
        <f t="shared" si="244"/>
        <v/>
      </c>
      <c r="AY331" s="1" t="str">
        <f t="shared" si="245"/>
        <v/>
      </c>
      <c r="AZ331" s="1" t="str">
        <f t="shared" si="246"/>
        <v/>
      </c>
      <c r="BA331" s="1" t="str">
        <f t="shared" si="247"/>
        <v/>
      </c>
      <c r="BB331" s="1" t="str">
        <f t="shared" si="248"/>
        <v/>
      </c>
      <c r="BC331" s="1" t="str">
        <f t="shared" si="249"/>
        <v/>
      </c>
      <c r="BD331" s="1" t="str">
        <f t="shared" si="250"/>
        <v/>
      </c>
      <c r="BE331" s="1" t="str">
        <f t="shared" si="251"/>
        <v/>
      </c>
      <c r="BF331" s="1" t="str">
        <f t="shared" si="252"/>
        <v/>
      </c>
      <c r="BG331" s="1" t="str">
        <f t="shared" si="253"/>
        <v/>
      </c>
      <c r="BH331" s="1" t="str">
        <f t="shared" si="254"/>
        <v/>
      </c>
      <c r="BI331" s="1" t="str">
        <f t="shared" si="255"/>
        <v/>
      </c>
      <c r="BJ331" s="1" t="str">
        <f t="shared" si="256"/>
        <v/>
      </c>
      <c r="BK331" s="1" t="str">
        <f t="shared" si="257"/>
        <v/>
      </c>
      <c r="BL331" s="1" t="str">
        <f t="shared" si="258"/>
        <v/>
      </c>
      <c r="BM331" s="1" t="str">
        <f t="shared" si="259"/>
        <v/>
      </c>
      <c r="BN331" s="1" t="str">
        <f t="shared" si="260"/>
        <v/>
      </c>
      <c r="BO331" s="4" t="str">
        <f t="shared" si="261"/>
        <v/>
      </c>
    </row>
    <row r="332" spans="2:67">
      <c r="B332" s="22">
        <v>23</v>
      </c>
      <c r="C332" s="8">
        <f>IF(B332="","",VLOOKUP(B332,Tabelle2!$A$1:$B$37,2,0))</f>
        <v>2</v>
      </c>
      <c r="D332" s="9">
        <f>IF(B332="","",IF(B332=0,"NB",VLOOKUP(C332,Tabelle2!$D$1:$E$4,2,0)))</f>
        <v>2</v>
      </c>
      <c r="E332" s="1" t="str">
        <f t="shared" si="262"/>
        <v>W</v>
      </c>
      <c r="F332" s="1">
        <f t="shared" si="263"/>
        <v>2</v>
      </c>
      <c r="G332" s="1">
        <f t="shared" si="274"/>
        <v>2</v>
      </c>
      <c r="H332" s="1">
        <f t="shared" si="264"/>
        <v>4</v>
      </c>
      <c r="I332" s="1">
        <f t="shared" si="265"/>
        <v>130</v>
      </c>
      <c r="J332" s="1" t="str">
        <f t="shared" si="267"/>
        <v/>
      </c>
      <c r="O332" s="2"/>
      <c r="U332" s="6" t="str">
        <f t="shared" si="268"/>
        <v/>
      </c>
      <c r="V332" s="6">
        <f t="shared" si="269"/>
        <v>2</v>
      </c>
      <c r="W332" s="6" t="str">
        <f t="shared" si="270"/>
        <v/>
      </c>
      <c r="X332" s="6" t="str">
        <f t="shared" si="271"/>
        <v/>
      </c>
      <c r="Y332" s="5"/>
      <c r="Z332" s="1">
        <f t="shared" si="275"/>
        <v>1</v>
      </c>
      <c r="AA332" s="1">
        <f t="shared" si="276"/>
        <v>1</v>
      </c>
      <c r="AB332" s="1">
        <f t="shared" si="277"/>
        <v>1</v>
      </c>
      <c r="AC332" s="1" t="str">
        <f t="shared" si="278"/>
        <v/>
      </c>
      <c r="AD332" s="1" t="str">
        <f t="shared" si="236"/>
        <v/>
      </c>
      <c r="AE332" s="5"/>
      <c r="AF332" s="6">
        <f t="shared" si="272"/>
        <v>2</v>
      </c>
      <c r="AG332" s="6">
        <f t="shared" si="279"/>
        <v>3</v>
      </c>
      <c r="AH332" s="6">
        <f t="shared" si="281"/>
        <v>1</v>
      </c>
      <c r="AI332" s="5"/>
      <c r="AJ332" s="1">
        <f t="shared" si="280"/>
        <v>0</v>
      </c>
      <c r="AK332" s="1">
        <f>VLOOKUP(AJ332,$R$2:S351,2,0)</f>
        <v>1</v>
      </c>
      <c r="AM332" s="1">
        <f t="shared" si="282"/>
        <v>130</v>
      </c>
      <c r="AO332" s="1">
        <f t="shared" si="273"/>
        <v>0</v>
      </c>
      <c r="AP332" s="1" t="str">
        <f t="shared" si="266"/>
        <v/>
      </c>
      <c r="AQ332" s="1" t="str">
        <f t="shared" si="237"/>
        <v/>
      </c>
      <c r="AR332" s="1" t="str">
        <f t="shared" si="238"/>
        <v/>
      </c>
      <c r="AS332" s="1" t="str">
        <f t="shared" si="239"/>
        <v/>
      </c>
      <c r="AT332" s="1" t="str">
        <f t="shared" si="240"/>
        <v/>
      </c>
      <c r="AU332" s="1" t="str">
        <f t="shared" si="241"/>
        <v/>
      </c>
      <c r="AV332" s="1" t="str">
        <f t="shared" si="242"/>
        <v/>
      </c>
      <c r="AW332" s="1" t="str">
        <f t="shared" si="243"/>
        <v/>
      </c>
      <c r="AX332" s="1" t="str">
        <f t="shared" si="244"/>
        <v/>
      </c>
      <c r="AY332" s="1" t="str">
        <f t="shared" si="245"/>
        <v/>
      </c>
      <c r="AZ332" s="1" t="str">
        <f t="shared" si="246"/>
        <v/>
      </c>
      <c r="BA332" s="1" t="str">
        <f t="shared" si="247"/>
        <v/>
      </c>
      <c r="BB332" s="1" t="str">
        <f t="shared" si="248"/>
        <v/>
      </c>
      <c r="BC332" s="1" t="str">
        <f t="shared" si="249"/>
        <v/>
      </c>
      <c r="BD332" s="1" t="str">
        <f t="shared" si="250"/>
        <v/>
      </c>
      <c r="BE332" s="1" t="str">
        <f t="shared" si="251"/>
        <v/>
      </c>
      <c r="BF332" s="1" t="str">
        <f t="shared" si="252"/>
        <v/>
      </c>
      <c r="BG332" s="1" t="str">
        <f t="shared" si="253"/>
        <v/>
      </c>
      <c r="BH332" s="1" t="str">
        <f t="shared" si="254"/>
        <v/>
      </c>
      <c r="BI332" s="1" t="str">
        <f t="shared" si="255"/>
        <v/>
      </c>
      <c r="BJ332" s="1" t="str">
        <f t="shared" si="256"/>
        <v/>
      </c>
      <c r="BK332" s="1" t="str">
        <f t="shared" si="257"/>
        <v/>
      </c>
      <c r="BL332" s="1" t="str">
        <f t="shared" si="258"/>
        <v/>
      </c>
      <c r="BM332" s="1" t="str">
        <f t="shared" si="259"/>
        <v/>
      </c>
      <c r="BN332" s="1" t="str">
        <f t="shared" si="260"/>
        <v/>
      </c>
      <c r="BO332" s="4" t="str">
        <f t="shared" si="261"/>
        <v/>
      </c>
    </row>
    <row r="333" spans="2:67">
      <c r="B333" s="23">
        <v>36</v>
      </c>
      <c r="C333" s="8">
        <f>IF(B333="","",VLOOKUP(B333,Tabelle2!$A$1:$B$37,2,0))</f>
        <v>3</v>
      </c>
      <c r="D333" s="9">
        <f>IF(B333="","",IF(B333=0,"NB",VLOOKUP(C333,Tabelle2!$D$1:$E$4,2,0)))</f>
        <v>1</v>
      </c>
      <c r="E333" s="1" t="str">
        <f t="shared" si="262"/>
        <v>L</v>
      </c>
      <c r="F333" s="1">
        <f t="shared" si="263"/>
        <v>1</v>
      </c>
      <c r="G333" s="1">
        <f t="shared" si="274"/>
        <v>-1</v>
      </c>
      <c r="H333" s="1">
        <f t="shared" si="264"/>
        <v>-1</v>
      </c>
      <c r="I333" s="1">
        <f t="shared" si="265"/>
        <v>129</v>
      </c>
      <c r="J333" s="1" t="str">
        <f t="shared" si="267"/>
        <v/>
      </c>
      <c r="O333" s="2"/>
      <c r="U333" s="6" t="str">
        <f t="shared" si="268"/>
        <v/>
      </c>
      <c r="V333" s="6" t="str">
        <f t="shared" si="269"/>
        <v/>
      </c>
      <c r="W333" s="6">
        <f t="shared" si="270"/>
        <v>3</v>
      </c>
      <c r="X333" s="6" t="str">
        <f t="shared" si="271"/>
        <v/>
      </c>
      <c r="Y333" s="5"/>
      <c r="Z333" s="1">
        <f t="shared" si="275"/>
        <v>1</v>
      </c>
      <c r="AA333" s="1">
        <f t="shared" si="276"/>
        <v>1</v>
      </c>
      <c r="AB333" s="1">
        <f t="shared" si="277"/>
        <v>1</v>
      </c>
      <c r="AC333" s="1" t="str">
        <f t="shared" si="278"/>
        <v/>
      </c>
      <c r="AD333" s="1" t="str">
        <f t="shared" ref="AD333:AD396" si="283">IF(OR(AD332=1,AD332=0),0,IF(SUM(Z333:AC333)=4,1,""))</f>
        <v/>
      </c>
      <c r="AE333" s="5"/>
      <c r="AF333" s="6">
        <f t="shared" si="272"/>
        <v>3</v>
      </c>
      <c r="AG333" s="6">
        <f t="shared" si="279"/>
        <v>2</v>
      </c>
      <c r="AH333" s="6">
        <f t="shared" si="281"/>
        <v>1</v>
      </c>
      <c r="AI333" s="5"/>
      <c r="AJ333" s="1">
        <f t="shared" si="280"/>
        <v>1</v>
      </c>
      <c r="AK333" s="1">
        <f>VLOOKUP(AJ333,$R$2:S352,2,0)</f>
        <v>1</v>
      </c>
      <c r="AM333" s="1">
        <f t="shared" si="282"/>
        <v>130</v>
      </c>
      <c r="AO333" s="1">
        <f t="shared" si="273"/>
        <v>1</v>
      </c>
      <c r="AP333" s="1" t="str">
        <f t="shared" si="266"/>
        <v/>
      </c>
      <c r="AQ333" s="1" t="str">
        <f t="shared" si="237"/>
        <v/>
      </c>
      <c r="AR333" s="1" t="str">
        <f t="shared" si="238"/>
        <v/>
      </c>
      <c r="AS333" s="1" t="str">
        <f t="shared" si="239"/>
        <v/>
      </c>
      <c r="AT333" s="1" t="str">
        <f t="shared" si="240"/>
        <v/>
      </c>
      <c r="AU333" s="1" t="str">
        <f t="shared" si="241"/>
        <v/>
      </c>
      <c r="AV333" s="1" t="str">
        <f t="shared" si="242"/>
        <v/>
      </c>
      <c r="AW333" s="1" t="str">
        <f t="shared" si="243"/>
        <v/>
      </c>
      <c r="AX333" s="1" t="str">
        <f t="shared" si="244"/>
        <v/>
      </c>
      <c r="AY333" s="1" t="str">
        <f t="shared" si="245"/>
        <v/>
      </c>
      <c r="AZ333" s="1" t="str">
        <f t="shared" si="246"/>
        <v/>
      </c>
      <c r="BA333" s="1" t="str">
        <f t="shared" si="247"/>
        <v/>
      </c>
      <c r="BB333" s="1" t="str">
        <f t="shared" si="248"/>
        <v/>
      </c>
      <c r="BC333" s="1" t="str">
        <f t="shared" si="249"/>
        <v/>
      </c>
      <c r="BD333" s="1" t="str">
        <f t="shared" si="250"/>
        <v/>
      </c>
      <c r="BE333" s="1" t="str">
        <f t="shared" si="251"/>
        <v/>
      </c>
      <c r="BF333" s="1" t="str">
        <f t="shared" si="252"/>
        <v/>
      </c>
      <c r="BG333" s="1" t="str">
        <f t="shared" si="253"/>
        <v/>
      </c>
      <c r="BH333" s="1" t="str">
        <f t="shared" si="254"/>
        <v/>
      </c>
      <c r="BI333" s="1" t="str">
        <f t="shared" si="255"/>
        <v/>
      </c>
      <c r="BJ333" s="1" t="str">
        <f t="shared" si="256"/>
        <v/>
      </c>
      <c r="BK333" s="1" t="str">
        <f t="shared" si="257"/>
        <v/>
      </c>
      <c r="BL333" s="1" t="str">
        <f t="shared" si="258"/>
        <v/>
      </c>
      <c r="BM333" s="1" t="str">
        <f t="shared" si="259"/>
        <v/>
      </c>
      <c r="BN333" s="1" t="str">
        <f t="shared" si="260"/>
        <v/>
      </c>
      <c r="BO333" s="4" t="str">
        <f t="shared" si="261"/>
        <v/>
      </c>
    </row>
    <row r="334" spans="2:67">
      <c r="B334" s="22">
        <v>22</v>
      </c>
      <c r="C334" s="8">
        <f>IF(B334="","",VLOOKUP(B334,Tabelle2!$A$1:$B$37,2,0))</f>
        <v>2</v>
      </c>
      <c r="D334" s="9">
        <f>IF(B334="","",IF(B334=0,"NB",VLOOKUP(C334,Tabelle2!$D$1:$E$4,2,0)))</f>
        <v>2</v>
      </c>
      <c r="E334" s="1" t="str">
        <f t="shared" si="262"/>
        <v>L</v>
      </c>
      <c r="F334" s="1">
        <f t="shared" si="263"/>
        <v>1</v>
      </c>
      <c r="G334" s="1">
        <f t="shared" si="274"/>
        <v>-1</v>
      </c>
      <c r="H334" s="1">
        <f t="shared" si="264"/>
        <v>-1</v>
      </c>
      <c r="I334" s="1">
        <f t="shared" si="265"/>
        <v>128</v>
      </c>
      <c r="J334" s="1" t="str">
        <f t="shared" si="267"/>
        <v/>
      </c>
      <c r="O334" s="2"/>
      <c r="U334" s="6" t="str">
        <f t="shared" si="268"/>
        <v/>
      </c>
      <c r="V334" s="6">
        <f t="shared" si="269"/>
        <v>2</v>
      </c>
      <c r="W334" s="6" t="str">
        <f t="shared" si="270"/>
        <v/>
      </c>
      <c r="X334" s="6" t="str">
        <f t="shared" si="271"/>
        <v/>
      </c>
      <c r="Y334" s="5"/>
      <c r="Z334" s="1">
        <f t="shared" si="275"/>
        <v>1</v>
      </c>
      <c r="AA334" s="1">
        <f t="shared" si="276"/>
        <v>1</v>
      </c>
      <c r="AB334" s="1">
        <f t="shared" si="277"/>
        <v>1</v>
      </c>
      <c r="AC334" s="1" t="str">
        <f t="shared" si="278"/>
        <v/>
      </c>
      <c r="AD334" s="1" t="str">
        <f t="shared" si="283"/>
        <v/>
      </c>
      <c r="AE334" s="5"/>
      <c r="AF334" s="6">
        <f t="shared" si="272"/>
        <v>2</v>
      </c>
      <c r="AG334" s="6">
        <f t="shared" si="279"/>
        <v>3</v>
      </c>
      <c r="AH334" s="6">
        <f t="shared" si="281"/>
        <v>1</v>
      </c>
      <c r="AI334" s="5"/>
      <c r="AJ334" s="1">
        <f t="shared" si="280"/>
        <v>2</v>
      </c>
      <c r="AK334" s="1">
        <f>VLOOKUP(AJ334,$R$2:S353,2,0)</f>
        <v>2</v>
      </c>
      <c r="AM334" s="1">
        <f t="shared" si="282"/>
        <v>130</v>
      </c>
      <c r="AO334" s="1">
        <f t="shared" si="273"/>
        <v>2</v>
      </c>
      <c r="AP334" s="1" t="str">
        <f t="shared" si="266"/>
        <v/>
      </c>
      <c r="AQ334" s="1">
        <f t="shared" ref="AQ334:AQ397" si="284">IF(AND(AO334=2,AO335=0),1,"")</f>
        <v>1</v>
      </c>
      <c r="AR334" s="1" t="str">
        <f t="shared" ref="AR334:AR397" si="285">IF(AND(AO334=3,AO335=0),1,"")</f>
        <v/>
      </c>
      <c r="AS334" s="1" t="str">
        <f t="shared" ref="AS334:AS397" si="286">IF(AND(AO334=4,AO335=0),1,"")</f>
        <v/>
      </c>
      <c r="AT334" s="1" t="str">
        <f t="shared" ref="AT334:AT397" si="287">IF(AND(AO334=5,AO335=0),1,"")</f>
        <v/>
      </c>
      <c r="AU334" s="1" t="str">
        <f t="shared" ref="AU334:AU397" si="288">IF(AND(AO334=6,AO335=0),1,"")</f>
        <v/>
      </c>
      <c r="AV334" s="1" t="str">
        <f t="shared" ref="AV334:AV397" si="289">IF(AND(AO334=7,AO335=0),1,"")</f>
        <v/>
      </c>
      <c r="AW334" s="1" t="str">
        <f t="shared" ref="AW334:AW397" si="290">IF(AND(AO334=8,AO335=0),1,"")</f>
        <v/>
      </c>
      <c r="AX334" s="1" t="str">
        <f t="shared" ref="AX334:AX397" si="291">IF(AND(AO334=9,AO335=0),1,"")</f>
        <v/>
      </c>
      <c r="AY334" s="1" t="str">
        <f t="shared" ref="AY334:AY397" si="292">IF(AND(AO334=10,AO335=0),1,"")</f>
        <v/>
      </c>
      <c r="AZ334" s="1" t="str">
        <f t="shared" ref="AZ334:AZ397" si="293">IF(AND(AO334=11,AO335=0),1,"")</f>
        <v/>
      </c>
      <c r="BA334" s="1" t="str">
        <f t="shared" ref="BA334:BA397" si="294">IF(AND(AO334=12,AO335=0),1,"")</f>
        <v/>
      </c>
      <c r="BB334" s="1" t="str">
        <f t="shared" ref="BB334:BB397" si="295">IF(AND(AO334=13,AO335=0),1,"")</f>
        <v/>
      </c>
      <c r="BC334" s="1" t="str">
        <f t="shared" ref="BC334:BC397" si="296">IF(AND(AO334=14,AO335=0),1,"")</f>
        <v/>
      </c>
      <c r="BD334" s="1" t="str">
        <f t="shared" ref="BD334:BD397" si="297">IF(AND(AO334=15,AO335=0),1,"")</f>
        <v/>
      </c>
      <c r="BE334" s="1" t="str">
        <f t="shared" ref="BE334:BE397" si="298">IF(AND(AO334=16,AO335=0),1,"")</f>
        <v/>
      </c>
      <c r="BF334" s="1" t="str">
        <f t="shared" ref="BF334:BF397" si="299">IF(AND(AO334=17,AO335=0),1,"")</f>
        <v/>
      </c>
      <c r="BG334" s="1" t="str">
        <f t="shared" ref="BG334:BG397" si="300">IF(AND(AO334=18,AO335=0),1,"")</f>
        <v/>
      </c>
      <c r="BH334" s="1" t="str">
        <f t="shared" ref="BH334:BH397" si="301">IF(AND(AO334=19,AO335=0),1,"")</f>
        <v/>
      </c>
      <c r="BI334" s="1" t="str">
        <f t="shared" ref="BI334:BI397" si="302">IF(AND(AO334=20,AO335=0),1,"")</f>
        <v/>
      </c>
      <c r="BJ334" s="1" t="str">
        <f t="shared" ref="BJ334:BJ397" si="303">IF(AND(AO334=21,AO335=0),1,"")</f>
        <v/>
      </c>
      <c r="BK334" s="1" t="str">
        <f t="shared" ref="BK334:BK397" si="304">IF(AND(AO334=22,AO335=0),1,"")</f>
        <v/>
      </c>
      <c r="BL334" s="1" t="str">
        <f t="shared" ref="BL334:BL397" si="305">IF(AND(AO334=23,AO335=0),1,"")</f>
        <v/>
      </c>
      <c r="BM334" s="1" t="str">
        <f t="shared" ref="BM334:BM397" si="306">IF(AND(AO334=24,AO335=0),1,"")</f>
        <v/>
      </c>
      <c r="BN334" s="1" t="str">
        <f t="shared" ref="BN334:BN397" si="307">IF(AND(AO334=25,AO335=0),1,"")</f>
        <v/>
      </c>
      <c r="BO334" s="4" t="str">
        <f t="shared" ref="BO334:BO397" si="308">IF(AND(AO334&gt;25,AO335=0),1,"")</f>
        <v/>
      </c>
    </row>
    <row r="335" spans="2:67">
      <c r="B335" s="23">
        <v>21</v>
      </c>
      <c r="C335" s="8">
        <f>IF(B335="","",VLOOKUP(B335,Tabelle2!$A$1:$B$37,2,0))</f>
        <v>2</v>
      </c>
      <c r="D335" s="9">
        <f>IF(B335="","",IF(B335=0,"NB",VLOOKUP(C335,Tabelle2!$D$1:$E$4,2,0)))</f>
        <v>2</v>
      </c>
      <c r="E335" s="1" t="str">
        <f t="shared" si="262"/>
        <v>W</v>
      </c>
      <c r="F335" s="1">
        <f t="shared" si="263"/>
        <v>2</v>
      </c>
      <c r="G335" s="1">
        <f t="shared" si="274"/>
        <v>2</v>
      </c>
      <c r="H335" s="1">
        <f t="shared" si="264"/>
        <v>4</v>
      </c>
      <c r="I335" s="1">
        <f t="shared" si="265"/>
        <v>132</v>
      </c>
      <c r="J335" s="1" t="str">
        <f t="shared" si="267"/>
        <v/>
      </c>
      <c r="O335" s="2"/>
      <c r="U335" s="6" t="str">
        <f t="shared" si="268"/>
        <v/>
      </c>
      <c r="V335" s="6">
        <f t="shared" si="269"/>
        <v>2</v>
      </c>
      <c r="W335" s="6" t="str">
        <f t="shared" si="270"/>
        <v/>
      </c>
      <c r="X335" s="6" t="str">
        <f t="shared" si="271"/>
        <v/>
      </c>
      <c r="Y335" s="5"/>
      <c r="Z335" s="1">
        <f t="shared" si="275"/>
        <v>1</v>
      </c>
      <c r="AA335" s="1">
        <f t="shared" si="276"/>
        <v>1</v>
      </c>
      <c r="AB335" s="1">
        <f t="shared" si="277"/>
        <v>1</v>
      </c>
      <c r="AC335" s="1" t="str">
        <f t="shared" si="278"/>
        <v/>
      </c>
      <c r="AD335" s="1" t="str">
        <f t="shared" si="283"/>
        <v/>
      </c>
      <c r="AE335" s="5"/>
      <c r="AF335" s="6">
        <f t="shared" si="272"/>
        <v>2</v>
      </c>
      <c r="AG335" s="6">
        <f t="shared" si="279"/>
        <v>3</v>
      </c>
      <c r="AH335" s="6">
        <f t="shared" si="281"/>
        <v>1</v>
      </c>
      <c r="AI335" s="5"/>
      <c r="AJ335" s="1">
        <f t="shared" si="280"/>
        <v>0</v>
      </c>
      <c r="AK335" s="1">
        <f>VLOOKUP(AJ335,$R$2:S354,2,0)</f>
        <v>1</v>
      </c>
      <c r="AM335" s="1">
        <f t="shared" si="282"/>
        <v>132</v>
      </c>
      <c r="AO335" s="1">
        <f t="shared" si="273"/>
        <v>0</v>
      </c>
      <c r="AP335" s="1" t="str">
        <f t="shared" si="266"/>
        <v/>
      </c>
      <c r="AQ335" s="1" t="str">
        <f t="shared" si="284"/>
        <v/>
      </c>
      <c r="AR335" s="1" t="str">
        <f t="shared" si="285"/>
        <v/>
      </c>
      <c r="AS335" s="1" t="str">
        <f t="shared" si="286"/>
        <v/>
      </c>
      <c r="AT335" s="1" t="str">
        <f t="shared" si="287"/>
        <v/>
      </c>
      <c r="AU335" s="1" t="str">
        <f t="shared" si="288"/>
        <v/>
      </c>
      <c r="AV335" s="1" t="str">
        <f t="shared" si="289"/>
        <v/>
      </c>
      <c r="AW335" s="1" t="str">
        <f t="shared" si="290"/>
        <v/>
      </c>
      <c r="AX335" s="1" t="str">
        <f t="shared" si="291"/>
        <v/>
      </c>
      <c r="AY335" s="1" t="str">
        <f t="shared" si="292"/>
        <v/>
      </c>
      <c r="AZ335" s="1" t="str">
        <f t="shared" si="293"/>
        <v/>
      </c>
      <c r="BA335" s="1" t="str">
        <f t="shared" si="294"/>
        <v/>
      </c>
      <c r="BB335" s="1" t="str">
        <f t="shared" si="295"/>
        <v/>
      </c>
      <c r="BC335" s="1" t="str">
        <f t="shared" si="296"/>
        <v/>
      </c>
      <c r="BD335" s="1" t="str">
        <f t="shared" si="297"/>
        <v/>
      </c>
      <c r="BE335" s="1" t="str">
        <f t="shared" si="298"/>
        <v/>
      </c>
      <c r="BF335" s="1" t="str">
        <f t="shared" si="299"/>
        <v/>
      </c>
      <c r="BG335" s="1" t="str">
        <f t="shared" si="300"/>
        <v/>
      </c>
      <c r="BH335" s="1" t="str">
        <f t="shared" si="301"/>
        <v/>
      </c>
      <c r="BI335" s="1" t="str">
        <f t="shared" si="302"/>
        <v/>
      </c>
      <c r="BJ335" s="1" t="str">
        <f t="shared" si="303"/>
        <v/>
      </c>
      <c r="BK335" s="1" t="str">
        <f t="shared" si="304"/>
        <v/>
      </c>
      <c r="BL335" s="1" t="str">
        <f t="shared" si="305"/>
        <v/>
      </c>
      <c r="BM335" s="1" t="str">
        <f t="shared" si="306"/>
        <v/>
      </c>
      <c r="BN335" s="1" t="str">
        <f t="shared" si="307"/>
        <v/>
      </c>
      <c r="BO335" s="4" t="str">
        <f t="shared" si="308"/>
        <v/>
      </c>
    </row>
    <row r="336" spans="2:67">
      <c r="B336" s="22">
        <v>20</v>
      </c>
      <c r="C336" s="8">
        <f>IF(B336="","",VLOOKUP(B336,Tabelle2!$A$1:$B$37,2,0))</f>
        <v>2</v>
      </c>
      <c r="D336" s="9">
        <f>IF(B336="","",IF(B336=0,"NB",VLOOKUP(C336,Tabelle2!$D$1:$E$4,2,0)))</f>
        <v>2</v>
      </c>
      <c r="E336" s="1" t="str">
        <f t="shared" si="262"/>
        <v>W</v>
      </c>
      <c r="F336" s="1">
        <f t="shared" si="263"/>
        <v>1</v>
      </c>
      <c r="G336" s="1">
        <f t="shared" si="274"/>
        <v>2</v>
      </c>
      <c r="H336" s="1">
        <f t="shared" si="264"/>
        <v>2</v>
      </c>
      <c r="I336" s="1">
        <f t="shared" si="265"/>
        <v>134</v>
      </c>
      <c r="J336" s="1" t="str">
        <f t="shared" si="267"/>
        <v/>
      </c>
      <c r="O336" s="2"/>
      <c r="U336" s="6" t="str">
        <f t="shared" si="268"/>
        <v/>
      </c>
      <c r="V336" s="6">
        <f t="shared" si="269"/>
        <v>2</v>
      </c>
      <c r="W336" s="6" t="str">
        <f t="shared" si="270"/>
        <v/>
      </c>
      <c r="X336" s="6" t="str">
        <f t="shared" si="271"/>
        <v/>
      </c>
      <c r="Y336" s="5"/>
      <c r="Z336" s="1">
        <f t="shared" si="275"/>
        <v>1</v>
      </c>
      <c r="AA336" s="1">
        <f t="shared" si="276"/>
        <v>1</v>
      </c>
      <c r="AB336" s="1">
        <f t="shared" si="277"/>
        <v>1</v>
      </c>
      <c r="AC336" s="1" t="str">
        <f t="shared" si="278"/>
        <v/>
      </c>
      <c r="AD336" s="1" t="str">
        <f t="shared" si="283"/>
        <v/>
      </c>
      <c r="AE336" s="5"/>
      <c r="AF336" s="6">
        <f t="shared" si="272"/>
        <v>2</v>
      </c>
      <c r="AG336" s="6">
        <f t="shared" si="279"/>
        <v>3</v>
      </c>
      <c r="AH336" s="6">
        <f t="shared" si="281"/>
        <v>1</v>
      </c>
      <c r="AI336" s="5"/>
      <c r="AJ336" s="1">
        <f t="shared" si="280"/>
        <v>0</v>
      </c>
      <c r="AK336" s="1">
        <f>VLOOKUP(AJ336,$R$2:S355,2,0)</f>
        <v>1</v>
      </c>
      <c r="AM336" s="1">
        <f t="shared" si="282"/>
        <v>134</v>
      </c>
      <c r="AO336" s="1">
        <f t="shared" si="273"/>
        <v>0</v>
      </c>
      <c r="AP336" s="1" t="str">
        <f t="shared" si="266"/>
        <v/>
      </c>
      <c r="AQ336" s="1" t="str">
        <f t="shared" si="284"/>
        <v/>
      </c>
      <c r="AR336" s="1" t="str">
        <f t="shared" si="285"/>
        <v/>
      </c>
      <c r="AS336" s="1" t="str">
        <f t="shared" si="286"/>
        <v/>
      </c>
      <c r="AT336" s="1" t="str">
        <f t="shared" si="287"/>
        <v/>
      </c>
      <c r="AU336" s="1" t="str">
        <f t="shared" si="288"/>
        <v/>
      </c>
      <c r="AV336" s="1" t="str">
        <f t="shared" si="289"/>
        <v/>
      </c>
      <c r="AW336" s="1" t="str">
        <f t="shared" si="290"/>
        <v/>
      </c>
      <c r="AX336" s="1" t="str">
        <f t="shared" si="291"/>
        <v/>
      </c>
      <c r="AY336" s="1" t="str">
        <f t="shared" si="292"/>
        <v/>
      </c>
      <c r="AZ336" s="1" t="str">
        <f t="shared" si="293"/>
        <v/>
      </c>
      <c r="BA336" s="1" t="str">
        <f t="shared" si="294"/>
        <v/>
      </c>
      <c r="BB336" s="1" t="str">
        <f t="shared" si="295"/>
        <v/>
      </c>
      <c r="BC336" s="1" t="str">
        <f t="shared" si="296"/>
        <v/>
      </c>
      <c r="BD336" s="1" t="str">
        <f t="shared" si="297"/>
        <v/>
      </c>
      <c r="BE336" s="1" t="str">
        <f t="shared" si="298"/>
        <v/>
      </c>
      <c r="BF336" s="1" t="str">
        <f t="shared" si="299"/>
        <v/>
      </c>
      <c r="BG336" s="1" t="str">
        <f t="shared" si="300"/>
        <v/>
      </c>
      <c r="BH336" s="1" t="str">
        <f t="shared" si="301"/>
        <v/>
      </c>
      <c r="BI336" s="1" t="str">
        <f t="shared" si="302"/>
        <v/>
      </c>
      <c r="BJ336" s="1" t="str">
        <f t="shared" si="303"/>
        <v/>
      </c>
      <c r="BK336" s="1" t="str">
        <f t="shared" si="304"/>
        <v/>
      </c>
      <c r="BL336" s="1" t="str">
        <f t="shared" si="305"/>
        <v/>
      </c>
      <c r="BM336" s="1" t="str">
        <f t="shared" si="306"/>
        <v/>
      </c>
      <c r="BN336" s="1" t="str">
        <f t="shared" si="307"/>
        <v/>
      </c>
      <c r="BO336" s="4" t="str">
        <f t="shared" si="308"/>
        <v/>
      </c>
    </row>
    <row r="337" spans="2:67">
      <c r="B337" s="23">
        <v>32</v>
      </c>
      <c r="C337" s="8">
        <f>IF(B337="","",VLOOKUP(B337,Tabelle2!$A$1:$B$37,2,0))</f>
        <v>3</v>
      </c>
      <c r="D337" s="9">
        <f>IF(B337="","",IF(B337=0,"NB",VLOOKUP(C337,Tabelle2!$D$1:$E$4,2,0)))</f>
        <v>1</v>
      </c>
      <c r="E337" s="1" t="str">
        <f t="shared" si="262"/>
        <v>L</v>
      </c>
      <c r="F337" s="1">
        <f t="shared" si="263"/>
        <v>1</v>
      </c>
      <c r="G337" s="1">
        <f t="shared" si="274"/>
        <v>-1</v>
      </c>
      <c r="H337" s="1">
        <f t="shared" si="264"/>
        <v>-1</v>
      </c>
      <c r="I337" s="1">
        <f t="shared" si="265"/>
        <v>133</v>
      </c>
      <c r="J337" s="1" t="str">
        <f t="shared" si="267"/>
        <v/>
      </c>
      <c r="O337" s="2"/>
      <c r="U337" s="6" t="str">
        <f t="shared" si="268"/>
        <v/>
      </c>
      <c r="V337" s="6" t="str">
        <f t="shared" si="269"/>
        <v/>
      </c>
      <c r="W337" s="6">
        <f t="shared" si="270"/>
        <v>3</v>
      </c>
      <c r="X337" s="6" t="str">
        <f t="shared" si="271"/>
        <v/>
      </c>
      <c r="Y337" s="5"/>
      <c r="Z337" s="1">
        <f t="shared" si="275"/>
        <v>1</v>
      </c>
      <c r="AA337" s="1">
        <f t="shared" si="276"/>
        <v>1</v>
      </c>
      <c r="AB337" s="1">
        <f t="shared" si="277"/>
        <v>1</v>
      </c>
      <c r="AC337" s="1" t="str">
        <f t="shared" si="278"/>
        <v/>
      </c>
      <c r="AD337" s="1" t="str">
        <f t="shared" si="283"/>
        <v/>
      </c>
      <c r="AE337" s="5"/>
      <c r="AF337" s="6">
        <f t="shared" si="272"/>
        <v>3</v>
      </c>
      <c r="AG337" s="6">
        <f t="shared" si="279"/>
        <v>2</v>
      </c>
      <c r="AH337" s="6">
        <f t="shared" si="281"/>
        <v>1</v>
      </c>
      <c r="AI337" s="5"/>
      <c r="AJ337" s="1">
        <f t="shared" si="280"/>
        <v>1</v>
      </c>
      <c r="AK337" s="1">
        <f>VLOOKUP(AJ337,$R$2:S356,2,0)</f>
        <v>1</v>
      </c>
      <c r="AM337" s="1">
        <f t="shared" si="282"/>
        <v>134</v>
      </c>
      <c r="AO337" s="1">
        <f t="shared" si="273"/>
        <v>1</v>
      </c>
      <c r="AP337" s="1" t="str">
        <f t="shared" si="266"/>
        <v/>
      </c>
      <c r="AQ337" s="1" t="str">
        <f t="shared" si="284"/>
        <v/>
      </c>
      <c r="AR337" s="1" t="str">
        <f t="shared" si="285"/>
        <v/>
      </c>
      <c r="AS337" s="1" t="str">
        <f t="shared" si="286"/>
        <v/>
      </c>
      <c r="AT337" s="1" t="str">
        <f t="shared" si="287"/>
        <v/>
      </c>
      <c r="AU337" s="1" t="str">
        <f t="shared" si="288"/>
        <v/>
      </c>
      <c r="AV337" s="1" t="str">
        <f t="shared" si="289"/>
        <v/>
      </c>
      <c r="AW337" s="1" t="str">
        <f t="shared" si="290"/>
        <v/>
      </c>
      <c r="AX337" s="1" t="str">
        <f t="shared" si="291"/>
        <v/>
      </c>
      <c r="AY337" s="1" t="str">
        <f t="shared" si="292"/>
        <v/>
      </c>
      <c r="AZ337" s="1" t="str">
        <f t="shared" si="293"/>
        <v/>
      </c>
      <c r="BA337" s="1" t="str">
        <f t="shared" si="294"/>
        <v/>
      </c>
      <c r="BB337" s="1" t="str">
        <f t="shared" si="295"/>
        <v/>
      </c>
      <c r="BC337" s="1" t="str">
        <f t="shared" si="296"/>
        <v/>
      </c>
      <c r="BD337" s="1" t="str">
        <f t="shared" si="297"/>
        <v/>
      </c>
      <c r="BE337" s="1" t="str">
        <f t="shared" si="298"/>
        <v/>
      </c>
      <c r="BF337" s="1" t="str">
        <f t="shared" si="299"/>
        <v/>
      </c>
      <c r="BG337" s="1" t="str">
        <f t="shared" si="300"/>
        <v/>
      </c>
      <c r="BH337" s="1" t="str">
        <f t="shared" si="301"/>
        <v/>
      </c>
      <c r="BI337" s="1" t="str">
        <f t="shared" si="302"/>
        <v/>
      </c>
      <c r="BJ337" s="1" t="str">
        <f t="shared" si="303"/>
        <v/>
      </c>
      <c r="BK337" s="1" t="str">
        <f t="shared" si="304"/>
        <v/>
      </c>
      <c r="BL337" s="1" t="str">
        <f t="shared" si="305"/>
        <v/>
      </c>
      <c r="BM337" s="1" t="str">
        <f t="shared" si="306"/>
        <v/>
      </c>
      <c r="BN337" s="1" t="str">
        <f t="shared" si="307"/>
        <v/>
      </c>
      <c r="BO337" s="4" t="str">
        <f t="shared" si="308"/>
        <v/>
      </c>
    </row>
    <row r="338" spans="2:67">
      <c r="B338" s="22">
        <v>15</v>
      </c>
      <c r="C338" s="8">
        <f>IF(B338="","",VLOOKUP(B338,Tabelle2!$A$1:$B$37,2,0))</f>
        <v>2</v>
      </c>
      <c r="D338" s="9">
        <f>IF(B338="","",IF(B338=0,"NB",VLOOKUP(C338,Tabelle2!$D$1:$E$4,2,0)))</f>
        <v>2</v>
      </c>
      <c r="E338" s="1" t="str">
        <f t="shared" si="262"/>
        <v>L</v>
      </c>
      <c r="F338" s="1">
        <f t="shared" si="263"/>
        <v>1</v>
      </c>
      <c r="G338" s="1">
        <f t="shared" si="274"/>
        <v>-1</v>
      </c>
      <c r="H338" s="1">
        <f t="shared" si="264"/>
        <v>-1</v>
      </c>
      <c r="I338" s="1">
        <f t="shared" si="265"/>
        <v>132</v>
      </c>
      <c r="J338" s="1" t="str">
        <f t="shared" si="267"/>
        <v/>
      </c>
      <c r="O338" s="2"/>
      <c r="U338" s="6" t="str">
        <f t="shared" si="268"/>
        <v/>
      </c>
      <c r="V338" s="6">
        <f t="shared" si="269"/>
        <v>2</v>
      </c>
      <c r="W338" s="6" t="str">
        <f t="shared" si="270"/>
        <v/>
      </c>
      <c r="X338" s="6" t="str">
        <f t="shared" si="271"/>
        <v/>
      </c>
      <c r="Y338" s="5"/>
      <c r="Z338" s="1">
        <f t="shared" si="275"/>
        <v>1</v>
      </c>
      <c r="AA338" s="1">
        <f t="shared" si="276"/>
        <v>1</v>
      </c>
      <c r="AB338" s="1">
        <f t="shared" si="277"/>
        <v>1</v>
      </c>
      <c r="AC338" s="1" t="str">
        <f t="shared" si="278"/>
        <v/>
      </c>
      <c r="AD338" s="1" t="str">
        <f t="shared" si="283"/>
        <v/>
      </c>
      <c r="AE338" s="5"/>
      <c r="AF338" s="6">
        <f t="shared" si="272"/>
        <v>2</v>
      </c>
      <c r="AG338" s="6">
        <f t="shared" si="279"/>
        <v>3</v>
      </c>
      <c r="AH338" s="6">
        <f t="shared" si="281"/>
        <v>1</v>
      </c>
      <c r="AI338" s="5"/>
      <c r="AJ338" s="1">
        <f t="shared" si="280"/>
        <v>2</v>
      </c>
      <c r="AK338" s="1">
        <f>VLOOKUP(AJ338,$R$2:S357,2,0)</f>
        <v>2</v>
      </c>
      <c r="AM338" s="1">
        <f t="shared" si="282"/>
        <v>134</v>
      </c>
      <c r="AO338" s="1">
        <f t="shared" si="273"/>
        <v>2</v>
      </c>
      <c r="AP338" s="1" t="str">
        <f t="shared" si="266"/>
        <v/>
      </c>
      <c r="AQ338" s="1" t="str">
        <f t="shared" si="284"/>
        <v/>
      </c>
      <c r="AR338" s="1" t="str">
        <f t="shared" si="285"/>
        <v/>
      </c>
      <c r="AS338" s="1" t="str">
        <f t="shared" si="286"/>
        <v/>
      </c>
      <c r="AT338" s="1" t="str">
        <f t="shared" si="287"/>
        <v/>
      </c>
      <c r="AU338" s="1" t="str">
        <f t="shared" si="288"/>
        <v/>
      </c>
      <c r="AV338" s="1" t="str">
        <f t="shared" si="289"/>
        <v/>
      </c>
      <c r="AW338" s="1" t="str">
        <f t="shared" si="290"/>
        <v/>
      </c>
      <c r="AX338" s="1" t="str">
        <f t="shared" si="291"/>
        <v/>
      </c>
      <c r="AY338" s="1" t="str">
        <f t="shared" si="292"/>
        <v/>
      </c>
      <c r="AZ338" s="1" t="str">
        <f t="shared" si="293"/>
        <v/>
      </c>
      <c r="BA338" s="1" t="str">
        <f t="shared" si="294"/>
        <v/>
      </c>
      <c r="BB338" s="1" t="str">
        <f t="shared" si="295"/>
        <v/>
      </c>
      <c r="BC338" s="1" t="str">
        <f t="shared" si="296"/>
        <v/>
      </c>
      <c r="BD338" s="1" t="str">
        <f t="shared" si="297"/>
        <v/>
      </c>
      <c r="BE338" s="1" t="str">
        <f t="shared" si="298"/>
        <v/>
      </c>
      <c r="BF338" s="1" t="str">
        <f t="shared" si="299"/>
        <v/>
      </c>
      <c r="BG338" s="1" t="str">
        <f t="shared" si="300"/>
        <v/>
      </c>
      <c r="BH338" s="1" t="str">
        <f t="shared" si="301"/>
        <v/>
      </c>
      <c r="BI338" s="1" t="str">
        <f t="shared" si="302"/>
        <v/>
      </c>
      <c r="BJ338" s="1" t="str">
        <f t="shared" si="303"/>
        <v/>
      </c>
      <c r="BK338" s="1" t="str">
        <f t="shared" si="304"/>
        <v/>
      </c>
      <c r="BL338" s="1" t="str">
        <f t="shared" si="305"/>
        <v/>
      </c>
      <c r="BM338" s="1" t="str">
        <f t="shared" si="306"/>
        <v/>
      </c>
      <c r="BN338" s="1" t="str">
        <f t="shared" si="307"/>
        <v/>
      </c>
      <c r="BO338" s="4" t="str">
        <f t="shared" si="308"/>
        <v/>
      </c>
    </row>
    <row r="339" spans="2:67">
      <c r="B339" s="23">
        <v>8</v>
      </c>
      <c r="C339" s="8">
        <f>IF(B339="","",VLOOKUP(B339,Tabelle2!$A$1:$B$37,2,0))</f>
        <v>1</v>
      </c>
      <c r="D339" s="9">
        <f>IF(B339="","",IF(B339=0,"NB",VLOOKUP(C339,Tabelle2!$D$1:$E$4,2,0)))</f>
        <v>3</v>
      </c>
      <c r="E339" s="1" t="str">
        <f t="shared" si="262"/>
        <v>L</v>
      </c>
      <c r="F339" s="1">
        <f t="shared" si="263"/>
        <v>2</v>
      </c>
      <c r="G339" s="1">
        <f t="shared" si="274"/>
        <v>-1</v>
      </c>
      <c r="H339" s="1">
        <f t="shared" si="264"/>
        <v>-2</v>
      </c>
      <c r="I339" s="1">
        <f t="shared" si="265"/>
        <v>130</v>
      </c>
      <c r="J339" s="1" t="str">
        <f t="shared" si="267"/>
        <v/>
      </c>
      <c r="O339" s="2"/>
      <c r="U339" s="6">
        <f t="shared" si="268"/>
        <v>1</v>
      </c>
      <c r="V339" s="6" t="str">
        <f t="shared" si="269"/>
        <v/>
      </c>
      <c r="W339" s="6" t="str">
        <f t="shared" si="270"/>
        <v/>
      </c>
      <c r="X339" s="6" t="str">
        <f t="shared" si="271"/>
        <v/>
      </c>
      <c r="Y339" s="5"/>
      <c r="Z339" s="1">
        <f t="shared" si="275"/>
        <v>1</v>
      </c>
      <c r="AA339" s="1">
        <f t="shared" si="276"/>
        <v>1</v>
      </c>
      <c r="AB339" s="1">
        <f t="shared" si="277"/>
        <v>1</v>
      </c>
      <c r="AC339" s="1" t="str">
        <f t="shared" si="278"/>
        <v/>
      </c>
      <c r="AD339" s="1" t="str">
        <f t="shared" si="283"/>
        <v/>
      </c>
      <c r="AE339" s="5"/>
      <c r="AF339" s="6">
        <f t="shared" si="272"/>
        <v>1</v>
      </c>
      <c r="AG339" s="6">
        <f t="shared" si="279"/>
        <v>2</v>
      </c>
      <c r="AH339" s="6">
        <f t="shared" si="281"/>
        <v>3</v>
      </c>
      <c r="AI339" s="5"/>
      <c r="AJ339" s="1">
        <f t="shared" si="280"/>
        <v>3</v>
      </c>
      <c r="AK339" s="1">
        <f>VLOOKUP(AJ339,$R$2:S358,2,0)</f>
        <v>3</v>
      </c>
      <c r="AM339" s="1">
        <f t="shared" si="282"/>
        <v>134</v>
      </c>
      <c r="AO339" s="1">
        <f t="shared" si="273"/>
        <v>3</v>
      </c>
      <c r="AP339" s="1" t="str">
        <f t="shared" si="266"/>
        <v/>
      </c>
      <c r="AQ339" s="1" t="str">
        <f t="shared" si="284"/>
        <v/>
      </c>
      <c r="AR339" s="1" t="str">
        <f t="shared" si="285"/>
        <v/>
      </c>
      <c r="AS339" s="1" t="str">
        <f t="shared" si="286"/>
        <v/>
      </c>
      <c r="AT339" s="1" t="str">
        <f t="shared" si="287"/>
        <v/>
      </c>
      <c r="AU339" s="1" t="str">
        <f t="shared" si="288"/>
        <v/>
      </c>
      <c r="AV339" s="1" t="str">
        <f t="shared" si="289"/>
        <v/>
      </c>
      <c r="AW339" s="1" t="str">
        <f t="shared" si="290"/>
        <v/>
      </c>
      <c r="AX339" s="1" t="str">
        <f t="shared" si="291"/>
        <v/>
      </c>
      <c r="AY339" s="1" t="str">
        <f t="shared" si="292"/>
        <v/>
      </c>
      <c r="AZ339" s="1" t="str">
        <f t="shared" si="293"/>
        <v/>
      </c>
      <c r="BA339" s="1" t="str">
        <f t="shared" si="294"/>
        <v/>
      </c>
      <c r="BB339" s="1" t="str">
        <f t="shared" si="295"/>
        <v/>
      </c>
      <c r="BC339" s="1" t="str">
        <f t="shared" si="296"/>
        <v/>
      </c>
      <c r="BD339" s="1" t="str">
        <f t="shared" si="297"/>
        <v/>
      </c>
      <c r="BE339" s="1" t="str">
        <f t="shared" si="298"/>
        <v/>
      </c>
      <c r="BF339" s="1" t="str">
        <f t="shared" si="299"/>
        <v/>
      </c>
      <c r="BG339" s="1" t="str">
        <f t="shared" si="300"/>
        <v/>
      </c>
      <c r="BH339" s="1" t="str">
        <f t="shared" si="301"/>
        <v/>
      </c>
      <c r="BI339" s="1" t="str">
        <f t="shared" si="302"/>
        <v/>
      </c>
      <c r="BJ339" s="1" t="str">
        <f t="shared" si="303"/>
        <v/>
      </c>
      <c r="BK339" s="1" t="str">
        <f t="shared" si="304"/>
        <v/>
      </c>
      <c r="BL339" s="1" t="str">
        <f t="shared" si="305"/>
        <v/>
      </c>
      <c r="BM339" s="1" t="str">
        <f t="shared" si="306"/>
        <v/>
      </c>
      <c r="BN339" s="1" t="str">
        <f t="shared" si="307"/>
        <v/>
      </c>
      <c r="BO339" s="4" t="str">
        <f t="shared" si="308"/>
        <v/>
      </c>
    </row>
    <row r="340" spans="2:67">
      <c r="B340" s="22">
        <v>3</v>
      </c>
      <c r="C340" s="8">
        <f>IF(B340="","",VLOOKUP(B340,Tabelle2!$A$1:$B$37,2,0))</f>
        <v>1</v>
      </c>
      <c r="D340" s="9">
        <f>IF(B340="","",IF(B340=0,"NB",VLOOKUP(C340,Tabelle2!$D$1:$E$4,2,0)))</f>
        <v>3</v>
      </c>
      <c r="E340" s="1" t="str">
        <f t="shared" si="262"/>
        <v>L</v>
      </c>
      <c r="F340" s="1">
        <f t="shared" si="263"/>
        <v>3</v>
      </c>
      <c r="G340" s="1">
        <f t="shared" si="274"/>
        <v>-1</v>
      </c>
      <c r="H340" s="1">
        <f t="shared" si="264"/>
        <v>-3</v>
      </c>
      <c r="I340" s="1">
        <f t="shared" si="265"/>
        <v>127</v>
      </c>
      <c r="J340" s="1" t="str">
        <f t="shared" si="267"/>
        <v/>
      </c>
      <c r="O340" s="2"/>
      <c r="U340" s="6">
        <f t="shared" si="268"/>
        <v>1</v>
      </c>
      <c r="V340" s="6" t="str">
        <f t="shared" si="269"/>
        <v/>
      </c>
      <c r="W340" s="6" t="str">
        <f t="shared" si="270"/>
        <v/>
      </c>
      <c r="X340" s="6" t="str">
        <f t="shared" si="271"/>
        <v/>
      </c>
      <c r="Y340" s="5"/>
      <c r="Z340" s="1">
        <f t="shared" si="275"/>
        <v>1</v>
      </c>
      <c r="AA340" s="1">
        <f t="shared" si="276"/>
        <v>1</v>
      </c>
      <c r="AB340" s="1">
        <f t="shared" si="277"/>
        <v>1</v>
      </c>
      <c r="AC340" s="1" t="str">
        <f t="shared" si="278"/>
        <v/>
      </c>
      <c r="AD340" s="1" t="str">
        <f t="shared" si="283"/>
        <v/>
      </c>
      <c r="AE340" s="5"/>
      <c r="AF340" s="6">
        <f t="shared" si="272"/>
        <v>1</v>
      </c>
      <c r="AG340" s="6">
        <f t="shared" si="279"/>
        <v>2</v>
      </c>
      <c r="AH340" s="6">
        <f t="shared" si="281"/>
        <v>3</v>
      </c>
      <c r="AI340" s="5"/>
      <c r="AJ340" s="1">
        <f t="shared" si="280"/>
        <v>4</v>
      </c>
      <c r="AK340" s="1">
        <f>VLOOKUP(AJ340,$R$2:S359,2,0)</f>
        <v>7</v>
      </c>
      <c r="AM340" s="1">
        <f t="shared" si="282"/>
        <v>134</v>
      </c>
      <c r="AO340" s="1">
        <f t="shared" si="273"/>
        <v>4</v>
      </c>
      <c r="AP340" s="1" t="str">
        <f t="shared" si="266"/>
        <v/>
      </c>
      <c r="AQ340" s="1" t="str">
        <f t="shared" si="284"/>
        <v/>
      </c>
      <c r="AR340" s="1" t="str">
        <f t="shared" si="285"/>
        <v/>
      </c>
      <c r="AS340" s="1" t="str">
        <f t="shared" si="286"/>
        <v/>
      </c>
      <c r="AT340" s="1" t="str">
        <f t="shared" si="287"/>
        <v/>
      </c>
      <c r="AU340" s="1" t="str">
        <f t="shared" si="288"/>
        <v/>
      </c>
      <c r="AV340" s="1" t="str">
        <f t="shared" si="289"/>
        <v/>
      </c>
      <c r="AW340" s="1" t="str">
        <f t="shared" si="290"/>
        <v/>
      </c>
      <c r="AX340" s="1" t="str">
        <f t="shared" si="291"/>
        <v/>
      </c>
      <c r="AY340" s="1" t="str">
        <f t="shared" si="292"/>
        <v/>
      </c>
      <c r="AZ340" s="1" t="str">
        <f t="shared" si="293"/>
        <v/>
      </c>
      <c r="BA340" s="1" t="str">
        <f t="shared" si="294"/>
        <v/>
      </c>
      <c r="BB340" s="1" t="str">
        <f t="shared" si="295"/>
        <v/>
      </c>
      <c r="BC340" s="1" t="str">
        <f t="shared" si="296"/>
        <v/>
      </c>
      <c r="BD340" s="1" t="str">
        <f t="shared" si="297"/>
        <v/>
      </c>
      <c r="BE340" s="1" t="str">
        <f t="shared" si="298"/>
        <v/>
      </c>
      <c r="BF340" s="1" t="str">
        <f t="shared" si="299"/>
        <v/>
      </c>
      <c r="BG340" s="1" t="str">
        <f t="shared" si="300"/>
        <v/>
      </c>
      <c r="BH340" s="1" t="str">
        <f t="shared" si="301"/>
        <v/>
      </c>
      <c r="BI340" s="1" t="str">
        <f t="shared" si="302"/>
        <v/>
      </c>
      <c r="BJ340" s="1" t="str">
        <f t="shared" si="303"/>
        <v/>
      </c>
      <c r="BK340" s="1" t="str">
        <f t="shared" si="304"/>
        <v/>
      </c>
      <c r="BL340" s="1" t="str">
        <f t="shared" si="305"/>
        <v/>
      </c>
      <c r="BM340" s="1" t="str">
        <f t="shared" si="306"/>
        <v/>
      </c>
      <c r="BN340" s="1" t="str">
        <f t="shared" si="307"/>
        <v/>
      </c>
      <c r="BO340" s="4" t="str">
        <f t="shared" si="308"/>
        <v/>
      </c>
    </row>
    <row r="341" spans="2:67">
      <c r="B341" s="23">
        <v>2</v>
      </c>
      <c r="C341" s="8">
        <f>IF(B341="","",VLOOKUP(B341,Tabelle2!$A$1:$B$37,2,0))</f>
        <v>1</v>
      </c>
      <c r="D341" s="9">
        <f>IF(B341="","",IF(B341=0,"NB",VLOOKUP(C341,Tabelle2!$D$1:$E$4,2,0)))</f>
        <v>3</v>
      </c>
      <c r="E341" s="1" t="str">
        <f t="shared" si="262"/>
        <v>L</v>
      </c>
      <c r="F341" s="1">
        <f t="shared" si="263"/>
        <v>7</v>
      </c>
      <c r="G341" s="1">
        <f t="shared" si="274"/>
        <v>-1</v>
      </c>
      <c r="H341" s="1">
        <f t="shared" si="264"/>
        <v>-7</v>
      </c>
      <c r="I341" s="1">
        <f t="shared" si="265"/>
        <v>120</v>
      </c>
      <c r="J341" s="1" t="str">
        <f t="shared" si="267"/>
        <v/>
      </c>
      <c r="O341" s="2"/>
      <c r="U341" s="6">
        <f t="shared" si="268"/>
        <v>1</v>
      </c>
      <c r="V341" s="6" t="str">
        <f t="shared" si="269"/>
        <v/>
      </c>
      <c r="W341" s="6" t="str">
        <f t="shared" si="270"/>
        <v/>
      </c>
      <c r="X341" s="6" t="str">
        <f t="shared" si="271"/>
        <v/>
      </c>
      <c r="Y341" s="5"/>
      <c r="Z341" s="1">
        <f t="shared" si="275"/>
        <v>1</v>
      </c>
      <c r="AA341" s="1">
        <f t="shared" si="276"/>
        <v>1</v>
      </c>
      <c r="AB341" s="1">
        <f t="shared" si="277"/>
        <v>1</v>
      </c>
      <c r="AC341" s="1" t="str">
        <f t="shared" si="278"/>
        <v/>
      </c>
      <c r="AD341" s="1" t="str">
        <f t="shared" si="283"/>
        <v/>
      </c>
      <c r="AE341" s="5"/>
      <c r="AF341" s="6">
        <f t="shared" si="272"/>
        <v>1</v>
      </c>
      <c r="AG341" s="6">
        <f t="shared" si="279"/>
        <v>2</v>
      </c>
      <c r="AH341" s="6">
        <f t="shared" si="281"/>
        <v>3</v>
      </c>
      <c r="AI341" s="5"/>
      <c r="AJ341" s="1">
        <f t="shared" si="280"/>
        <v>5</v>
      </c>
      <c r="AK341" s="1">
        <f>VLOOKUP(AJ341,$R$2:S360,2,0)</f>
        <v>15</v>
      </c>
      <c r="AM341" s="1">
        <f t="shared" si="282"/>
        <v>134</v>
      </c>
      <c r="AO341" s="1">
        <f t="shared" si="273"/>
        <v>5</v>
      </c>
      <c r="AP341" s="1" t="str">
        <f t="shared" si="266"/>
        <v/>
      </c>
      <c r="AQ341" s="1" t="str">
        <f t="shared" si="284"/>
        <v/>
      </c>
      <c r="AR341" s="1" t="str">
        <f t="shared" si="285"/>
        <v/>
      </c>
      <c r="AS341" s="1" t="str">
        <f t="shared" si="286"/>
        <v/>
      </c>
      <c r="AT341" s="1" t="str">
        <f t="shared" si="287"/>
        <v/>
      </c>
      <c r="AU341" s="1" t="str">
        <f t="shared" si="288"/>
        <v/>
      </c>
      <c r="AV341" s="1" t="str">
        <f t="shared" si="289"/>
        <v/>
      </c>
      <c r="AW341" s="1" t="str">
        <f t="shared" si="290"/>
        <v/>
      </c>
      <c r="AX341" s="1" t="str">
        <f t="shared" si="291"/>
        <v/>
      </c>
      <c r="AY341" s="1" t="str">
        <f t="shared" si="292"/>
        <v/>
      </c>
      <c r="AZ341" s="1" t="str">
        <f t="shared" si="293"/>
        <v/>
      </c>
      <c r="BA341" s="1" t="str">
        <f t="shared" si="294"/>
        <v/>
      </c>
      <c r="BB341" s="1" t="str">
        <f t="shared" si="295"/>
        <v/>
      </c>
      <c r="BC341" s="1" t="str">
        <f t="shared" si="296"/>
        <v/>
      </c>
      <c r="BD341" s="1" t="str">
        <f t="shared" si="297"/>
        <v/>
      </c>
      <c r="BE341" s="1" t="str">
        <f t="shared" si="298"/>
        <v/>
      </c>
      <c r="BF341" s="1" t="str">
        <f t="shared" si="299"/>
        <v/>
      </c>
      <c r="BG341" s="1" t="str">
        <f t="shared" si="300"/>
        <v/>
      </c>
      <c r="BH341" s="1" t="str">
        <f t="shared" si="301"/>
        <v/>
      </c>
      <c r="BI341" s="1" t="str">
        <f t="shared" si="302"/>
        <v/>
      </c>
      <c r="BJ341" s="1" t="str">
        <f t="shared" si="303"/>
        <v/>
      </c>
      <c r="BK341" s="1" t="str">
        <f t="shared" si="304"/>
        <v/>
      </c>
      <c r="BL341" s="1" t="str">
        <f t="shared" si="305"/>
        <v/>
      </c>
      <c r="BM341" s="1" t="str">
        <f t="shared" si="306"/>
        <v/>
      </c>
      <c r="BN341" s="1" t="str">
        <f t="shared" si="307"/>
        <v/>
      </c>
      <c r="BO341" s="4" t="str">
        <f t="shared" si="308"/>
        <v/>
      </c>
    </row>
    <row r="342" spans="2:67">
      <c r="B342" s="22">
        <v>15</v>
      </c>
      <c r="C342" s="8">
        <f>IF(B342="","",VLOOKUP(B342,Tabelle2!$A$1:$B$37,2,0))</f>
        <v>2</v>
      </c>
      <c r="D342" s="9">
        <f>IF(B342="","",IF(B342=0,"NB",VLOOKUP(C342,Tabelle2!$D$1:$E$4,2,0)))</f>
        <v>2</v>
      </c>
      <c r="E342" s="1" t="str">
        <f t="shared" si="262"/>
        <v>L</v>
      </c>
      <c r="F342" s="1">
        <f t="shared" si="263"/>
        <v>15</v>
      </c>
      <c r="G342" s="1">
        <f t="shared" si="274"/>
        <v>-1</v>
      </c>
      <c r="H342" s="1">
        <f t="shared" si="264"/>
        <v>-15</v>
      </c>
      <c r="I342" s="1">
        <f t="shared" si="265"/>
        <v>105</v>
      </c>
      <c r="J342" s="1" t="str">
        <f t="shared" si="267"/>
        <v/>
      </c>
      <c r="O342" s="2"/>
      <c r="U342" s="6" t="str">
        <f t="shared" si="268"/>
        <v/>
      </c>
      <c r="V342" s="6">
        <f t="shared" si="269"/>
        <v>2</v>
      </c>
      <c r="W342" s="6" t="str">
        <f t="shared" si="270"/>
        <v/>
      </c>
      <c r="X342" s="6" t="str">
        <f t="shared" si="271"/>
        <v/>
      </c>
      <c r="Y342" s="5"/>
      <c r="Z342" s="1">
        <f t="shared" si="275"/>
        <v>1</v>
      </c>
      <c r="AA342" s="1">
        <f t="shared" si="276"/>
        <v>1</v>
      </c>
      <c r="AB342" s="1">
        <f t="shared" si="277"/>
        <v>1</v>
      </c>
      <c r="AC342" s="1" t="str">
        <f t="shared" si="278"/>
        <v/>
      </c>
      <c r="AD342" s="1" t="str">
        <f t="shared" si="283"/>
        <v/>
      </c>
      <c r="AE342" s="5"/>
      <c r="AF342" s="6">
        <f t="shared" si="272"/>
        <v>2</v>
      </c>
      <c r="AG342" s="6">
        <f t="shared" si="279"/>
        <v>1</v>
      </c>
      <c r="AH342" s="6">
        <f t="shared" si="281"/>
        <v>3</v>
      </c>
      <c r="AI342" s="5"/>
      <c r="AJ342" s="1">
        <f t="shared" si="280"/>
        <v>6</v>
      </c>
      <c r="AK342" s="1">
        <f>VLOOKUP(AJ342,$R$2:S361,2,0)</f>
        <v>1</v>
      </c>
      <c r="AM342" s="1">
        <f t="shared" si="282"/>
        <v>134</v>
      </c>
      <c r="AO342" s="1">
        <f t="shared" si="273"/>
        <v>6</v>
      </c>
      <c r="AP342" s="1" t="str">
        <f t="shared" si="266"/>
        <v/>
      </c>
      <c r="AQ342" s="1" t="str">
        <f t="shared" si="284"/>
        <v/>
      </c>
      <c r="AR342" s="1" t="str">
        <f t="shared" si="285"/>
        <v/>
      </c>
      <c r="AS342" s="1" t="str">
        <f t="shared" si="286"/>
        <v/>
      </c>
      <c r="AT342" s="1" t="str">
        <f t="shared" si="287"/>
        <v/>
      </c>
      <c r="AU342" s="1" t="str">
        <f t="shared" si="288"/>
        <v/>
      </c>
      <c r="AV342" s="1" t="str">
        <f t="shared" si="289"/>
        <v/>
      </c>
      <c r="AW342" s="1" t="str">
        <f t="shared" si="290"/>
        <v/>
      </c>
      <c r="AX342" s="1" t="str">
        <f t="shared" si="291"/>
        <v/>
      </c>
      <c r="AY342" s="1" t="str">
        <f t="shared" si="292"/>
        <v/>
      </c>
      <c r="AZ342" s="1" t="str">
        <f t="shared" si="293"/>
        <v/>
      </c>
      <c r="BA342" s="1" t="str">
        <f t="shared" si="294"/>
        <v/>
      </c>
      <c r="BB342" s="1" t="str">
        <f t="shared" si="295"/>
        <v/>
      </c>
      <c r="BC342" s="1" t="str">
        <f t="shared" si="296"/>
        <v/>
      </c>
      <c r="BD342" s="1" t="str">
        <f t="shared" si="297"/>
        <v/>
      </c>
      <c r="BE342" s="1" t="str">
        <f t="shared" si="298"/>
        <v/>
      </c>
      <c r="BF342" s="1" t="str">
        <f t="shared" si="299"/>
        <v/>
      </c>
      <c r="BG342" s="1" t="str">
        <f t="shared" si="300"/>
        <v/>
      </c>
      <c r="BH342" s="1" t="str">
        <f t="shared" si="301"/>
        <v/>
      </c>
      <c r="BI342" s="1" t="str">
        <f t="shared" si="302"/>
        <v/>
      </c>
      <c r="BJ342" s="1" t="str">
        <f t="shared" si="303"/>
        <v/>
      </c>
      <c r="BK342" s="1" t="str">
        <f t="shared" si="304"/>
        <v/>
      </c>
      <c r="BL342" s="1" t="str">
        <f t="shared" si="305"/>
        <v/>
      </c>
      <c r="BM342" s="1" t="str">
        <f t="shared" si="306"/>
        <v/>
      </c>
      <c r="BN342" s="1" t="str">
        <f t="shared" si="307"/>
        <v/>
      </c>
      <c r="BO342" s="4" t="str">
        <f t="shared" si="308"/>
        <v/>
      </c>
    </row>
    <row r="343" spans="2:67">
      <c r="B343" s="23">
        <v>2</v>
      </c>
      <c r="C343" s="8">
        <f>IF(B343="","",VLOOKUP(B343,Tabelle2!$A$1:$B$37,2,0))</f>
        <v>1</v>
      </c>
      <c r="D343" s="9">
        <f>IF(B343="","",IF(B343=0,"NB",VLOOKUP(C343,Tabelle2!$D$1:$E$4,2,0)))</f>
        <v>3</v>
      </c>
      <c r="E343" s="1" t="str">
        <f t="shared" si="262"/>
        <v>L</v>
      </c>
      <c r="F343" s="1">
        <f t="shared" si="263"/>
        <v>1</v>
      </c>
      <c r="G343" s="1">
        <f t="shared" si="274"/>
        <v>-1</v>
      </c>
      <c r="H343" s="1">
        <f t="shared" si="264"/>
        <v>-1</v>
      </c>
      <c r="I343" s="1">
        <f t="shared" si="265"/>
        <v>104</v>
      </c>
      <c r="J343" s="1" t="str">
        <f t="shared" si="267"/>
        <v/>
      </c>
      <c r="O343" s="2"/>
      <c r="U343" s="6">
        <f t="shared" si="268"/>
        <v>1</v>
      </c>
      <c r="V343" s="6" t="str">
        <f t="shared" si="269"/>
        <v/>
      </c>
      <c r="W343" s="6" t="str">
        <f t="shared" si="270"/>
        <v/>
      </c>
      <c r="X343" s="6" t="str">
        <f t="shared" si="271"/>
        <v/>
      </c>
      <c r="Y343" s="5"/>
      <c r="Z343" s="1">
        <f t="shared" si="275"/>
        <v>1</v>
      </c>
      <c r="AA343" s="1">
        <f t="shared" si="276"/>
        <v>1</v>
      </c>
      <c r="AB343" s="1">
        <f t="shared" si="277"/>
        <v>1</v>
      </c>
      <c r="AC343" s="1" t="str">
        <f t="shared" si="278"/>
        <v/>
      </c>
      <c r="AD343" s="1" t="str">
        <f t="shared" si="283"/>
        <v/>
      </c>
      <c r="AE343" s="5"/>
      <c r="AF343" s="6">
        <f t="shared" si="272"/>
        <v>1</v>
      </c>
      <c r="AG343" s="6">
        <f t="shared" si="279"/>
        <v>2</v>
      </c>
      <c r="AH343" s="6">
        <f t="shared" si="281"/>
        <v>3</v>
      </c>
      <c r="AI343" s="5"/>
      <c r="AJ343" s="1">
        <f t="shared" si="280"/>
        <v>7</v>
      </c>
      <c r="AK343" s="1">
        <f>VLOOKUP(AJ343,$R$2:S362,2,0)</f>
        <v>1</v>
      </c>
      <c r="AM343" s="1">
        <f t="shared" si="282"/>
        <v>134</v>
      </c>
      <c r="AO343" s="1">
        <f t="shared" si="273"/>
        <v>7</v>
      </c>
      <c r="AP343" s="1" t="str">
        <f t="shared" si="266"/>
        <v/>
      </c>
      <c r="AQ343" s="1" t="str">
        <f t="shared" si="284"/>
        <v/>
      </c>
      <c r="AR343" s="1" t="str">
        <f t="shared" si="285"/>
        <v/>
      </c>
      <c r="AS343" s="1" t="str">
        <f t="shared" si="286"/>
        <v/>
      </c>
      <c r="AT343" s="1" t="str">
        <f t="shared" si="287"/>
        <v/>
      </c>
      <c r="AU343" s="1" t="str">
        <f t="shared" si="288"/>
        <v/>
      </c>
      <c r="AV343" s="1">
        <f t="shared" si="289"/>
        <v>1</v>
      </c>
      <c r="AW343" s="1" t="str">
        <f t="shared" si="290"/>
        <v/>
      </c>
      <c r="AX343" s="1" t="str">
        <f t="shared" si="291"/>
        <v/>
      </c>
      <c r="AY343" s="1" t="str">
        <f t="shared" si="292"/>
        <v/>
      </c>
      <c r="AZ343" s="1" t="str">
        <f t="shared" si="293"/>
        <v/>
      </c>
      <c r="BA343" s="1" t="str">
        <f t="shared" si="294"/>
        <v/>
      </c>
      <c r="BB343" s="1" t="str">
        <f t="shared" si="295"/>
        <v/>
      </c>
      <c r="BC343" s="1" t="str">
        <f t="shared" si="296"/>
        <v/>
      </c>
      <c r="BD343" s="1" t="str">
        <f t="shared" si="297"/>
        <v/>
      </c>
      <c r="BE343" s="1" t="str">
        <f t="shared" si="298"/>
        <v/>
      </c>
      <c r="BF343" s="1" t="str">
        <f t="shared" si="299"/>
        <v/>
      </c>
      <c r="BG343" s="1" t="str">
        <f t="shared" si="300"/>
        <v/>
      </c>
      <c r="BH343" s="1" t="str">
        <f t="shared" si="301"/>
        <v/>
      </c>
      <c r="BI343" s="1" t="str">
        <f t="shared" si="302"/>
        <v/>
      </c>
      <c r="BJ343" s="1" t="str">
        <f t="shared" si="303"/>
        <v/>
      </c>
      <c r="BK343" s="1" t="str">
        <f t="shared" si="304"/>
        <v/>
      </c>
      <c r="BL343" s="1" t="str">
        <f t="shared" si="305"/>
        <v/>
      </c>
      <c r="BM343" s="1" t="str">
        <f t="shared" si="306"/>
        <v/>
      </c>
      <c r="BN343" s="1" t="str">
        <f t="shared" si="307"/>
        <v/>
      </c>
      <c r="BO343" s="4" t="str">
        <f t="shared" si="308"/>
        <v/>
      </c>
    </row>
    <row r="344" spans="2:67">
      <c r="B344" s="22">
        <v>26</v>
      </c>
      <c r="C344" s="8">
        <f>IF(B344="","",VLOOKUP(B344,Tabelle2!$A$1:$B$37,2,0))</f>
        <v>3</v>
      </c>
      <c r="D344" s="9">
        <f>IF(B344="","",IF(B344=0,"NB",VLOOKUP(C344,Tabelle2!$D$1:$E$4,2,0)))</f>
        <v>1</v>
      </c>
      <c r="E344" s="1" t="str">
        <f t="shared" si="262"/>
        <v>W</v>
      </c>
      <c r="F344" s="1">
        <f t="shared" si="263"/>
        <v>1</v>
      </c>
      <c r="G344" s="1">
        <f t="shared" si="274"/>
        <v>2</v>
      </c>
      <c r="H344" s="1">
        <f t="shared" si="264"/>
        <v>2</v>
      </c>
      <c r="I344" s="1">
        <f t="shared" si="265"/>
        <v>106</v>
      </c>
      <c r="J344" s="1" t="str">
        <f t="shared" si="267"/>
        <v/>
      </c>
      <c r="O344" s="2"/>
      <c r="U344" s="6" t="str">
        <f t="shared" si="268"/>
        <v/>
      </c>
      <c r="V344" s="6" t="str">
        <f t="shared" si="269"/>
        <v/>
      </c>
      <c r="W344" s="6">
        <f t="shared" si="270"/>
        <v>3</v>
      </c>
      <c r="X344" s="6" t="str">
        <f t="shared" si="271"/>
        <v/>
      </c>
      <c r="Y344" s="5"/>
      <c r="Z344" s="1">
        <f t="shared" si="275"/>
        <v>1</v>
      </c>
      <c r="AA344" s="1">
        <f t="shared" si="276"/>
        <v>1</v>
      </c>
      <c r="AB344" s="1">
        <f t="shared" si="277"/>
        <v>1</v>
      </c>
      <c r="AC344" s="1" t="str">
        <f t="shared" si="278"/>
        <v/>
      </c>
      <c r="AD344" s="1" t="str">
        <f t="shared" si="283"/>
        <v/>
      </c>
      <c r="AE344" s="5"/>
      <c r="AF344" s="6">
        <f t="shared" si="272"/>
        <v>3</v>
      </c>
      <c r="AG344" s="6">
        <f t="shared" si="279"/>
        <v>1</v>
      </c>
      <c r="AH344" s="6">
        <f t="shared" si="281"/>
        <v>2</v>
      </c>
      <c r="AI344" s="5"/>
      <c r="AJ344" s="1">
        <f t="shared" si="280"/>
        <v>0</v>
      </c>
      <c r="AK344" s="1">
        <f>VLOOKUP(AJ344,$R$2:S363,2,0)</f>
        <v>1</v>
      </c>
      <c r="AM344" s="1">
        <f t="shared" si="282"/>
        <v>134</v>
      </c>
      <c r="AO344" s="1">
        <f t="shared" si="273"/>
        <v>0</v>
      </c>
      <c r="AP344" s="1" t="str">
        <f t="shared" si="266"/>
        <v/>
      </c>
      <c r="AQ344" s="1" t="str">
        <f t="shared" si="284"/>
        <v/>
      </c>
      <c r="AR344" s="1" t="str">
        <f t="shared" si="285"/>
        <v/>
      </c>
      <c r="AS344" s="1" t="str">
        <f t="shared" si="286"/>
        <v/>
      </c>
      <c r="AT344" s="1" t="str">
        <f t="shared" si="287"/>
        <v/>
      </c>
      <c r="AU344" s="1" t="str">
        <f t="shared" si="288"/>
        <v/>
      </c>
      <c r="AV344" s="1" t="str">
        <f t="shared" si="289"/>
        <v/>
      </c>
      <c r="AW344" s="1" t="str">
        <f t="shared" si="290"/>
        <v/>
      </c>
      <c r="AX344" s="1" t="str">
        <f t="shared" si="291"/>
        <v/>
      </c>
      <c r="AY344" s="1" t="str">
        <f t="shared" si="292"/>
        <v/>
      </c>
      <c r="AZ344" s="1" t="str">
        <f t="shared" si="293"/>
        <v/>
      </c>
      <c r="BA344" s="1" t="str">
        <f t="shared" si="294"/>
        <v/>
      </c>
      <c r="BB344" s="1" t="str">
        <f t="shared" si="295"/>
        <v/>
      </c>
      <c r="BC344" s="1" t="str">
        <f t="shared" si="296"/>
        <v/>
      </c>
      <c r="BD344" s="1" t="str">
        <f t="shared" si="297"/>
        <v/>
      </c>
      <c r="BE344" s="1" t="str">
        <f t="shared" si="298"/>
        <v/>
      </c>
      <c r="BF344" s="1" t="str">
        <f t="shared" si="299"/>
        <v/>
      </c>
      <c r="BG344" s="1" t="str">
        <f t="shared" si="300"/>
        <v/>
      </c>
      <c r="BH344" s="1" t="str">
        <f t="shared" si="301"/>
        <v/>
      </c>
      <c r="BI344" s="1" t="str">
        <f t="shared" si="302"/>
        <v/>
      </c>
      <c r="BJ344" s="1" t="str">
        <f t="shared" si="303"/>
        <v/>
      </c>
      <c r="BK344" s="1" t="str">
        <f t="shared" si="304"/>
        <v/>
      </c>
      <c r="BL344" s="1" t="str">
        <f t="shared" si="305"/>
        <v/>
      </c>
      <c r="BM344" s="1" t="str">
        <f t="shared" si="306"/>
        <v/>
      </c>
      <c r="BN344" s="1" t="str">
        <f t="shared" si="307"/>
        <v/>
      </c>
      <c r="BO344" s="4" t="str">
        <f t="shared" si="308"/>
        <v/>
      </c>
    </row>
    <row r="345" spans="2:67">
      <c r="B345" s="23">
        <v>5</v>
      </c>
      <c r="C345" s="8">
        <f>IF(B345="","",VLOOKUP(B345,Tabelle2!$A$1:$B$37,2,0))</f>
        <v>1</v>
      </c>
      <c r="D345" s="9">
        <f>IF(B345="","",IF(B345=0,"NB",VLOOKUP(C345,Tabelle2!$D$1:$E$4,2,0)))</f>
        <v>3</v>
      </c>
      <c r="E345" s="1" t="str">
        <f t="shared" si="262"/>
        <v>W</v>
      </c>
      <c r="F345" s="1">
        <f t="shared" si="263"/>
        <v>1</v>
      </c>
      <c r="G345" s="1">
        <f t="shared" si="274"/>
        <v>2</v>
      </c>
      <c r="H345" s="1">
        <f t="shared" si="264"/>
        <v>2</v>
      </c>
      <c r="I345" s="1">
        <f t="shared" si="265"/>
        <v>108</v>
      </c>
      <c r="J345" s="1" t="str">
        <f t="shared" si="267"/>
        <v/>
      </c>
      <c r="O345" s="2"/>
      <c r="U345" s="6">
        <f t="shared" si="268"/>
        <v>1</v>
      </c>
      <c r="V345" s="6" t="str">
        <f t="shared" si="269"/>
        <v/>
      </c>
      <c r="W345" s="6" t="str">
        <f t="shared" si="270"/>
        <v/>
      </c>
      <c r="X345" s="6" t="str">
        <f t="shared" si="271"/>
        <v/>
      </c>
      <c r="Y345" s="5"/>
      <c r="Z345" s="1">
        <f t="shared" si="275"/>
        <v>1</v>
      </c>
      <c r="AA345" s="1">
        <f t="shared" si="276"/>
        <v>1</v>
      </c>
      <c r="AB345" s="1">
        <f t="shared" si="277"/>
        <v>1</v>
      </c>
      <c r="AC345" s="1" t="str">
        <f t="shared" si="278"/>
        <v/>
      </c>
      <c r="AD345" s="1" t="str">
        <f t="shared" si="283"/>
        <v/>
      </c>
      <c r="AE345" s="5"/>
      <c r="AF345" s="6">
        <f t="shared" si="272"/>
        <v>1</v>
      </c>
      <c r="AG345" s="6">
        <f t="shared" si="279"/>
        <v>3</v>
      </c>
      <c r="AH345" s="6">
        <f t="shared" si="281"/>
        <v>2</v>
      </c>
      <c r="AI345" s="5"/>
      <c r="AJ345" s="1">
        <f t="shared" si="280"/>
        <v>0</v>
      </c>
      <c r="AK345" s="1">
        <f>VLOOKUP(AJ345,$R$2:S364,2,0)</f>
        <v>1</v>
      </c>
      <c r="AM345" s="1">
        <f t="shared" si="282"/>
        <v>134</v>
      </c>
      <c r="AO345" s="1">
        <f t="shared" si="273"/>
        <v>0</v>
      </c>
      <c r="AP345" s="1" t="str">
        <f t="shared" si="266"/>
        <v/>
      </c>
      <c r="AQ345" s="1" t="str">
        <f t="shared" si="284"/>
        <v/>
      </c>
      <c r="AR345" s="1" t="str">
        <f t="shared" si="285"/>
        <v/>
      </c>
      <c r="AS345" s="1" t="str">
        <f t="shared" si="286"/>
        <v/>
      </c>
      <c r="AT345" s="1" t="str">
        <f t="shared" si="287"/>
        <v/>
      </c>
      <c r="AU345" s="1" t="str">
        <f t="shared" si="288"/>
        <v/>
      </c>
      <c r="AV345" s="1" t="str">
        <f t="shared" si="289"/>
        <v/>
      </c>
      <c r="AW345" s="1" t="str">
        <f t="shared" si="290"/>
        <v/>
      </c>
      <c r="AX345" s="1" t="str">
        <f t="shared" si="291"/>
        <v/>
      </c>
      <c r="AY345" s="1" t="str">
        <f t="shared" si="292"/>
        <v/>
      </c>
      <c r="AZ345" s="1" t="str">
        <f t="shared" si="293"/>
        <v/>
      </c>
      <c r="BA345" s="1" t="str">
        <f t="shared" si="294"/>
        <v/>
      </c>
      <c r="BB345" s="1" t="str">
        <f t="shared" si="295"/>
        <v/>
      </c>
      <c r="BC345" s="1" t="str">
        <f t="shared" si="296"/>
        <v/>
      </c>
      <c r="BD345" s="1" t="str">
        <f t="shared" si="297"/>
        <v/>
      </c>
      <c r="BE345" s="1" t="str">
        <f t="shared" si="298"/>
        <v/>
      </c>
      <c r="BF345" s="1" t="str">
        <f t="shared" si="299"/>
        <v/>
      </c>
      <c r="BG345" s="1" t="str">
        <f t="shared" si="300"/>
        <v/>
      </c>
      <c r="BH345" s="1" t="str">
        <f t="shared" si="301"/>
        <v/>
      </c>
      <c r="BI345" s="1" t="str">
        <f t="shared" si="302"/>
        <v/>
      </c>
      <c r="BJ345" s="1" t="str">
        <f t="shared" si="303"/>
        <v/>
      </c>
      <c r="BK345" s="1" t="str">
        <f t="shared" si="304"/>
        <v/>
      </c>
      <c r="BL345" s="1" t="str">
        <f t="shared" si="305"/>
        <v/>
      </c>
      <c r="BM345" s="1" t="str">
        <f t="shared" si="306"/>
        <v/>
      </c>
      <c r="BN345" s="1" t="str">
        <f t="shared" si="307"/>
        <v/>
      </c>
      <c r="BO345" s="4" t="str">
        <f t="shared" si="308"/>
        <v/>
      </c>
    </row>
    <row r="346" spans="2:67">
      <c r="B346" s="22">
        <v>0</v>
      </c>
      <c r="C346" s="8">
        <f>IF(B346="","",VLOOKUP(B346,Tabelle2!$A$1:$B$37,2,0))</f>
        <v>0</v>
      </c>
      <c r="D346" s="9" t="str">
        <f>IF(B346="","",IF(B346=0,"NB",VLOOKUP(C346,Tabelle2!$D$1:$E$4,2,0)))</f>
        <v>NB</v>
      </c>
      <c r="E346" s="1" t="str">
        <f t="shared" si="262"/>
        <v>L</v>
      </c>
      <c r="F346" s="1">
        <f t="shared" si="263"/>
        <v>1</v>
      </c>
      <c r="G346" s="1">
        <f t="shared" si="274"/>
        <v>-1</v>
      </c>
      <c r="H346" s="1">
        <f t="shared" si="264"/>
        <v>-1</v>
      </c>
      <c r="I346" s="1">
        <f t="shared" si="265"/>
        <v>107</v>
      </c>
      <c r="J346" s="1" t="str">
        <f t="shared" si="267"/>
        <v>X</v>
      </c>
      <c r="O346" s="2"/>
      <c r="U346" s="6" t="str">
        <f t="shared" si="268"/>
        <v/>
      </c>
      <c r="V346" s="6" t="str">
        <f t="shared" si="269"/>
        <v/>
      </c>
      <c r="W346" s="6" t="str">
        <f t="shared" si="270"/>
        <v/>
      </c>
      <c r="X346" s="6" t="str">
        <f t="shared" si="271"/>
        <v/>
      </c>
      <c r="Y346" s="5"/>
      <c r="Z346" s="1">
        <f t="shared" si="275"/>
        <v>1</v>
      </c>
      <c r="AA346" s="1">
        <f t="shared" si="276"/>
        <v>1</v>
      </c>
      <c r="AB346" s="1">
        <f t="shared" si="277"/>
        <v>1</v>
      </c>
      <c r="AC346" s="1" t="str">
        <f t="shared" si="278"/>
        <v/>
      </c>
      <c r="AD346" s="1" t="str">
        <f t="shared" si="283"/>
        <v/>
      </c>
      <c r="AE346" s="5"/>
      <c r="AF346" s="6">
        <f t="shared" si="272"/>
        <v>0</v>
      </c>
      <c r="AG346" s="6">
        <f t="shared" si="279"/>
        <v>1</v>
      </c>
      <c r="AH346" s="6">
        <f t="shared" si="281"/>
        <v>3</v>
      </c>
      <c r="AI346" s="5"/>
      <c r="AJ346" s="1">
        <f t="shared" si="280"/>
        <v>1</v>
      </c>
      <c r="AK346" s="1">
        <f>VLOOKUP(AJ346,$R$2:S365,2,0)</f>
        <v>1</v>
      </c>
      <c r="AM346" s="1">
        <f t="shared" si="282"/>
        <v>134</v>
      </c>
      <c r="AO346" s="1">
        <f t="shared" si="273"/>
        <v>1</v>
      </c>
      <c r="AP346" s="1">
        <f t="shared" si="266"/>
        <v>1</v>
      </c>
      <c r="AQ346" s="1" t="str">
        <f t="shared" si="284"/>
        <v/>
      </c>
      <c r="AR346" s="1" t="str">
        <f t="shared" si="285"/>
        <v/>
      </c>
      <c r="AS346" s="1" t="str">
        <f t="shared" si="286"/>
        <v/>
      </c>
      <c r="AT346" s="1" t="str">
        <f t="shared" si="287"/>
        <v/>
      </c>
      <c r="AU346" s="1" t="str">
        <f t="shared" si="288"/>
        <v/>
      </c>
      <c r="AV346" s="1" t="str">
        <f t="shared" si="289"/>
        <v/>
      </c>
      <c r="AW346" s="1" t="str">
        <f t="shared" si="290"/>
        <v/>
      </c>
      <c r="AX346" s="1" t="str">
        <f t="shared" si="291"/>
        <v/>
      </c>
      <c r="AY346" s="1" t="str">
        <f t="shared" si="292"/>
        <v/>
      </c>
      <c r="AZ346" s="1" t="str">
        <f t="shared" si="293"/>
        <v/>
      </c>
      <c r="BA346" s="1" t="str">
        <f t="shared" si="294"/>
        <v/>
      </c>
      <c r="BB346" s="1" t="str">
        <f t="shared" si="295"/>
        <v/>
      </c>
      <c r="BC346" s="1" t="str">
        <f t="shared" si="296"/>
        <v/>
      </c>
      <c r="BD346" s="1" t="str">
        <f t="shared" si="297"/>
        <v/>
      </c>
      <c r="BE346" s="1" t="str">
        <f t="shared" si="298"/>
        <v/>
      </c>
      <c r="BF346" s="1" t="str">
        <f t="shared" si="299"/>
        <v/>
      </c>
      <c r="BG346" s="1" t="str">
        <f t="shared" si="300"/>
        <v/>
      </c>
      <c r="BH346" s="1" t="str">
        <f t="shared" si="301"/>
        <v/>
      </c>
      <c r="BI346" s="1" t="str">
        <f t="shared" si="302"/>
        <v/>
      </c>
      <c r="BJ346" s="1" t="str">
        <f t="shared" si="303"/>
        <v/>
      </c>
      <c r="BK346" s="1" t="str">
        <f t="shared" si="304"/>
        <v/>
      </c>
      <c r="BL346" s="1" t="str">
        <f t="shared" si="305"/>
        <v/>
      </c>
      <c r="BM346" s="1" t="str">
        <f t="shared" si="306"/>
        <v/>
      </c>
      <c r="BN346" s="1" t="str">
        <f t="shared" si="307"/>
        <v/>
      </c>
      <c r="BO346" s="4" t="str">
        <f t="shared" si="308"/>
        <v/>
      </c>
    </row>
    <row r="347" spans="2:67">
      <c r="B347" s="23">
        <v>30</v>
      </c>
      <c r="C347" s="8">
        <f>IF(B347="","",VLOOKUP(B347,Tabelle2!$A$1:$B$37,2,0))</f>
        <v>3</v>
      </c>
      <c r="D347" s="9">
        <f>IF(B347="","",IF(B347=0,"NB",VLOOKUP(C347,Tabelle2!$D$1:$E$4,2,0)))</f>
        <v>1</v>
      </c>
      <c r="E347" s="1" t="str">
        <f t="shared" si="262"/>
        <v>NB</v>
      </c>
      <c r="F347" s="1">
        <f t="shared" si="263"/>
        <v>1</v>
      </c>
      <c r="G347" s="1">
        <f t="shared" si="274"/>
        <v>0</v>
      </c>
      <c r="H347" s="1">
        <f t="shared" si="264"/>
        <v>0</v>
      </c>
      <c r="I347" s="1">
        <f t="shared" si="265"/>
        <v>107</v>
      </c>
      <c r="J347" s="1" t="str">
        <f t="shared" si="267"/>
        <v/>
      </c>
      <c r="O347" s="2"/>
      <c r="U347" s="6" t="str">
        <f t="shared" si="268"/>
        <v/>
      </c>
      <c r="V347" s="6" t="str">
        <f t="shared" si="269"/>
        <v/>
      </c>
      <c r="W347" s="6">
        <f t="shared" si="270"/>
        <v>3</v>
      </c>
      <c r="X347" s="6" t="str">
        <f t="shared" si="271"/>
        <v/>
      </c>
      <c r="Y347" s="5"/>
      <c r="Z347" s="1">
        <f t="shared" si="275"/>
        <v>1</v>
      </c>
      <c r="AA347" s="1">
        <f t="shared" si="276"/>
        <v>1</v>
      </c>
      <c r="AB347" s="1">
        <f t="shared" si="277"/>
        <v>1</v>
      </c>
      <c r="AC347" s="1" t="str">
        <f t="shared" si="278"/>
        <v/>
      </c>
      <c r="AD347" s="1" t="str">
        <f t="shared" si="283"/>
        <v/>
      </c>
      <c r="AE347" s="5"/>
      <c r="AF347" s="6">
        <f t="shared" si="272"/>
        <v>3</v>
      </c>
      <c r="AG347" s="6">
        <f t="shared" si="279"/>
        <v>0</v>
      </c>
      <c r="AH347" s="6">
        <f t="shared" si="281"/>
        <v>1</v>
      </c>
      <c r="AI347" s="5"/>
      <c r="AJ347" s="1">
        <f t="shared" si="280"/>
        <v>1</v>
      </c>
      <c r="AK347" s="1">
        <f>VLOOKUP(AJ347,$R$2:S366,2,0)</f>
        <v>1</v>
      </c>
      <c r="AM347" s="1">
        <f t="shared" si="282"/>
        <v>134</v>
      </c>
      <c r="AO347" s="1">
        <f t="shared" si="273"/>
        <v>0</v>
      </c>
      <c r="AP347" s="1" t="str">
        <f t="shared" si="266"/>
        <v/>
      </c>
      <c r="AQ347" s="1" t="str">
        <f t="shared" si="284"/>
        <v/>
      </c>
      <c r="AR347" s="1" t="str">
        <f t="shared" si="285"/>
        <v/>
      </c>
      <c r="AS347" s="1" t="str">
        <f t="shared" si="286"/>
        <v/>
      </c>
      <c r="AT347" s="1" t="str">
        <f t="shared" si="287"/>
        <v/>
      </c>
      <c r="AU347" s="1" t="str">
        <f t="shared" si="288"/>
        <v/>
      </c>
      <c r="AV347" s="1" t="str">
        <f t="shared" si="289"/>
        <v/>
      </c>
      <c r="AW347" s="1" t="str">
        <f t="shared" si="290"/>
        <v/>
      </c>
      <c r="AX347" s="1" t="str">
        <f t="shared" si="291"/>
        <v/>
      </c>
      <c r="AY347" s="1" t="str">
        <f t="shared" si="292"/>
        <v/>
      </c>
      <c r="AZ347" s="1" t="str">
        <f t="shared" si="293"/>
        <v/>
      </c>
      <c r="BA347" s="1" t="str">
        <f t="shared" si="294"/>
        <v/>
      </c>
      <c r="BB347" s="1" t="str">
        <f t="shared" si="295"/>
        <v/>
      </c>
      <c r="BC347" s="1" t="str">
        <f t="shared" si="296"/>
        <v/>
      </c>
      <c r="BD347" s="1" t="str">
        <f t="shared" si="297"/>
        <v/>
      </c>
      <c r="BE347" s="1" t="str">
        <f t="shared" si="298"/>
        <v/>
      </c>
      <c r="BF347" s="1" t="str">
        <f t="shared" si="299"/>
        <v/>
      </c>
      <c r="BG347" s="1" t="str">
        <f t="shared" si="300"/>
        <v/>
      </c>
      <c r="BH347" s="1" t="str">
        <f t="shared" si="301"/>
        <v/>
      </c>
      <c r="BI347" s="1" t="str">
        <f t="shared" si="302"/>
        <v/>
      </c>
      <c r="BJ347" s="1" t="str">
        <f t="shared" si="303"/>
        <v/>
      </c>
      <c r="BK347" s="1" t="str">
        <f t="shared" si="304"/>
        <v/>
      </c>
      <c r="BL347" s="1" t="str">
        <f t="shared" si="305"/>
        <v/>
      </c>
      <c r="BM347" s="1" t="str">
        <f t="shared" si="306"/>
        <v/>
      </c>
      <c r="BN347" s="1" t="str">
        <f t="shared" si="307"/>
        <v/>
      </c>
      <c r="BO347" s="4" t="str">
        <f t="shared" si="308"/>
        <v/>
      </c>
    </row>
    <row r="348" spans="2:67">
      <c r="B348" s="22">
        <v>6</v>
      </c>
      <c r="C348" s="8">
        <f>IF(B348="","",VLOOKUP(B348,Tabelle2!$A$1:$B$37,2,0))</f>
        <v>1</v>
      </c>
      <c r="D348" s="9">
        <f>IF(B348="","",IF(B348=0,"NB",VLOOKUP(C348,Tabelle2!$D$1:$E$4,2,0)))</f>
        <v>3</v>
      </c>
      <c r="E348" s="1" t="str">
        <f t="shared" si="262"/>
        <v>W</v>
      </c>
      <c r="F348" s="1">
        <f t="shared" si="263"/>
        <v>1</v>
      </c>
      <c r="G348" s="1">
        <f t="shared" si="274"/>
        <v>2</v>
      </c>
      <c r="H348" s="1">
        <f t="shared" si="264"/>
        <v>2</v>
      </c>
      <c r="I348" s="1">
        <f t="shared" si="265"/>
        <v>109</v>
      </c>
      <c r="J348" s="1" t="str">
        <f t="shared" si="267"/>
        <v/>
      </c>
      <c r="O348" s="2"/>
      <c r="U348" s="6">
        <f t="shared" si="268"/>
        <v>1</v>
      </c>
      <c r="V348" s="6" t="str">
        <f t="shared" si="269"/>
        <v/>
      </c>
      <c r="W348" s="6" t="str">
        <f t="shared" si="270"/>
        <v/>
      </c>
      <c r="X348" s="6" t="str">
        <f t="shared" si="271"/>
        <v/>
      </c>
      <c r="Y348" s="5"/>
      <c r="Z348" s="1">
        <f t="shared" si="275"/>
        <v>1</v>
      </c>
      <c r="AA348" s="1">
        <f t="shared" si="276"/>
        <v>1</v>
      </c>
      <c r="AB348" s="1">
        <f t="shared" si="277"/>
        <v>1</v>
      </c>
      <c r="AC348" s="1" t="str">
        <f t="shared" si="278"/>
        <v/>
      </c>
      <c r="AD348" s="1" t="str">
        <f t="shared" si="283"/>
        <v/>
      </c>
      <c r="AE348" s="5"/>
      <c r="AF348" s="6">
        <f t="shared" si="272"/>
        <v>1</v>
      </c>
      <c r="AG348" s="6">
        <f t="shared" si="279"/>
        <v>3</v>
      </c>
      <c r="AH348" s="6">
        <f t="shared" si="281"/>
        <v>0</v>
      </c>
      <c r="AI348" s="5"/>
      <c r="AJ348" s="1">
        <f t="shared" si="280"/>
        <v>0</v>
      </c>
      <c r="AK348" s="1">
        <f>VLOOKUP(AJ348,$R$2:S367,2,0)</f>
        <v>1</v>
      </c>
      <c r="AM348" s="1">
        <f t="shared" si="282"/>
        <v>134</v>
      </c>
      <c r="AO348" s="1">
        <f t="shared" si="273"/>
        <v>0</v>
      </c>
      <c r="AP348" s="1" t="str">
        <f t="shared" si="266"/>
        <v/>
      </c>
      <c r="AQ348" s="1" t="str">
        <f t="shared" si="284"/>
        <v/>
      </c>
      <c r="AR348" s="1" t="str">
        <f t="shared" si="285"/>
        <v/>
      </c>
      <c r="AS348" s="1" t="str">
        <f t="shared" si="286"/>
        <v/>
      </c>
      <c r="AT348" s="1" t="str">
        <f t="shared" si="287"/>
        <v/>
      </c>
      <c r="AU348" s="1" t="str">
        <f t="shared" si="288"/>
        <v/>
      </c>
      <c r="AV348" s="1" t="str">
        <f t="shared" si="289"/>
        <v/>
      </c>
      <c r="AW348" s="1" t="str">
        <f t="shared" si="290"/>
        <v/>
      </c>
      <c r="AX348" s="1" t="str">
        <f t="shared" si="291"/>
        <v/>
      </c>
      <c r="AY348" s="1" t="str">
        <f t="shared" si="292"/>
        <v/>
      </c>
      <c r="AZ348" s="1" t="str">
        <f t="shared" si="293"/>
        <v/>
      </c>
      <c r="BA348" s="1" t="str">
        <f t="shared" si="294"/>
        <v/>
      </c>
      <c r="BB348" s="1" t="str">
        <f t="shared" si="295"/>
        <v/>
      </c>
      <c r="BC348" s="1" t="str">
        <f t="shared" si="296"/>
        <v/>
      </c>
      <c r="BD348" s="1" t="str">
        <f t="shared" si="297"/>
        <v/>
      </c>
      <c r="BE348" s="1" t="str">
        <f t="shared" si="298"/>
        <v/>
      </c>
      <c r="BF348" s="1" t="str">
        <f t="shared" si="299"/>
        <v/>
      </c>
      <c r="BG348" s="1" t="str">
        <f t="shared" si="300"/>
        <v/>
      </c>
      <c r="BH348" s="1" t="str">
        <f t="shared" si="301"/>
        <v/>
      </c>
      <c r="BI348" s="1" t="str">
        <f t="shared" si="302"/>
        <v/>
      </c>
      <c r="BJ348" s="1" t="str">
        <f t="shared" si="303"/>
        <v/>
      </c>
      <c r="BK348" s="1" t="str">
        <f t="shared" si="304"/>
        <v/>
      </c>
      <c r="BL348" s="1" t="str">
        <f t="shared" si="305"/>
        <v/>
      </c>
      <c r="BM348" s="1" t="str">
        <f t="shared" si="306"/>
        <v/>
      </c>
      <c r="BN348" s="1" t="str">
        <f t="shared" si="307"/>
        <v/>
      </c>
      <c r="BO348" s="4" t="str">
        <f t="shared" si="308"/>
        <v/>
      </c>
    </row>
    <row r="349" spans="2:67">
      <c r="B349" s="23">
        <v>9</v>
      </c>
      <c r="C349" s="8">
        <f>IF(B349="","",VLOOKUP(B349,Tabelle2!$A$1:$B$37,2,0))</f>
        <v>1</v>
      </c>
      <c r="D349" s="9">
        <f>IF(B349="","",IF(B349=0,"NB",VLOOKUP(C349,Tabelle2!$D$1:$E$4,2,0)))</f>
        <v>3</v>
      </c>
      <c r="E349" s="1" t="str">
        <f t="shared" si="262"/>
        <v>L</v>
      </c>
      <c r="F349" s="1">
        <f t="shared" si="263"/>
        <v>1</v>
      </c>
      <c r="G349" s="1">
        <f t="shared" si="274"/>
        <v>-1</v>
      </c>
      <c r="H349" s="1">
        <f t="shared" si="264"/>
        <v>-1</v>
      </c>
      <c r="I349" s="1">
        <f t="shared" si="265"/>
        <v>108</v>
      </c>
      <c r="J349" s="1" t="str">
        <f t="shared" si="267"/>
        <v/>
      </c>
      <c r="O349" s="2"/>
      <c r="U349" s="6">
        <f t="shared" si="268"/>
        <v>1</v>
      </c>
      <c r="V349" s="6" t="str">
        <f t="shared" si="269"/>
        <v/>
      </c>
      <c r="W349" s="6" t="str">
        <f t="shared" si="270"/>
        <v/>
      </c>
      <c r="X349" s="6" t="str">
        <f t="shared" si="271"/>
        <v/>
      </c>
      <c r="Y349" s="5"/>
      <c r="Z349" s="1">
        <f t="shared" si="275"/>
        <v>1</v>
      </c>
      <c r="AA349" s="1">
        <f t="shared" si="276"/>
        <v>1</v>
      </c>
      <c r="AB349" s="1">
        <f t="shared" si="277"/>
        <v>1</v>
      </c>
      <c r="AC349" s="1" t="str">
        <f t="shared" si="278"/>
        <v/>
      </c>
      <c r="AD349" s="1" t="str">
        <f t="shared" si="283"/>
        <v/>
      </c>
      <c r="AE349" s="5"/>
      <c r="AF349" s="6">
        <f t="shared" si="272"/>
        <v>1</v>
      </c>
      <c r="AG349" s="6">
        <f t="shared" si="279"/>
        <v>3</v>
      </c>
      <c r="AH349" s="6">
        <f t="shared" si="281"/>
        <v>0</v>
      </c>
      <c r="AI349" s="5"/>
      <c r="AJ349" s="1">
        <f t="shared" si="280"/>
        <v>1</v>
      </c>
      <c r="AK349" s="1">
        <f>VLOOKUP(AJ349,$R$2:S368,2,0)</f>
        <v>1</v>
      </c>
      <c r="AM349" s="1">
        <f t="shared" si="282"/>
        <v>134</v>
      </c>
      <c r="AO349" s="1">
        <f t="shared" si="273"/>
        <v>1</v>
      </c>
      <c r="AP349" s="1" t="str">
        <f t="shared" si="266"/>
        <v/>
      </c>
      <c r="AQ349" s="1" t="str">
        <f t="shared" si="284"/>
        <v/>
      </c>
      <c r="AR349" s="1" t="str">
        <f t="shared" si="285"/>
        <v/>
      </c>
      <c r="AS349" s="1" t="str">
        <f t="shared" si="286"/>
        <v/>
      </c>
      <c r="AT349" s="1" t="str">
        <f t="shared" si="287"/>
        <v/>
      </c>
      <c r="AU349" s="1" t="str">
        <f t="shared" si="288"/>
        <v/>
      </c>
      <c r="AV349" s="1" t="str">
        <f t="shared" si="289"/>
        <v/>
      </c>
      <c r="AW349" s="1" t="str">
        <f t="shared" si="290"/>
        <v/>
      </c>
      <c r="AX349" s="1" t="str">
        <f t="shared" si="291"/>
        <v/>
      </c>
      <c r="AY349" s="1" t="str">
        <f t="shared" si="292"/>
        <v/>
      </c>
      <c r="AZ349" s="1" t="str">
        <f t="shared" si="293"/>
        <v/>
      </c>
      <c r="BA349" s="1" t="str">
        <f t="shared" si="294"/>
        <v/>
      </c>
      <c r="BB349" s="1" t="str">
        <f t="shared" si="295"/>
        <v/>
      </c>
      <c r="BC349" s="1" t="str">
        <f t="shared" si="296"/>
        <v/>
      </c>
      <c r="BD349" s="1" t="str">
        <f t="shared" si="297"/>
        <v/>
      </c>
      <c r="BE349" s="1" t="str">
        <f t="shared" si="298"/>
        <v/>
      </c>
      <c r="BF349" s="1" t="str">
        <f t="shared" si="299"/>
        <v/>
      </c>
      <c r="BG349" s="1" t="str">
        <f t="shared" si="300"/>
        <v/>
      </c>
      <c r="BH349" s="1" t="str">
        <f t="shared" si="301"/>
        <v/>
      </c>
      <c r="BI349" s="1" t="str">
        <f t="shared" si="302"/>
        <v/>
      </c>
      <c r="BJ349" s="1" t="str">
        <f t="shared" si="303"/>
        <v/>
      </c>
      <c r="BK349" s="1" t="str">
        <f t="shared" si="304"/>
        <v/>
      </c>
      <c r="BL349" s="1" t="str">
        <f t="shared" si="305"/>
        <v/>
      </c>
      <c r="BM349" s="1" t="str">
        <f t="shared" si="306"/>
        <v/>
      </c>
      <c r="BN349" s="1" t="str">
        <f t="shared" si="307"/>
        <v/>
      </c>
      <c r="BO349" s="4" t="str">
        <f t="shared" si="308"/>
        <v/>
      </c>
    </row>
    <row r="350" spans="2:67">
      <c r="B350" s="22">
        <v>0</v>
      </c>
      <c r="C350" s="8">
        <f>IF(B350="","",VLOOKUP(B350,Tabelle2!$A$1:$B$37,2,0))</f>
        <v>0</v>
      </c>
      <c r="D350" s="9" t="str">
        <f>IF(B350="","",IF(B350=0,"NB",VLOOKUP(C350,Tabelle2!$D$1:$E$4,2,0)))</f>
        <v>NB</v>
      </c>
      <c r="E350" s="1" t="str">
        <f t="shared" si="262"/>
        <v>L</v>
      </c>
      <c r="F350" s="1">
        <f t="shared" si="263"/>
        <v>1</v>
      </c>
      <c r="G350" s="1">
        <f t="shared" si="274"/>
        <v>-1</v>
      </c>
      <c r="H350" s="1">
        <f t="shared" si="264"/>
        <v>-1</v>
      </c>
      <c r="I350" s="1">
        <f t="shared" si="265"/>
        <v>107</v>
      </c>
      <c r="J350" s="1" t="str">
        <f t="shared" si="267"/>
        <v>X</v>
      </c>
      <c r="O350" s="2"/>
      <c r="U350" s="6" t="str">
        <f t="shared" si="268"/>
        <v/>
      </c>
      <c r="V350" s="6" t="str">
        <f t="shared" si="269"/>
        <v/>
      </c>
      <c r="W350" s="6" t="str">
        <f t="shared" si="270"/>
        <v/>
      </c>
      <c r="X350" s="6" t="str">
        <f t="shared" si="271"/>
        <v/>
      </c>
      <c r="Y350" s="5"/>
      <c r="Z350" s="1">
        <f t="shared" si="275"/>
        <v>1</v>
      </c>
      <c r="AA350" s="1">
        <f t="shared" si="276"/>
        <v>1</v>
      </c>
      <c r="AB350" s="1">
        <f t="shared" si="277"/>
        <v>1</v>
      </c>
      <c r="AC350" s="1" t="str">
        <f t="shared" si="278"/>
        <v/>
      </c>
      <c r="AD350" s="1" t="str">
        <f t="shared" si="283"/>
        <v/>
      </c>
      <c r="AE350" s="5"/>
      <c r="AF350" s="6">
        <f t="shared" si="272"/>
        <v>0</v>
      </c>
      <c r="AG350" s="6">
        <f t="shared" si="279"/>
        <v>1</v>
      </c>
      <c r="AH350" s="6">
        <f t="shared" si="281"/>
        <v>3</v>
      </c>
      <c r="AI350" s="5"/>
      <c r="AJ350" s="1">
        <f t="shared" si="280"/>
        <v>2</v>
      </c>
      <c r="AK350" s="1">
        <f>VLOOKUP(AJ350,$R$2:S369,2,0)</f>
        <v>2</v>
      </c>
      <c r="AM350" s="1">
        <f t="shared" si="282"/>
        <v>134</v>
      </c>
      <c r="AO350" s="1">
        <f t="shared" si="273"/>
        <v>2</v>
      </c>
      <c r="AP350" s="1" t="str">
        <f t="shared" si="266"/>
        <v/>
      </c>
      <c r="AQ350" s="1">
        <f t="shared" si="284"/>
        <v>1</v>
      </c>
      <c r="AR350" s="1" t="str">
        <f t="shared" si="285"/>
        <v/>
      </c>
      <c r="AS350" s="1" t="str">
        <f t="shared" si="286"/>
        <v/>
      </c>
      <c r="AT350" s="1" t="str">
        <f t="shared" si="287"/>
        <v/>
      </c>
      <c r="AU350" s="1" t="str">
        <f t="shared" si="288"/>
        <v/>
      </c>
      <c r="AV350" s="1" t="str">
        <f t="shared" si="289"/>
        <v/>
      </c>
      <c r="AW350" s="1" t="str">
        <f t="shared" si="290"/>
        <v/>
      </c>
      <c r="AX350" s="1" t="str">
        <f t="shared" si="291"/>
        <v/>
      </c>
      <c r="AY350" s="1" t="str">
        <f t="shared" si="292"/>
        <v/>
      </c>
      <c r="AZ350" s="1" t="str">
        <f t="shared" si="293"/>
        <v/>
      </c>
      <c r="BA350" s="1" t="str">
        <f t="shared" si="294"/>
        <v/>
      </c>
      <c r="BB350" s="1" t="str">
        <f t="shared" si="295"/>
        <v/>
      </c>
      <c r="BC350" s="1" t="str">
        <f t="shared" si="296"/>
        <v/>
      </c>
      <c r="BD350" s="1" t="str">
        <f t="shared" si="297"/>
        <v/>
      </c>
      <c r="BE350" s="1" t="str">
        <f t="shared" si="298"/>
        <v/>
      </c>
      <c r="BF350" s="1" t="str">
        <f t="shared" si="299"/>
        <v/>
      </c>
      <c r="BG350" s="1" t="str">
        <f t="shared" si="300"/>
        <v/>
      </c>
      <c r="BH350" s="1" t="str">
        <f t="shared" si="301"/>
        <v/>
      </c>
      <c r="BI350" s="1" t="str">
        <f t="shared" si="302"/>
        <v/>
      </c>
      <c r="BJ350" s="1" t="str">
        <f t="shared" si="303"/>
        <v/>
      </c>
      <c r="BK350" s="1" t="str">
        <f t="shared" si="304"/>
        <v/>
      </c>
      <c r="BL350" s="1" t="str">
        <f t="shared" si="305"/>
        <v/>
      </c>
      <c r="BM350" s="1" t="str">
        <f t="shared" si="306"/>
        <v/>
      </c>
      <c r="BN350" s="1" t="str">
        <f t="shared" si="307"/>
        <v/>
      </c>
      <c r="BO350" s="4" t="str">
        <f t="shared" si="308"/>
        <v/>
      </c>
    </row>
    <row r="351" spans="2:67">
      <c r="B351" s="23">
        <v>11</v>
      </c>
      <c r="C351" s="8">
        <f>IF(B351="","",VLOOKUP(B351,Tabelle2!$A$1:$B$37,2,0))</f>
        <v>1</v>
      </c>
      <c r="D351" s="9">
        <f>IF(B351="","",IF(B351=0,"NB",VLOOKUP(C351,Tabelle2!$D$1:$E$4,2,0)))</f>
        <v>3</v>
      </c>
      <c r="E351" s="1" t="str">
        <f t="shared" si="262"/>
        <v>NB</v>
      </c>
      <c r="F351" s="1">
        <f t="shared" si="263"/>
        <v>2</v>
      </c>
      <c r="G351" s="1">
        <f t="shared" si="274"/>
        <v>0</v>
      </c>
      <c r="H351" s="1">
        <f t="shared" si="264"/>
        <v>0</v>
      </c>
      <c r="I351" s="1">
        <f t="shared" si="265"/>
        <v>107</v>
      </c>
      <c r="J351" s="1" t="str">
        <f t="shared" si="267"/>
        <v/>
      </c>
      <c r="O351" s="2"/>
      <c r="U351" s="6">
        <f t="shared" si="268"/>
        <v>1</v>
      </c>
      <c r="V351" s="6" t="str">
        <f t="shared" si="269"/>
        <v/>
      </c>
      <c r="W351" s="6" t="str">
        <f t="shared" si="270"/>
        <v/>
      </c>
      <c r="X351" s="6" t="str">
        <f t="shared" si="271"/>
        <v/>
      </c>
      <c r="Y351" s="5"/>
      <c r="Z351" s="1">
        <f t="shared" si="275"/>
        <v>1</v>
      </c>
      <c r="AA351" s="1">
        <f t="shared" si="276"/>
        <v>1</v>
      </c>
      <c r="AB351" s="1">
        <f t="shared" si="277"/>
        <v>1</v>
      </c>
      <c r="AC351" s="1" t="str">
        <f t="shared" si="278"/>
        <v/>
      </c>
      <c r="AD351" s="1" t="str">
        <f t="shared" si="283"/>
        <v/>
      </c>
      <c r="AE351" s="5"/>
      <c r="AF351" s="6">
        <f t="shared" si="272"/>
        <v>1</v>
      </c>
      <c r="AG351" s="6">
        <f t="shared" si="279"/>
        <v>0</v>
      </c>
      <c r="AH351" s="6">
        <f t="shared" si="281"/>
        <v>3</v>
      </c>
      <c r="AI351" s="5"/>
      <c r="AJ351" s="1">
        <f t="shared" si="280"/>
        <v>2</v>
      </c>
      <c r="AK351" s="1">
        <f>VLOOKUP(AJ351,$R$2:S370,2,0)</f>
        <v>2</v>
      </c>
      <c r="AM351" s="1">
        <f t="shared" si="282"/>
        <v>134</v>
      </c>
      <c r="AO351" s="1">
        <f t="shared" si="273"/>
        <v>0</v>
      </c>
      <c r="AP351" s="1" t="str">
        <f t="shared" si="266"/>
        <v/>
      </c>
      <c r="AQ351" s="1" t="str">
        <f t="shared" si="284"/>
        <v/>
      </c>
      <c r="AR351" s="1" t="str">
        <f t="shared" si="285"/>
        <v/>
      </c>
      <c r="AS351" s="1" t="str">
        <f t="shared" si="286"/>
        <v/>
      </c>
      <c r="AT351" s="1" t="str">
        <f t="shared" si="287"/>
        <v/>
      </c>
      <c r="AU351" s="1" t="str">
        <f t="shared" si="288"/>
        <v/>
      </c>
      <c r="AV351" s="1" t="str">
        <f t="shared" si="289"/>
        <v/>
      </c>
      <c r="AW351" s="1" t="str">
        <f t="shared" si="290"/>
        <v/>
      </c>
      <c r="AX351" s="1" t="str">
        <f t="shared" si="291"/>
        <v/>
      </c>
      <c r="AY351" s="1" t="str">
        <f t="shared" si="292"/>
        <v/>
      </c>
      <c r="AZ351" s="1" t="str">
        <f t="shared" si="293"/>
        <v/>
      </c>
      <c r="BA351" s="1" t="str">
        <f t="shared" si="294"/>
        <v/>
      </c>
      <c r="BB351" s="1" t="str">
        <f t="shared" si="295"/>
        <v/>
      </c>
      <c r="BC351" s="1" t="str">
        <f t="shared" si="296"/>
        <v/>
      </c>
      <c r="BD351" s="1" t="str">
        <f t="shared" si="297"/>
        <v/>
      </c>
      <c r="BE351" s="1" t="str">
        <f t="shared" si="298"/>
        <v/>
      </c>
      <c r="BF351" s="1" t="str">
        <f t="shared" si="299"/>
        <v/>
      </c>
      <c r="BG351" s="1" t="str">
        <f t="shared" si="300"/>
        <v/>
      </c>
      <c r="BH351" s="1" t="str">
        <f t="shared" si="301"/>
        <v/>
      </c>
      <c r="BI351" s="1" t="str">
        <f t="shared" si="302"/>
        <v/>
      </c>
      <c r="BJ351" s="1" t="str">
        <f t="shared" si="303"/>
        <v/>
      </c>
      <c r="BK351" s="1" t="str">
        <f t="shared" si="304"/>
        <v/>
      </c>
      <c r="BL351" s="1" t="str">
        <f t="shared" si="305"/>
        <v/>
      </c>
      <c r="BM351" s="1" t="str">
        <f t="shared" si="306"/>
        <v/>
      </c>
      <c r="BN351" s="1" t="str">
        <f t="shared" si="307"/>
        <v/>
      </c>
      <c r="BO351" s="4" t="str">
        <f t="shared" si="308"/>
        <v/>
      </c>
    </row>
    <row r="352" spans="2:67">
      <c r="B352" s="22">
        <v>8</v>
      </c>
      <c r="C352" s="8">
        <f>IF(B352="","",VLOOKUP(B352,Tabelle2!$A$1:$B$37,2,0))</f>
        <v>1</v>
      </c>
      <c r="D352" s="9">
        <f>IF(B352="","",IF(B352=0,"NB",VLOOKUP(C352,Tabelle2!$D$1:$E$4,2,0)))</f>
        <v>3</v>
      </c>
      <c r="E352" s="1" t="str">
        <f t="shared" si="262"/>
        <v>L</v>
      </c>
      <c r="F352" s="1">
        <f t="shared" si="263"/>
        <v>2</v>
      </c>
      <c r="G352" s="1">
        <f t="shared" si="274"/>
        <v>-1</v>
      </c>
      <c r="H352" s="1">
        <f t="shared" si="264"/>
        <v>-2</v>
      </c>
      <c r="I352" s="1">
        <f t="shared" si="265"/>
        <v>105</v>
      </c>
      <c r="J352" s="1" t="str">
        <f t="shared" si="267"/>
        <v/>
      </c>
      <c r="O352" s="2"/>
      <c r="U352" s="6">
        <f t="shared" si="268"/>
        <v>1</v>
      </c>
      <c r="V352" s="6" t="str">
        <f t="shared" si="269"/>
        <v/>
      </c>
      <c r="W352" s="6" t="str">
        <f t="shared" si="270"/>
        <v/>
      </c>
      <c r="X352" s="6" t="str">
        <f t="shared" si="271"/>
        <v/>
      </c>
      <c r="Y352" s="5"/>
      <c r="Z352" s="1">
        <f t="shared" si="275"/>
        <v>1</v>
      </c>
      <c r="AA352" s="1">
        <f t="shared" si="276"/>
        <v>1</v>
      </c>
      <c r="AB352" s="1">
        <f t="shared" si="277"/>
        <v>1</v>
      </c>
      <c r="AC352" s="1" t="str">
        <f t="shared" si="278"/>
        <v/>
      </c>
      <c r="AD352" s="1" t="str">
        <f t="shared" si="283"/>
        <v/>
      </c>
      <c r="AE352" s="5"/>
      <c r="AF352" s="6">
        <f t="shared" si="272"/>
        <v>1</v>
      </c>
      <c r="AG352" s="6">
        <f t="shared" si="279"/>
        <v>0</v>
      </c>
      <c r="AH352" s="6">
        <f t="shared" si="281"/>
        <v>3</v>
      </c>
      <c r="AI352" s="5"/>
      <c r="AJ352" s="1">
        <f t="shared" si="280"/>
        <v>3</v>
      </c>
      <c r="AK352" s="1">
        <f>VLOOKUP(AJ352,$R$2:S371,2,0)</f>
        <v>3</v>
      </c>
      <c r="AM352" s="1">
        <f t="shared" si="282"/>
        <v>134</v>
      </c>
      <c r="AO352" s="1">
        <f t="shared" si="273"/>
        <v>1</v>
      </c>
      <c r="AP352" s="1">
        <f t="shared" si="266"/>
        <v>1</v>
      </c>
      <c r="AQ352" s="1" t="str">
        <f t="shared" si="284"/>
        <v/>
      </c>
      <c r="AR352" s="1" t="str">
        <f t="shared" si="285"/>
        <v/>
      </c>
      <c r="AS352" s="1" t="str">
        <f t="shared" si="286"/>
        <v/>
      </c>
      <c r="AT352" s="1" t="str">
        <f t="shared" si="287"/>
        <v/>
      </c>
      <c r="AU352" s="1" t="str">
        <f t="shared" si="288"/>
        <v/>
      </c>
      <c r="AV352" s="1" t="str">
        <f t="shared" si="289"/>
        <v/>
      </c>
      <c r="AW352" s="1" t="str">
        <f t="shared" si="290"/>
        <v/>
      </c>
      <c r="AX352" s="1" t="str">
        <f t="shared" si="291"/>
        <v/>
      </c>
      <c r="AY352" s="1" t="str">
        <f t="shared" si="292"/>
        <v/>
      </c>
      <c r="AZ352" s="1" t="str">
        <f t="shared" si="293"/>
        <v/>
      </c>
      <c r="BA352" s="1" t="str">
        <f t="shared" si="294"/>
        <v/>
      </c>
      <c r="BB352" s="1" t="str">
        <f t="shared" si="295"/>
        <v/>
      </c>
      <c r="BC352" s="1" t="str">
        <f t="shared" si="296"/>
        <v/>
      </c>
      <c r="BD352" s="1" t="str">
        <f t="shared" si="297"/>
        <v/>
      </c>
      <c r="BE352" s="1" t="str">
        <f t="shared" si="298"/>
        <v/>
      </c>
      <c r="BF352" s="1" t="str">
        <f t="shared" si="299"/>
        <v/>
      </c>
      <c r="BG352" s="1" t="str">
        <f t="shared" si="300"/>
        <v/>
      </c>
      <c r="BH352" s="1" t="str">
        <f t="shared" si="301"/>
        <v/>
      </c>
      <c r="BI352" s="1" t="str">
        <f t="shared" si="302"/>
        <v/>
      </c>
      <c r="BJ352" s="1" t="str">
        <f t="shared" si="303"/>
        <v/>
      </c>
      <c r="BK352" s="1" t="str">
        <f t="shared" si="304"/>
        <v/>
      </c>
      <c r="BL352" s="1" t="str">
        <f t="shared" si="305"/>
        <v/>
      </c>
      <c r="BM352" s="1" t="str">
        <f t="shared" si="306"/>
        <v/>
      </c>
      <c r="BN352" s="1" t="str">
        <f t="shared" si="307"/>
        <v/>
      </c>
      <c r="BO352" s="4" t="str">
        <f t="shared" si="308"/>
        <v/>
      </c>
    </row>
    <row r="353" spans="2:67">
      <c r="B353" s="23">
        <v>32</v>
      </c>
      <c r="C353" s="8">
        <f>IF(B353="","",VLOOKUP(B353,Tabelle2!$A$1:$B$37,2,0))</f>
        <v>3</v>
      </c>
      <c r="D353" s="9">
        <f>IF(B353="","",IF(B353=0,"NB",VLOOKUP(C353,Tabelle2!$D$1:$E$4,2,0)))</f>
        <v>1</v>
      </c>
      <c r="E353" s="1" t="str">
        <f t="shared" si="262"/>
        <v>W</v>
      </c>
      <c r="F353" s="1">
        <f t="shared" si="263"/>
        <v>3</v>
      </c>
      <c r="G353" s="1">
        <f t="shared" si="274"/>
        <v>2</v>
      </c>
      <c r="H353" s="1">
        <f t="shared" si="264"/>
        <v>6</v>
      </c>
      <c r="I353" s="1">
        <f t="shared" si="265"/>
        <v>111</v>
      </c>
      <c r="J353" s="1" t="str">
        <f t="shared" si="267"/>
        <v/>
      </c>
      <c r="O353" s="2"/>
      <c r="U353" s="6" t="str">
        <f t="shared" si="268"/>
        <v/>
      </c>
      <c r="V353" s="6" t="str">
        <f t="shared" si="269"/>
        <v/>
      </c>
      <c r="W353" s="6">
        <f t="shared" si="270"/>
        <v>3</v>
      </c>
      <c r="X353" s="6" t="str">
        <f t="shared" si="271"/>
        <v/>
      </c>
      <c r="Y353" s="5"/>
      <c r="Z353" s="1">
        <f t="shared" si="275"/>
        <v>1</v>
      </c>
      <c r="AA353" s="1">
        <f t="shared" si="276"/>
        <v>1</v>
      </c>
      <c r="AB353" s="1">
        <f t="shared" si="277"/>
        <v>1</v>
      </c>
      <c r="AC353" s="1" t="str">
        <f t="shared" si="278"/>
        <v/>
      </c>
      <c r="AD353" s="1" t="str">
        <f t="shared" si="283"/>
        <v/>
      </c>
      <c r="AE353" s="5"/>
      <c r="AF353" s="6">
        <f t="shared" si="272"/>
        <v>3</v>
      </c>
      <c r="AG353" s="6">
        <f t="shared" si="279"/>
        <v>1</v>
      </c>
      <c r="AH353" s="6">
        <f t="shared" si="281"/>
        <v>0</v>
      </c>
      <c r="AI353" s="5"/>
      <c r="AJ353" s="1">
        <f t="shared" si="280"/>
        <v>0</v>
      </c>
      <c r="AK353" s="1">
        <f>VLOOKUP(AJ353,$R$2:S372,2,0)</f>
        <v>1</v>
      </c>
      <c r="AM353" s="1">
        <f t="shared" si="282"/>
        <v>134</v>
      </c>
      <c r="AO353" s="1">
        <f t="shared" si="273"/>
        <v>0</v>
      </c>
      <c r="AP353" s="1" t="str">
        <f t="shared" si="266"/>
        <v/>
      </c>
      <c r="AQ353" s="1" t="str">
        <f t="shared" si="284"/>
        <v/>
      </c>
      <c r="AR353" s="1" t="str">
        <f t="shared" si="285"/>
        <v/>
      </c>
      <c r="AS353" s="1" t="str">
        <f t="shared" si="286"/>
        <v/>
      </c>
      <c r="AT353" s="1" t="str">
        <f t="shared" si="287"/>
        <v/>
      </c>
      <c r="AU353" s="1" t="str">
        <f t="shared" si="288"/>
        <v/>
      </c>
      <c r="AV353" s="1" t="str">
        <f t="shared" si="289"/>
        <v/>
      </c>
      <c r="AW353" s="1" t="str">
        <f t="shared" si="290"/>
        <v/>
      </c>
      <c r="AX353" s="1" t="str">
        <f t="shared" si="291"/>
        <v/>
      </c>
      <c r="AY353" s="1" t="str">
        <f t="shared" si="292"/>
        <v/>
      </c>
      <c r="AZ353" s="1" t="str">
        <f t="shared" si="293"/>
        <v/>
      </c>
      <c r="BA353" s="1" t="str">
        <f t="shared" si="294"/>
        <v/>
      </c>
      <c r="BB353" s="1" t="str">
        <f t="shared" si="295"/>
        <v/>
      </c>
      <c r="BC353" s="1" t="str">
        <f t="shared" si="296"/>
        <v/>
      </c>
      <c r="BD353" s="1" t="str">
        <f t="shared" si="297"/>
        <v/>
      </c>
      <c r="BE353" s="1" t="str">
        <f t="shared" si="298"/>
        <v/>
      </c>
      <c r="BF353" s="1" t="str">
        <f t="shared" si="299"/>
        <v/>
      </c>
      <c r="BG353" s="1" t="str">
        <f t="shared" si="300"/>
        <v/>
      </c>
      <c r="BH353" s="1" t="str">
        <f t="shared" si="301"/>
        <v/>
      </c>
      <c r="BI353" s="1" t="str">
        <f t="shared" si="302"/>
        <v/>
      </c>
      <c r="BJ353" s="1" t="str">
        <f t="shared" si="303"/>
        <v/>
      </c>
      <c r="BK353" s="1" t="str">
        <f t="shared" si="304"/>
        <v/>
      </c>
      <c r="BL353" s="1" t="str">
        <f t="shared" si="305"/>
        <v/>
      </c>
      <c r="BM353" s="1" t="str">
        <f t="shared" si="306"/>
        <v/>
      </c>
      <c r="BN353" s="1" t="str">
        <f t="shared" si="307"/>
        <v/>
      </c>
      <c r="BO353" s="4" t="str">
        <f t="shared" si="308"/>
        <v/>
      </c>
    </row>
    <row r="354" spans="2:67">
      <c r="B354" s="22">
        <v>21</v>
      </c>
      <c r="C354" s="8">
        <f>IF(B354="","",VLOOKUP(B354,Tabelle2!$A$1:$B$37,2,0))</f>
        <v>2</v>
      </c>
      <c r="D354" s="9">
        <f>IF(B354="","",IF(B354=0,"NB",VLOOKUP(C354,Tabelle2!$D$1:$E$4,2,0)))</f>
        <v>2</v>
      </c>
      <c r="E354" s="1" t="str">
        <f t="shared" si="262"/>
        <v>L</v>
      </c>
      <c r="F354" s="1">
        <f t="shared" si="263"/>
        <v>1</v>
      </c>
      <c r="G354" s="1">
        <f t="shared" si="274"/>
        <v>-1</v>
      </c>
      <c r="H354" s="1">
        <f t="shared" si="264"/>
        <v>-1</v>
      </c>
      <c r="I354" s="1">
        <f t="shared" si="265"/>
        <v>110</v>
      </c>
      <c r="J354" s="1" t="str">
        <f t="shared" si="267"/>
        <v/>
      </c>
      <c r="O354" s="2"/>
      <c r="U354" s="6" t="str">
        <f t="shared" si="268"/>
        <v/>
      </c>
      <c r="V354" s="6">
        <f t="shared" si="269"/>
        <v>2</v>
      </c>
      <c r="W354" s="6" t="str">
        <f t="shared" si="270"/>
        <v/>
      </c>
      <c r="X354" s="6" t="str">
        <f t="shared" si="271"/>
        <v/>
      </c>
      <c r="Y354" s="5"/>
      <c r="Z354" s="1">
        <f t="shared" si="275"/>
        <v>1</v>
      </c>
      <c r="AA354" s="1">
        <f t="shared" si="276"/>
        <v>1</v>
      </c>
      <c r="AB354" s="1">
        <f t="shared" si="277"/>
        <v>1</v>
      </c>
      <c r="AC354" s="1" t="str">
        <f t="shared" si="278"/>
        <v/>
      </c>
      <c r="AD354" s="1" t="str">
        <f t="shared" si="283"/>
        <v/>
      </c>
      <c r="AE354" s="5"/>
      <c r="AF354" s="6">
        <f t="shared" si="272"/>
        <v>2</v>
      </c>
      <c r="AG354" s="6">
        <f t="shared" si="279"/>
        <v>3</v>
      </c>
      <c r="AH354" s="6">
        <f t="shared" si="281"/>
        <v>1</v>
      </c>
      <c r="AI354" s="5"/>
      <c r="AJ354" s="1">
        <f t="shared" si="280"/>
        <v>1</v>
      </c>
      <c r="AK354" s="1">
        <f>VLOOKUP(AJ354,$R$2:S373,2,0)</f>
        <v>1</v>
      </c>
      <c r="AM354" s="1">
        <f t="shared" si="282"/>
        <v>134</v>
      </c>
      <c r="AO354" s="1">
        <f t="shared" si="273"/>
        <v>1</v>
      </c>
      <c r="AP354" s="1" t="str">
        <f t="shared" si="266"/>
        <v/>
      </c>
      <c r="AQ354" s="1" t="str">
        <f t="shared" si="284"/>
        <v/>
      </c>
      <c r="AR354" s="1" t="str">
        <f t="shared" si="285"/>
        <v/>
      </c>
      <c r="AS354" s="1" t="str">
        <f t="shared" si="286"/>
        <v/>
      </c>
      <c r="AT354" s="1" t="str">
        <f t="shared" si="287"/>
        <v/>
      </c>
      <c r="AU354" s="1" t="str">
        <f t="shared" si="288"/>
        <v/>
      </c>
      <c r="AV354" s="1" t="str">
        <f t="shared" si="289"/>
        <v/>
      </c>
      <c r="AW354" s="1" t="str">
        <f t="shared" si="290"/>
        <v/>
      </c>
      <c r="AX354" s="1" t="str">
        <f t="shared" si="291"/>
        <v/>
      </c>
      <c r="AY354" s="1" t="str">
        <f t="shared" si="292"/>
        <v/>
      </c>
      <c r="AZ354" s="1" t="str">
        <f t="shared" si="293"/>
        <v/>
      </c>
      <c r="BA354" s="1" t="str">
        <f t="shared" si="294"/>
        <v/>
      </c>
      <c r="BB354" s="1" t="str">
        <f t="shared" si="295"/>
        <v/>
      </c>
      <c r="BC354" s="1" t="str">
        <f t="shared" si="296"/>
        <v/>
      </c>
      <c r="BD354" s="1" t="str">
        <f t="shared" si="297"/>
        <v/>
      </c>
      <c r="BE354" s="1" t="str">
        <f t="shared" si="298"/>
        <v/>
      </c>
      <c r="BF354" s="1" t="str">
        <f t="shared" si="299"/>
        <v/>
      </c>
      <c r="BG354" s="1" t="str">
        <f t="shared" si="300"/>
        <v/>
      </c>
      <c r="BH354" s="1" t="str">
        <f t="shared" si="301"/>
        <v/>
      </c>
      <c r="BI354" s="1" t="str">
        <f t="shared" si="302"/>
        <v/>
      </c>
      <c r="BJ354" s="1" t="str">
        <f t="shared" si="303"/>
        <v/>
      </c>
      <c r="BK354" s="1" t="str">
        <f t="shared" si="304"/>
        <v/>
      </c>
      <c r="BL354" s="1" t="str">
        <f t="shared" si="305"/>
        <v/>
      </c>
      <c r="BM354" s="1" t="str">
        <f t="shared" si="306"/>
        <v/>
      </c>
      <c r="BN354" s="1" t="str">
        <f t="shared" si="307"/>
        <v/>
      </c>
      <c r="BO354" s="4" t="str">
        <f t="shared" si="308"/>
        <v/>
      </c>
    </row>
    <row r="355" spans="2:67">
      <c r="B355" s="23">
        <v>29</v>
      </c>
      <c r="C355" s="8">
        <f>IF(B355="","",VLOOKUP(B355,Tabelle2!$A$1:$B$37,2,0))</f>
        <v>3</v>
      </c>
      <c r="D355" s="9">
        <f>IF(B355="","",IF(B355=0,"NB",VLOOKUP(C355,Tabelle2!$D$1:$E$4,2,0)))</f>
        <v>1</v>
      </c>
      <c r="E355" s="1" t="str">
        <f t="shared" si="262"/>
        <v>L</v>
      </c>
      <c r="F355" s="1">
        <f t="shared" si="263"/>
        <v>1</v>
      </c>
      <c r="G355" s="1">
        <f t="shared" si="274"/>
        <v>-1</v>
      </c>
      <c r="H355" s="1">
        <f t="shared" si="264"/>
        <v>-1</v>
      </c>
      <c r="I355" s="1">
        <f t="shared" si="265"/>
        <v>109</v>
      </c>
      <c r="J355" s="1" t="str">
        <f t="shared" si="267"/>
        <v/>
      </c>
      <c r="O355" s="2"/>
      <c r="U355" s="6" t="str">
        <f t="shared" si="268"/>
        <v/>
      </c>
      <c r="V355" s="6" t="str">
        <f t="shared" si="269"/>
        <v/>
      </c>
      <c r="W355" s="6">
        <f t="shared" si="270"/>
        <v>3</v>
      </c>
      <c r="X355" s="6" t="str">
        <f t="shared" si="271"/>
        <v/>
      </c>
      <c r="Y355" s="5"/>
      <c r="Z355" s="1">
        <f t="shared" si="275"/>
        <v>1</v>
      </c>
      <c r="AA355" s="1">
        <f t="shared" si="276"/>
        <v>1</v>
      </c>
      <c r="AB355" s="1">
        <f t="shared" si="277"/>
        <v>1</v>
      </c>
      <c r="AC355" s="1" t="str">
        <f t="shared" si="278"/>
        <v/>
      </c>
      <c r="AD355" s="1" t="str">
        <f t="shared" si="283"/>
        <v/>
      </c>
      <c r="AE355" s="5"/>
      <c r="AF355" s="6">
        <f t="shared" si="272"/>
        <v>3</v>
      </c>
      <c r="AG355" s="6">
        <f t="shared" si="279"/>
        <v>2</v>
      </c>
      <c r="AH355" s="6">
        <f t="shared" si="281"/>
        <v>1</v>
      </c>
      <c r="AI355" s="5"/>
      <c r="AJ355" s="1">
        <f t="shared" si="280"/>
        <v>2</v>
      </c>
      <c r="AK355" s="1">
        <f>VLOOKUP(AJ355,$R$2:S374,2,0)</f>
        <v>2</v>
      </c>
      <c r="AM355" s="1">
        <f t="shared" si="282"/>
        <v>134</v>
      </c>
      <c r="AO355" s="1">
        <f t="shared" si="273"/>
        <v>2</v>
      </c>
      <c r="AP355" s="1" t="str">
        <f t="shared" si="266"/>
        <v/>
      </c>
      <c r="AQ355" s="1" t="str">
        <f t="shared" si="284"/>
        <v/>
      </c>
      <c r="AR355" s="1" t="str">
        <f t="shared" si="285"/>
        <v/>
      </c>
      <c r="AS355" s="1" t="str">
        <f t="shared" si="286"/>
        <v/>
      </c>
      <c r="AT355" s="1" t="str">
        <f t="shared" si="287"/>
        <v/>
      </c>
      <c r="AU355" s="1" t="str">
        <f t="shared" si="288"/>
        <v/>
      </c>
      <c r="AV355" s="1" t="str">
        <f t="shared" si="289"/>
        <v/>
      </c>
      <c r="AW355" s="1" t="str">
        <f t="shared" si="290"/>
        <v/>
      </c>
      <c r="AX355" s="1" t="str">
        <f t="shared" si="291"/>
        <v/>
      </c>
      <c r="AY355" s="1" t="str">
        <f t="shared" si="292"/>
        <v/>
      </c>
      <c r="AZ355" s="1" t="str">
        <f t="shared" si="293"/>
        <v/>
      </c>
      <c r="BA355" s="1" t="str">
        <f t="shared" si="294"/>
        <v/>
      </c>
      <c r="BB355" s="1" t="str">
        <f t="shared" si="295"/>
        <v/>
      </c>
      <c r="BC355" s="1" t="str">
        <f t="shared" si="296"/>
        <v/>
      </c>
      <c r="BD355" s="1" t="str">
        <f t="shared" si="297"/>
        <v/>
      </c>
      <c r="BE355" s="1" t="str">
        <f t="shared" si="298"/>
        <v/>
      </c>
      <c r="BF355" s="1" t="str">
        <f t="shared" si="299"/>
        <v/>
      </c>
      <c r="BG355" s="1" t="str">
        <f t="shared" si="300"/>
        <v/>
      </c>
      <c r="BH355" s="1" t="str">
        <f t="shared" si="301"/>
        <v/>
      </c>
      <c r="BI355" s="1" t="str">
        <f t="shared" si="302"/>
        <v/>
      </c>
      <c r="BJ355" s="1" t="str">
        <f t="shared" si="303"/>
        <v/>
      </c>
      <c r="BK355" s="1" t="str">
        <f t="shared" si="304"/>
        <v/>
      </c>
      <c r="BL355" s="1" t="str">
        <f t="shared" si="305"/>
        <v/>
      </c>
      <c r="BM355" s="1" t="str">
        <f t="shared" si="306"/>
        <v/>
      </c>
      <c r="BN355" s="1" t="str">
        <f t="shared" si="307"/>
        <v/>
      </c>
      <c r="BO355" s="4" t="str">
        <f t="shared" si="308"/>
        <v/>
      </c>
    </row>
    <row r="356" spans="2:67">
      <c r="B356" s="22">
        <v>19</v>
      </c>
      <c r="C356" s="8">
        <f>IF(B356="","",VLOOKUP(B356,Tabelle2!$A$1:$B$37,2,0))</f>
        <v>2</v>
      </c>
      <c r="D356" s="9">
        <f>IF(B356="","",IF(B356=0,"NB",VLOOKUP(C356,Tabelle2!$D$1:$E$4,2,0)))</f>
        <v>2</v>
      </c>
      <c r="E356" s="1" t="str">
        <f t="shared" si="262"/>
        <v>L</v>
      </c>
      <c r="F356" s="1">
        <f t="shared" si="263"/>
        <v>2</v>
      </c>
      <c r="G356" s="1">
        <f t="shared" si="274"/>
        <v>-1</v>
      </c>
      <c r="H356" s="1">
        <f t="shared" si="264"/>
        <v>-2</v>
      </c>
      <c r="I356" s="1">
        <f t="shared" si="265"/>
        <v>107</v>
      </c>
      <c r="J356" s="1" t="str">
        <f t="shared" si="267"/>
        <v/>
      </c>
      <c r="O356" s="2"/>
      <c r="U356" s="6" t="str">
        <f t="shared" si="268"/>
        <v/>
      </c>
      <c r="V356" s="6">
        <f t="shared" si="269"/>
        <v>2</v>
      </c>
      <c r="W356" s="6" t="str">
        <f t="shared" si="270"/>
        <v/>
      </c>
      <c r="X356" s="6" t="str">
        <f t="shared" si="271"/>
        <v/>
      </c>
      <c r="Y356" s="5"/>
      <c r="Z356" s="1">
        <f t="shared" si="275"/>
        <v>1</v>
      </c>
      <c r="AA356" s="1">
        <f t="shared" si="276"/>
        <v>1</v>
      </c>
      <c r="AB356" s="1">
        <f t="shared" si="277"/>
        <v>1</v>
      </c>
      <c r="AC356" s="1" t="str">
        <f t="shared" si="278"/>
        <v/>
      </c>
      <c r="AD356" s="1" t="str">
        <f t="shared" si="283"/>
        <v/>
      </c>
      <c r="AE356" s="5"/>
      <c r="AF356" s="6">
        <f t="shared" si="272"/>
        <v>2</v>
      </c>
      <c r="AG356" s="6">
        <f t="shared" si="279"/>
        <v>3</v>
      </c>
      <c r="AH356" s="6">
        <f t="shared" si="281"/>
        <v>1</v>
      </c>
      <c r="AI356" s="5"/>
      <c r="AJ356" s="1">
        <f t="shared" si="280"/>
        <v>3</v>
      </c>
      <c r="AK356" s="1">
        <f>VLOOKUP(AJ356,$R$2:S375,2,0)</f>
        <v>3</v>
      </c>
      <c r="AM356" s="1">
        <f t="shared" si="282"/>
        <v>134</v>
      </c>
      <c r="AO356" s="1">
        <f t="shared" si="273"/>
        <v>3</v>
      </c>
      <c r="AP356" s="1" t="str">
        <f t="shared" si="266"/>
        <v/>
      </c>
      <c r="AQ356" s="1" t="str">
        <f t="shared" si="284"/>
        <v/>
      </c>
      <c r="AR356" s="1">
        <f t="shared" si="285"/>
        <v>1</v>
      </c>
      <c r="AS356" s="1" t="str">
        <f t="shared" si="286"/>
        <v/>
      </c>
      <c r="AT356" s="1" t="str">
        <f t="shared" si="287"/>
        <v/>
      </c>
      <c r="AU356" s="1" t="str">
        <f t="shared" si="288"/>
        <v/>
      </c>
      <c r="AV356" s="1" t="str">
        <f t="shared" si="289"/>
        <v/>
      </c>
      <c r="AW356" s="1" t="str">
        <f t="shared" si="290"/>
        <v/>
      </c>
      <c r="AX356" s="1" t="str">
        <f t="shared" si="291"/>
        <v/>
      </c>
      <c r="AY356" s="1" t="str">
        <f t="shared" si="292"/>
        <v/>
      </c>
      <c r="AZ356" s="1" t="str">
        <f t="shared" si="293"/>
        <v/>
      </c>
      <c r="BA356" s="1" t="str">
        <f t="shared" si="294"/>
        <v/>
      </c>
      <c r="BB356" s="1" t="str">
        <f t="shared" si="295"/>
        <v/>
      </c>
      <c r="BC356" s="1" t="str">
        <f t="shared" si="296"/>
        <v/>
      </c>
      <c r="BD356" s="1" t="str">
        <f t="shared" si="297"/>
        <v/>
      </c>
      <c r="BE356" s="1" t="str">
        <f t="shared" si="298"/>
        <v/>
      </c>
      <c r="BF356" s="1" t="str">
        <f t="shared" si="299"/>
        <v/>
      </c>
      <c r="BG356" s="1" t="str">
        <f t="shared" si="300"/>
        <v/>
      </c>
      <c r="BH356" s="1" t="str">
        <f t="shared" si="301"/>
        <v/>
      </c>
      <c r="BI356" s="1" t="str">
        <f t="shared" si="302"/>
        <v/>
      </c>
      <c r="BJ356" s="1" t="str">
        <f t="shared" si="303"/>
        <v/>
      </c>
      <c r="BK356" s="1" t="str">
        <f t="shared" si="304"/>
        <v/>
      </c>
      <c r="BL356" s="1" t="str">
        <f t="shared" si="305"/>
        <v/>
      </c>
      <c r="BM356" s="1" t="str">
        <f t="shared" si="306"/>
        <v/>
      </c>
      <c r="BN356" s="1" t="str">
        <f t="shared" si="307"/>
        <v/>
      </c>
      <c r="BO356" s="4" t="str">
        <f t="shared" si="308"/>
        <v/>
      </c>
    </row>
    <row r="357" spans="2:67">
      <c r="B357" s="23">
        <v>15</v>
      </c>
      <c r="C357" s="8">
        <f>IF(B357="","",VLOOKUP(B357,Tabelle2!$A$1:$B$37,2,0))</f>
        <v>2</v>
      </c>
      <c r="D357" s="9">
        <f>IF(B357="","",IF(B357=0,"NB",VLOOKUP(C357,Tabelle2!$D$1:$E$4,2,0)))</f>
        <v>2</v>
      </c>
      <c r="E357" s="1" t="str">
        <f t="shared" si="262"/>
        <v>W</v>
      </c>
      <c r="F357" s="1">
        <f t="shared" si="263"/>
        <v>3</v>
      </c>
      <c r="G357" s="1">
        <f t="shared" si="274"/>
        <v>2</v>
      </c>
      <c r="H357" s="1">
        <f t="shared" si="264"/>
        <v>6</v>
      </c>
      <c r="I357" s="1">
        <f t="shared" si="265"/>
        <v>113</v>
      </c>
      <c r="J357" s="1" t="str">
        <f t="shared" si="267"/>
        <v/>
      </c>
      <c r="O357" s="2"/>
      <c r="U357" s="6" t="str">
        <f t="shared" si="268"/>
        <v/>
      </c>
      <c r="V357" s="6">
        <f t="shared" si="269"/>
        <v>2</v>
      </c>
      <c r="W357" s="6" t="str">
        <f t="shared" si="270"/>
        <v/>
      </c>
      <c r="X357" s="6" t="str">
        <f t="shared" si="271"/>
        <v/>
      </c>
      <c r="Y357" s="5"/>
      <c r="Z357" s="1">
        <f t="shared" si="275"/>
        <v>1</v>
      </c>
      <c r="AA357" s="1">
        <f t="shared" si="276"/>
        <v>1</v>
      </c>
      <c r="AB357" s="1">
        <f t="shared" si="277"/>
        <v>1</v>
      </c>
      <c r="AC357" s="1" t="str">
        <f t="shared" si="278"/>
        <v/>
      </c>
      <c r="AD357" s="1" t="str">
        <f t="shared" si="283"/>
        <v/>
      </c>
      <c r="AE357" s="5"/>
      <c r="AF357" s="6">
        <f t="shared" si="272"/>
        <v>2</v>
      </c>
      <c r="AG357" s="6">
        <f t="shared" si="279"/>
        <v>3</v>
      </c>
      <c r="AH357" s="6">
        <f t="shared" si="281"/>
        <v>1</v>
      </c>
      <c r="AI357" s="5"/>
      <c r="AJ357" s="1">
        <f t="shared" si="280"/>
        <v>0</v>
      </c>
      <c r="AK357" s="1">
        <f>VLOOKUP(AJ357,$R$2:S376,2,0)</f>
        <v>1</v>
      </c>
      <c r="AM357" s="1">
        <f t="shared" si="282"/>
        <v>134</v>
      </c>
      <c r="AO357" s="1">
        <f t="shared" si="273"/>
        <v>0</v>
      </c>
      <c r="AP357" s="1" t="str">
        <f t="shared" si="266"/>
        <v/>
      </c>
      <c r="AQ357" s="1" t="str">
        <f t="shared" si="284"/>
        <v/>
      </c>
      <c r="AR357" s="1" t="str">
        <f t="shared" si="285"/>
        <v/>
      </c>
      <c r="AS357" s="1" t="str">
        <f t="shared" si="286"/>
        <v/>
      </c>
      <c r="AT357" s="1" t="str">
        <f t="shared" si="287"/>
        <v/>
      </c>
      <c r="AU357" s="1" t="str">
        <f t="shared" si="288"/>
        <v/>
      </c>
      <c r="AV357" s="1" t="str">
        <f t="shared" si="289"/>
        <v/>
      </c>
      <c r="AW357" s="1" t="str">
        <f t="shared" si="290"/>
        <v/>
      </c>
      <c r="AX357" s="1" t="str">
        <f t="shared" si="291"/>
        <v/>
      </c>
      <c r="AY357" s="1" t="str">
        <f t="shared" si="292"/>
        <v/>
      </c>
      <c r="AZ357" s="1" t="str">
        <f t="shared" si="293"/>
        <v/>
      </c>
      <c r="BA357" s="1" t="str">
        <f t="shared" si="294"/>
        <v/>
      </c>
      <c r="BB357" s="1" t="str">
        <f t="shared" si="295"/>
        <v/>
      </c>
      <c r="BC357" s="1" t="str">
        <f t="shared" si="296"/>
        <v/>
      </c>
      <c r="BD357" s="1" t="str">
        <f t="shared" si="297"/>
        <v/>
      </c>
      <c r="BE357" s="1" t="str">
        <f t="shared" si="298"/>
        <v/>
      </c>
      <c r="BF357" s="1" t="str">
        <f t="shared" si="299"/>
        <v/>
      </c>
      <c r="BG357" s="1" t="str">
        <f t="shared" si="300"/>
        <v/>
      </c>
      <c r="BH357" s="1" t="str">
        <f t="shared" si="301"/>
        <v/>
      </c>
      <c r="BI357" s="1" t="str">
        <f t="shared" si="302"/>
        <v/>
      </c>
      <c r="BJ357" s="1" t="str">
        <f t="shared" si="303"/>
        <v/>
      </c>
      <c r="BK357" s="1" t="str">
        <f t="shared" si="304"/>
        <v/>
      </c>
      <c r="BL357" s="1" t="str">
        <f t="shared" si="305"/>
        <v/>
      </c>
      <c r="BM357" s="1" t="str">
        <f t="shared" si="306"/>
        <v/>
      </c>
      <c r="BN357" s="1" t="str">
        <f t="shared" si="307"/>
        <v/>
      </c>
      <c r="BO357" s="4" t="str">
        <f t="shared" si="308"/>
        <v/>
      </c>
    </row>
    <row r="358" spans="2:67">
      <c r="B358" s="22">
        <v>20</v>
      </c>
      <c r="C358" s="8">
        <f>IF(B358="","",VLOOKUP(B358,Tabelle2!$A$1:$B$37,2,0))</f>
        <v>2</v>
      </c>
      <c r="D358" s="9">
        <f>IF(B358="","",IF(B358=0,"NB",VLOOKUP(C358,Tabelle2!$D$1:$E$4,2,0)))</f>
        <v>2</v>
      </c>
      <c r="E358" s="1" t="str">
        <f t="shared" si="262"/>
        <v>W</v>
      </c>
      <c r="F358" s="1">
        <f t="shared" si="263"/>
        <v>1</v>
      </c>
      <c r="G358" s="1">
        <f t="shared" si="274"/>
        <v>2</v>
      </c>
      <c r="H358" s="1">
        <f t="shared" si="264"/>
        <v>2</v>
      </c>
      <c r="I358" s="1">
        <f t="shared" si="265"/>
        <v>115</v>
      </c>
      <c r="J358" s="1" t="str">
        <f t="shared" si="267"/>
        <v/>
      </c>
      <c r="O358" s="2"/>
      <c r="U358" s="6" t="str">
        <f t="shared" si="268"/>
        <v/>
      </c>
      <c r="V358" s="6">
        <f t="shared" si="269"/>
        <v>2</v>
      </c>
      <c r="W358" s="6" t="str">
        <f t="shared" si="270"/>
        <v/>
      </c>
      <c r="X358" s="6" t="str">
        <f t="shared" si="271"/>
        <v/>
      </c>
      <c r="Y358" s="5"/>
      <c r="Z358" s="1">
        <f t="shared" si="275"/>
        <v>1</v>
      </c>
      <c r="AA358" s="1">
        <f t="shared" si="276"/>
        <v>1</v>
      </c>
      <c r="AB358" s="1">
        <f t="shared" si="277"/>
        <v>1</v>
      </c>
      <c r="AC358" s="1" t="str">
        <f t="shared" si="278"/>
        <v/>
      </c>
      <c r="AD358" s="1" t="str">
        <f t="shared" si="283"/>
        <v/>
      </c>
      <c r="AE358" s="5"/>
      <c r="AF358" s="6">
        <f t="shared" si="272"/>
        <v>2</v>
      </c>
      <c r="AG358" s="6">
        <f t="shared" si="279"/>
        <v>3</v>
      </c>
      <c r="AH358" s="6">
        <f t="shared" si="281"/>
        <v>1</v>
      </c>
      <c r="AI358" s="5"/>
      <c r="AJ358" s="1">
        <f t="shared" si="280"/>
        <v>0</v>
      </c>
      <c r="AK358" s="1">
        <f>VLOOKUP(AJ358,$R$2:S377,2,0)</f>
        <v>1</v>
      </c>
      <c r="AM358" s="1">
        <f t="shared" si="282"/>
        <v>134</v>
      </c>
      <c r="AO358" s="1">
        <f t="shared" si="273"/>
        <v>0</v>
      </c>
      <c r="AP358" s="1" t="str">
        <f t="shared" si="266"/>
        <v/>
      </c>
      <c r="AQ358" s="1" t="str">
        <f t="shared" si="284"/>
        <v/>
      </c>
      <c r="AR358" s="1" t="str">
        <f t="shared" si="285"/>
        <v/>
      </c>
      <c r="AS358" s="1" t="str">
        <f t="shared" si="286"/>
        <v/>
      </c>
      <c r="AT358" s="1" t="str">
        <f t="shared" si="287"/>
        <v/>
      </c>
      <c r="AU358" s="1" t="str">
        <f t="shared" si="288"/>
        <v/>
      </c>
      <c r="AV358" s="1" t="str">
        <f t="shared" si="289"/>
        <v/>
      </c>
      <c r="AW358" s="1" t="str">
        <f t="shared" si="290"/>
        <v/>
      </c>
      <c r="AX358" s="1" t="str">
        <f t="shared" si="291"/>
        <v/>
      </c>
      <c r="AY358" s="1" t="str">
        <f t="shared" si="292"/>
        <v/>
      </c>
      <c r="AZ358" s="1" t="str">
        <f t="shared" si="293"/>
        <v/>
      </c>
      <c r="BA358" s="1" t="str">
        <f t="shared" si="294"/>
        <v/>
      </c>
      <c r="BB358" s="1" t="str">
        <f t="shared" si="295"/>
        <v/>
      </c>
      <c r="BC358" s="1" t="str">
        <f t="shared" si="296"/>
        <v/>
      </c>
      <c r="BD358" s="1" t="str">
        <f t="shared" si="297"/>
        <v/>
      </c>
      <c r="BE358" s="1" t="str">
        <f t="shared" si="298"/>
        <v/>
      </c>
      <c r="BF358" s="1" t="str">
        <f t="shared" si="299"/>
        <v/>
      </c>
      <c r="BG358" s="1" t="str">
        <f t="shared" si="300"/>
        <v/>
      </c>
      <c r="BH358" s="1" t="str">
        <f t="shared" si="301"/>
        <v/>
      </c>
      <c r="BI358" s="1" t="str">
        <f t="shared" si="302"/>
        <v/>
      </c>
      <c r="BJ358" s="1" t="str">
        <f t="shared" si="303"/>
        <v/>
      </c>
      <c r="BK358" s="1" t="str">
        <f t="shared" si="304"/>
        <v/>
      </c>
      <c r="BL358" s="1" t="str">
        <f t="shared" si="305"/>
        <v/>
      </c>
      <c r="BM358" s="1" t="str">
        <f t="shared" si="306"/>
        <v/>
      </c>
      <c r="BN358" s="1" t="str">
        <f t="shared" si="307"/>
        <v/>
      </c>
      <c r="BO358" s="4" t="str">
        <f t="shared" si="308"/>
        <v/>
      </c>
    </row>
    <row r="359" spans="2:67">
      <c r="B359" s="23">
        <v>23</v>
      </c>
      <c r="C359" s="8">
        <f>IF(B359="","",VLOOKUP(B359,Tabelle2!$A$1:$B$37,2,0))</f>
        <v>2</v>
      </c>
      <c r="D359" s="9">
        <f>IF(B359="","",IF(B359=0,"NB",VLOOKUP(C359,Tabelle2!$D$1:$E$4,2,0)))</f>
        <v>2</v>
      </c>
      <c r="E359" s="1" t="str">
        <f t="shared" si="262"/>
        <v>W</v>
      </c>
      <c r="F359" s="1">
        <f t="shared" si="263"/>
        <v>1</v>
      </c>
      <c r="G359" s="1">
        <f t="shared" si="274"/>
        <v>2</v>
      </c>
      <c r="H359" s="1">
        <f t="shared" si="264"/>
        <v>2</v>
      </c>
      <c r="I359" s="1">
        <f t="shared" si="265"/>
        <v>117</v>
      </c>
      <c r="J359" s="1" t="str">
        <f t="shared" si="267"/>
        <v/>
      </c>
      <c r="O359" s="2"/>
      <c r="U359" s="6" t="str">
        <f t="shared" si="268"/>
        <v/>
      </c>
      <c r="V359" s="6">
        <f t="shared" si="269"/>
        <v>2</v>
      </c>
      <c r="W359" s="6" t="str">
        <f t="shared" si="270"/>
        <v/>
      </c>
      <c r="X359" s="6" t="str">
        <f t="shared" si="271"/>
        <v/>
      </c>
      <c r="Y359" s="5"/>
      <c r="Z359" s="1">
        <f t="shared" si="275"/>
        <v>1</v>
      </c>
      <c r="AA359" s="1">
        <f t="shared" si="276"/>
        <v>1</v>
      </c>
      <c r="AB359" s="1">
        <f t="shared" si="277"/>
        <v>1</v>
      </c>
      <c r="AC359" s="1" t="str">
        <f t="shared" si="278"/>
        <v/>
      </c>
      <c r="AD359" s="1" t="str">
        <f t="shared" si="283"/>
        <v/>
      </c>
      <c r="AE359" s="5"/>
      <c r="AF359" s="6">
        <f t="shared" si="272"/>
        <v>2</v>
      </c>
      <c r="AG359" s="6">
        <f t="shared" si="279"/>
        <v>3</v>
      </c>
      <c r="AH359" s="6">
        <f t="shared" si="281"/>
        <v>1</v>
      </c>
      <c r="AI359" s="5"/>
      <c r="AJ359" s="1">
        <f t="shared" si="280"/>
        <v>0</v>
      </c>
      <c r="AK359" s="1">
        <f>VLOOKUP(AJ359,$R$2:S378,2,0)</f>
        <v>1</v>
      </c>
      <c r="AM359" s="1">
        <f t="shared" si="282"/>
        <v>134</v>
      </c>
      <c r="AO359" s="1">
        <f t="shared" si="273"/>
        <v>0</v>
      </c>
      <c r="AP359" s="1" t="str">
        <f t="shared" si="266"/>
        <v/>
      </c>
      <c r="AQ359" s="1" t="str">
        <f t="shared" si="284"/>
        <v/>
      </c>
      <c r="AR359" s="1" t="str">
        <f t="shared" si="285"/>
        <v/>
      </c>
      <c r="AS359" s="1" t="str">
        <f t="shared" si="286"/>
        <v/>
      </c>
      <c r="AT359" s="1" t="str">
        <f t="shared" si="287"/>
        <v/>
      </c>
      <c r="AU359" s="1" t="str">
        <f t="shared" si="288"/>
        <v/>
      </c>
      <c r="AV359" s="1" t="str">
        <f t="shared" si="289"/>
        <v/>
      </c>
      <c r="AW359" s="1" t="str">
        <f t="shared" si="290"/>
        <v/>
      </c>
      <c r="AX359" s="1" t="str">
        <f t="shared" si="291"/>
        <v/>
      </c>
      <c r="AY359" s="1" t="str">
        <f t="shared" si="292"/>
        <v/>
      </c>
      <c r="AZ359" s="1" t="str">
        <f t="shared" si="293"/>
        <v/>
      </c>
      <c r="BA359" s="1" t="str">
        <f t="shared" si="294"/>
        <v/>
      </c>
      <c r="BB359" s="1" t="str">
        <f t="shared" si="295"/>
        <v/>
      </c>
      <c r="BC359" s="1" t="str">
        <f t="shared" si="296"/>
        <v/>
      </c>
      <c r="BD359" s="1" t="str">
        <f t="shared" si="297"/>
        <v/>
      </c>
      <c r="BE359" s="1" t="str">
        <f t="shared" si="298"/>
        <v/>
      </c>
      <c r="BF359" s="1" t="str">
        <f t="shared" si="299"/>
        <v/>
      </c>
      <c r="BG359" s="1" t="str">
        <f t="shared" si="300"/>
        <v/>
      </c>
      <c r="BH359" s="1" t="str">
        <f t="shared" si="301"/>
        <v/>
      </c>
      <c r="BI359" s="1" t="str">
        <f t="shared" si="302"/>
        <v/>
      </c>
      <c r="BJ359" s="1" t="str">
        <f t="shared" si="303"/>
        <v/>
      </c>
      <c r="BK359" s="1" t="str">
        <f t="shared" si="304"/>
        <v/>
      </c>
      <c r="BL359" s="1" t="str">
        <f t="shared" si="305"/>
        <v/>
      </c>
      <c r="BM359" s="1" t="str">
        <f t="shared" si="306"/>
        <v/>
      </c>
      <c r="BN359" s="1" t="str">
        <f t="shared" si="307"/>
        <v/>
      </c>
      <c r="BO359" s="4" t="str">
        <f t="shared" si="308"/>
        <v/>
      </c>
    </row>
    <row r="360" spans="2:67">
      <c r="B360" s="22">
        <v>33</v>
      </c>
      <c r="C360" s="8">
        <f>IF(B360="","",VLOOKUP(B360,Tabelle2!$A$1:$B$37,2,0))</f>
        <v>3</v>
      </c>
      <c r="D360" s="9">
        <f>IF(B360="","",IF(B360=0,"NB",VLOOKUP(C360,Tabelle2!$D$1:$E$4,2,0)))</f>
        <v>1</v>
      </c>
      <c r="E360" s="1" t="str">
        <f t="shared" si="262"/>
        <v>L</v>
      </c>
      <c r="F360" s="1">
        <f t="shared" si="263"/>
        <v>1</v>
      </c>
      <c r="G360" s="1">
        <f t="shared" si="274"/>
        <v>-1</v>
      </c>
      <c r="H360" s="1">
        <f t="shared" si="264"/>
        <v>-1</v>
      </c>
      <c r="I360" s="1">
        <f t="shared" si="265"/>
        <v>116</v>
      </c>
      <c r="J360" s="1" t="str">
        <f t="shared" si="267"/>
        <v/>
      </c>
      <c r="O360" s="2"/>
      <c r="U360" s="6" t="str">
        <f t="shared" si="268"/>
        <v/>
      </c>
      <c r="V360" s="6" t="str">
        <f t="shared" si="269"/>
        <v/>
      </c>
      <c r="W360" s="6">
        <f t="shared" si="270"/>
        <v>3</v>
      </c>
      <c r="X360" s="6" t="str">
        <f t="shared" si="271"/>
        <v/>
      </c>
      <c r="Y360" s="5"/>
      <c r="Z360" s="1">
        <f t="shared" si="275"/>
        <v>1</v>
      </c>
      <c r="AA360" s="1">
        <f t="shared" si="276"/>
        <v>1</v>
      </c>
      <c r="AB360" s="1">
        <f t="shared" si="277"/>
        <v>1</v>
      </c>
      <c r="AC360" s="1" t="str">
        <f t="shared" si="278"/>
        <v/>
      </c>
      <c r="AD360" s="1" t="str">
        <f t="shared" si="283"/>
        <v/>
      </c>
      <c r="AE360" s="5"/>
      <c r="AF360" s="6">
        <f t="shared" si="272"/>
        <v>3</v>
      </c>
      <c r="AG360" s="6">
        <f t="shared" si="279"/>
        <v>2</v>
      </c>
      <c r="AH360" s="6">
        <f t="shared" si="281"/>
        <v>1</v>
      </c>
      <c r="AI360" s="5"/>
      <c r="AJ360" s="1">
        <f t="shared" si="280"/>
        <v>1</v>
      </c>
      <c r="AK360" s="1">
        <f>VLOOKUP(AJ360,$R$2:S379,2,0)</f>
        <v>1</v>
      </c>
      <c r="AM360" s="1">
        <f t="shared" si="282"/>
        <v>134</v>
      </c>
      <c r="AO360" s="1">
        <f t="shared" si="273"/>
        <v>1</v>
      </c>
      <c r="AP360" s="1">
        <f t="shared" si="266"/>
        <v>1</v>
      </c>
      <c r="AQ360" s="1" t="str">
        <f t="shared" si="284"/>
        <v/>
      </c>
      <c r="AR360" s="1" t="str">
        <f t="shared" si="285"/>
        <v/>
      </c>
      <c r="AS360" s="1" t="str">
        <f t="shared" si="286"/>
        <v/>
      </c>
      <c r="AT360" s="1" t="str">
        <f t="shared" si="287"/>
        <v/>
      </c>
      <c r="AU360" s="1" t="str">
        <f t="shared" si="288"/>
        <v/>
      </c>
      <c r="AV360" s="1" t="str">
        <f t="shared" si="289"/>
        <v/>
      </c>
      <c r="AW360" s="1" t="str">
        <f t="shared" si="290"/>
        <v/>
      </c>
      <c r="AX360" s="1" t="str">
        <f t="shared" si="291"/>
        <v/>
      </c>
      <c r="AY360" s="1" t="str">
        <f t="shared" si="292"/>
        <v/>
      </c>
      <c r="AZ360" s="1" t="str">
        <f t="shared" si="293"/>
        <v/>
      </c>
      <c r="BA360" s="1" t="str">
        <f t="shared" si="294"/>
        <v/>
      </c>
      <c r="BB360" s="1" t="str">
        <f t="shared" si="295"/>
        <v/>
      </c>
      <c r="BC360" s="1" t="str">
        <f t="shared" si="296"/>
        <v/>
      </c>
      <c r="BD360" s="1" t="str">
        <f t="shared" si="297"/>
        <v/>
      </c>
      <c r="BE360" s="1" t="str">
        <f t="shared" si="298"/>
        <v/>
      </c>
      <c r="BF360" s="1" t="str">
        <f t="shared" si="299"/>
        <v/>
      </c>
      <c r="BG360" s="1" t="str">
        <f t="shared" si="300"/>
        <v/>
      </c>
      <c r="BH360" s="1" t="str">
        <f t="shared" si="301"/>
        <v/>
      </c>
      <c r="BI360" s="1" t="str">
        <f t="shared" si="302"/>
        <v/>
      </c>
      <c r="BJ360" s="1" t="str">
        <f t="shared" si="303"/>
        <v/>
      </c>
      <c r="BK360" s="1" t="str">
        <f t="shared" si="304"/>
        <v/>
      </c>
      <c r="BL360" s="1" t="str">
        <f t="shared" si="305"/>
        <v/>
      </c>
      <c r="BM360" s="1" t="str">
        <f t="shared" si="306"/>
        <v/>
      </c>
      <c r="BN360" s="1" t="str">
        <f t="shared" si="307"/>
        <v/>
      </c>
      <c r="BO360" s="4" t="str">
        <f t="shared" si="308"/>
        <v/>
      </c>
    </row>
    <row r="361" spans="2:67">
      <c r="B361" s="23">
        <v>2</v>
      </c>
      <c r="C361" s="8">
        <f>IF(B361="","",VLOOKUP(B361,Tabelle2!$A$1:$B$37,2,0))</f>
        <v>1</v>
      </c>
      <c r="D361" s="9">
        <f>IF(B361="","",IF(B361=0,"NB",VLOOKUP(C361,Tabelle2!$D$1:$E$4,2,0)))</f>
        <v>3</v>
      </c>
      <c r="E361" s="1" t="str">
        <f t="shared" si="262"/>
        <v>W</v>
      </c>
      <c r="F361" s="1">
        <f t="shared" si="263"/>
        <v>1</v>
      </c>
      <c r="G361" s="1">
        <f t="shared" si="274"/>
        <v>2</v>
      </c>
      <c r="H361" s="1">
        <f t="shared" si="264"/>
        <v>2</v>
      </c>
      <c r="I361" s="1">
        <f t="shared" si="265"/>
        <v>118</v>
      </c>
      <c r="J361" s="1" t="str">
        <f t="shared" si="267"/>
        <v/>
      </c>
      <c r="O361" s="2"/>
      <c r="U361" s="6">
        <f t="shared" si="268"/>
        <v>1</v>
      </c>
      <c r="V361" s="6" t="str">
        <f t="shared" si="269"/>
        <v/>
      </c>
      <c r="W361" s="6" t="str">
        <f t="shared" si="270"/>
        <v/>
      </c>
      <c r="X361" s="6" t="str">
        <f t="shared" si="271"/>
        <v/>
      </c>
      <c r="Y361" s="5"/>
      <c r="Z361" s="1">
        <f t="shared" si="275"/>
        <v>1</v>
      </c>
      <c r="AA361" s="1">
        <f t="shared" si="276"/>
        <v>1</v>
      </c>
      <c r="AB361" s="1">
        <f t="shared" si="277"/>
        <v>1</v>
      </c>
      <c r="AC361" s="1" t="str">
        <f t="shared" si="278"/>
        <v/>
      </c>
      <c r="AD361" s="1" t="str">
        <f t="shared" si="283"/>
        <v/>
      </c>
      <c r="AE361" s="5"/>
      <c r="AF361" s="6">
        <f t="shared" si="272"/>
        <v>1</v>
      </c>
      <c r="AG361" s="6">
        <f t="shared" si="279"/>
        <v>3</v>
      </c>
      <c r="AH361" s="6">
        <f t="shared" si="281"/>
        <v>2</v>
      </c>
      <c r="AI361" s="5"/>
      <c r="AJ361" s="1">
        <f t="shared" si="280"/>
        <v>0</v>
      </c>
      <c r="AK361" s="1">
        <f>VLOOKUP(AJ361,$R$2:S380,2,0)</f>
        <v>1</v>
      </c>
      <c r="AM361" s="1">
        <f t="shared" si="282"/>
        <v>134</v>
      </c>
      <c r="AO361" s="1">
        <f t="shared" si="273"/>
        <v>0</v>
      </c>
      <c r="AP361" s="1" t="str">
        <f t="shared" si="266"/>
        <v/>
      </c>
      <c r="AQ361" s="1" t="str">
        <f t="shared" si="284"/>
        <v/>
      </c>
      <c r="AR361" s="1" t="str">
        <f t="shared" si="285"/>
        <v/>
      </c>
      <c r="AS361" s="1" t="str">
        <f t="shared" si="286"/>
        <v/>
      </c>
      <c r="AT361" s="1" t="str">
        <f t="shared" si="287"/>
        <v/>
      </c>
      <c r="AU361" s="1" t="str">
        <f t="shared" si="288"/>
        <v/>
      </c>
      <c r="AV361" s="1" t="str">
        <f t="shared" si="289"/>
        <v/>
      </c>
      <c r="AW361" s="1" t="str">
        <f t="shared" si="290"/>
        <v/>
      </c>
      <c r="AX361" s="1" t="str">
        <f t="shared" si="291"/>
        <v/>
      </c>
      <c r="AY361" s="1" t="str">
        <f t="shared" si="292"/>
        <v/>
      </c>
      <c r="AZ361" s="1" t="str">
        <f t="shared" si="293"/>
        <v/>
      </c>
      <c r="BA361" s="1" t="str">
        <f t="shared" si="294"/>
        <v/>
      </c>
      <c r="BB361" s="1" t="str">
        <f t="shared" si="295"/>
        <v/>
      </c>
      <c r="BC361" s="1" t="str">
        <f t="shared" si="296"/>
        <v/>
      </c>
      <c r="BD361" s="1" t="str">
        <f t="shared" si="297"/>
        <v/>
      </c>
      <c r="BE361" s="1" t="str">
        <f t="shared" si="298"/>
        <v/>
      </c>
      <c r="BF361" s="1" t="str">
        <f t="shared" si="299"/>
        <v/>
      </c>
      <c r="BG361" s="1" t="str">
        <f t="shared" si="300"/>
        <v/>
      </c>
      <c r="BH361" s="1" t="str">
        <f t="shared" si="301"/>
        <v/>
      </c>
      <c r="BI361" s="1" t="str">
        <f t="shared" si="302"/>
        <v/>
      </c>
      <c r="BJ361" s="1" t="str">
        <f t="shared" si="303"/>
        <v/>
      </c>
      <c r="BK361" s="1" t="str">
        <f t="shared" si="304"/>
        <v/>
      </c>
      <c r="BL361" s="1" t="str">
        <f t="shared" si="305"/>
        <v/>
      </c>
      <c r="BM361" s="1" t="str">
        <f t="shared" si="306"/>
        <v/>
      </c>
      <c r="BN361" s="1" t="str">
        <f t="shared" si="307"/>
        <v/>
      </c>
      <c r="BO361" s="4" t="str">
        <f t="shared" si="308"/>
        <v/>
      </c>
    </row>
    <row r="362" spans="2:67">
      <c r="B362" s="22">
        <v>2</v>
      </c>
      <c r="C362" s="8">
        <f>IF(B362="","",VLOOKUP(B362,Tabelle2!$A$1:$B$37,2,0))</f>
        <v>1</v>
      </c>
      <c r="D362" s="9">
        <f>IF(B362="","",IF(B362=0,"NB",VLOOKUP(C362,Tabelle2!$D$1:$E$4,2,0)))</f>
        <v>3</v>
      </c>
      <c r="E362" s="1" t="str">
        <f t="shared" si="262"/>
        <v>L</v>
      </c>
      <c r="F362" s="1">
        <f t="shared" si="263"/>
        <v>1</v>
      </c>
      <c r="G362" s="1">
        <f t="shared" si="274"/>
        <v>-1</v>
      </c>
      <c r="H362" s="1">
        <f t="shared" si="264"/>
        <v>-1</v>
      </c>
      <c r="I362" s="1">
        <f t="shared" si="265"/>
        <v>117</v>
      </c>
      <c r="J362" s="1" t="str">
        <f t="shared" si="267"/>
        <v/>
      </c>
      <c r="O362" s="2"/>
      <c r="U362" s="6">
        <f t="shared" si="268"/>
        <v>1</v>
      </c>
      <c r="V362" s="6" t="str">
        <f t="shared" si="269"/>
        <v/>
      </c>
      <c r="W362" s="6" t="str">
        <f t="shared" si="270"/>
        <v/>
      </c>
      <c r="X362" s="6" t="str">
        <f t="shared" si="271"/>
        <v/>
      </c>
      <c r="Y362" s="5"/>
      <c r="Z362" s="1">
        <f t="shared" si="275"/>
        <v>1</v>
      </c>
      <c r="AA362" s="1">
        <f t="shared" si="276"/>
        <v>1</v>
      </c>
      <c r="AB362" s="1">
        <f t="shared" si="277"/>
        <v>1</v>
      </c>
      <c r="AC362" s="1" t="str">
        <f t="shared" si="278"/>
        <v/>
      </c>
      <c r="AD362" s="1" t="str">
        <f t="shared" si="283"/>
        <v/>
      </c>
      <c r="AE362" s="5"/>
      <c r="AF362" s="6">
        <f t="shared" si="272"/>
        <v>1</v>
      </c>
      <c r="AG362" s="6">
        <f t="shared" si="279"/>
        <v>3</v>
      </c>
      <c r="AH362" s="6">
        <f t="shared" si="281"/>
        <v>2</v>
      </c>
      <c r="AI362" s="5"/>
      <c r="AJ362" s="1">
        <f t="shared" si="280"/>
        <v>1</v>
      </c>
      <c r="AK362" s="1">
        <f>VLOOKUP(AJ362,$R$2:S381,2,0)</f>
        <v>1</v>
      </c>
      <c r="AM362" s="1">
        <f t="shared" si="282"/>
        <v>134</v>
      </c>
      <c r="AO362" s="1">
        <f t="shared" si="273"/>
        <v>1</v>
      </c>
      <c r="AP362" s="1" t="str">
        <f t="shared" si="266"/>
        <v/>
      </c>
      <c r="AQ362" s="1" t="str">
        <f t="shared" si="284"/>
        <v/>
      </c>
      <c r="AR362" s="1" t="str">
        <f t="shared" si="285"/>
        <v/>
      </c>
      <c r="AS362" s="1" t="str">
        <f t="shared" si="286"/>
        <v/>
      </c>
      <c r="AT362" s="1" t="str">
        <f t="shared" si="287"/>
        <v/>
      </c>
      <c r="AU362" s="1" t="str">
        <f t="shared" si="288"/>
        <v/>
      </c>
      <c r="AV362" s="1" t="str">
        <f t="shared" si="289"/>
        <v/>
      </c>
      <c r="AW362" s="1" t="str">
        <f t="shared" si="290"/>
        <v/>
      </c>
      <c r="AX362" s="1" t="str">
        <f t="shared" si="291"/>
        <v/>
      </c>
      <c r="AY362" s="1" t="str">
        <f t="shared" si="292"/>
        <v/>
      </c>
      <c r="AZ362" s="1" t="str">
        <f t="shared" si="293"/>
        <v/>
      </c>
      <c r="BA362" s="1" t="str">
        <f t="shared" si="294"/>
        <v/>
      </c>
      <c r="BB362" s="1" t="str">
        <f t="shared" si="295"/>
        <v/>
      </c>
      <c r="BC362" s="1" t="str">
        <f t="shared" si="296"/>
        <v/>
      </c>
      <c r="BD362" s="1" t="str">
        <f t="shared" si="297"/>
        <v/>
      </c>
      <c r="BE362" s="1" t="str">
        <f t="shared" si="298"/>
        <v/>
      </c>
      <c r="BF362" s="1" t="str">
        <f t="shared" si="299"/>
        <v/>
      </c>
      <c r="BG362" s="1" t="str">
        <f t="shared" si="300"/>
        <v/>
      </c>
      <c r="BH362" s="1" t="str">
        <f t="shared" si="301"/>
        <v/>
      </c>
      <c r="BI362" s="1" t="str">
        <f t="shared" si="302"/>
        <v/>
      </c>
      <c r="BJ362" s="1" t="str">
        <f t="shared" si="303"/>
        <v/>
      </c>
      <c r="BK362" s="1" t="str">
        <f t="shared" si="304"/>
        <v/>
      </c>
      <c r="BL362" s="1" t="str">
        <f t="shared" si="305"/>
        <v/>
      </c>
      <c r="BM362" s="1" t="str">
        <f t="shared" si="306"/>
        <v/>
      </c>
      <c r="BN362" s="1" t="str">
        <f t="shared" si="307"/>
        <v/>
      </c>
      <c r="BO362" s="4" t="str">
        <f t="shared" si="308"/>
        <v/>
      </c>
    </row>
    <row r="363" spans="2:67">
      <c r="B363" s="23">
        <v>4</v>
      </c>
      <c r="C363" s="8">
        <f>IF(B363="","",VLOOKUP(B363,Tabelle2!$A$1:$B$37,2,0))</f>
        <v>1</v>
      </c>
      <c r="D363" s="9">
        <f>IF(B363="","",IF(B363=0,"NB",VLOOKUP(C363,Tabelle2!$D$1:$E$4,2,0)))</f>
        <v>3</v>
      </c>
      <c r="E363" s="1" t="str">
        <f t="shared" si="262"/>
        <v>L</v>
      </c>
      <c r="F363" s="1">
        <f t="shared" si="263"/>
        <v>1</v>
      </c>
      <c r="G363" s="1">
        <f t="shared" si="274"/>
        <v>-1</v>
      </c>
      <c r="H363" s="1">
        <f t="shared" si="264"/>
        <v>-1</v>
      </c>
      <c r="I363" s="1">
        <f t="shared" si="265"/>
        <v>116</v>
      </c>
      <c r="J363" s="1" t="str">
        <f t="shared" si="267"/>
        <v/>
      </c>
      <c r="O363" s="2"/>
      <c r="U363" s="6">
        <f t="shared" si="268"/>
        <v>1</v>
      </c>
      <c r="V363" s="6" t="str">
        <f t="shared" si="269"/>
        <v/>
      </c>
      <c r="W363" s="6" t="str">
        <f t="shared" si="270"/>
        <v/>
      </c>
      <c r="X363" s="6" t="str">
        <f t="shared" si="271"/>
        <v/>
      </c>
      <c r="Y363" s="5"/>
      <c r="Z363" s="1">
        <f t="shared" si="275"/>
        <v>1</v>
      </c>
      <c r="AA363" s="1">
        <f t="shared" si="276"/>
        <v>1</v>
      </c>
      <c r="AB363" s="1">
        <f t="shared" si="277"/>
        <v>1</v>
      </c>
      <c r="AC363" s="1" t="str">
        <f t="shared" si="278"/>
        <v/>
      </c>
      <c r="AD363" s="1" t="str">
        <f t="shared" si="283"/>
        <v/>
      </c>
      <c r="AE363" s="5"/>
      <c r="AF363" s="6">
        <f t="shared" si="272"/>
        <v>1</v>
      </c>
      <c r="AG363" s="6">
        <f t="shared" si="279"/>
        <v>3</v>
      </c>
      <c r="AH363" s="6">
        <f t="shared" si="281"/>
        <v>2</v>
      </c>
      <c r="AI363" s="5"/>
      <c r="AJ363" s="1">
        <f t="shared" si="280"/>
        <v>2</v>
      </c>
      <c r="AK363" s="1">
        <f>VLOOKUP(AJ363,$R$2:S382,2,0)</f>
        <v>2</v>
      </c>
      <c r="AM363" s="1">
        <f t="shared" si="282"/>
        <v>134</v>
      </c>
      <c r="AO363" s="1">
        <f t="shared" si="273"/>
        <v>2</v>
      </c>
      <c r="AP363" s="1" t="str">
        <f t="shared" si="266"/>
        <v/>
      </c>
      <c r="AQ363" s="1" t="str">
        <f t="shared" si="284"/>
        <v/>
      </c>
      <c r="AR363" s="1" t="str">
        <f t="shared" si="285"/>
        <v/>
      </c>
      <c r="AS363" s="1" t="str">
        <f t="shared" si="286"/>
        <v/>
      </c>
      <c r="AT363" s="1" t="str">
        <f t="shared" si="287"/>
        <v/>
      </c>
      <c r="AU363" s="1" t="str">
        <f t="shared" si="288"/>
        <v/>
      </c>
      <c r="AV363" s="1" t="str">
        <f t="shared" si="289"/>
        <v/>
      </c>
      <c r="AW363" s="1" t="str">
        <f t="shared" si="290"/>
        <v/>
      </c>
      <c r="AX363" s="1" t="str">
        <f t="shared" si="291"/>
        <v/>
      </c>
      <c r="AY363" s="1" t="str">
        <f t="shared" si="292"/>
        <v/>
      </c>
      <c r="AZ363" s="1" t="str">
        <f t="shared" si="293"/>
        <v/>
      </c>
      <c r="BA363" s="1" t="str">
        <f t="shared" si="294"/>
        <v/>
      </c>
      <c r="BB363" s="1" t="str">
        <f t="shared" si="295"/>
        <v/>
      </c>
      <c r="BC363" s="1" t="str">
        <f t="shared" si="296"/>
        <v/>
      </c>
      <c r="BD363" s="1" t="str">
        <f t="shared" si="297"/>
        <v/>
      </c>
      <c r="BE363" s="1" t="str">
        <f t="shared" si="298"/>
        <v/>
      </c>
      <c r="BF363" s="1" t="str">
        <f t="shared" si="299"/>
        <v/>
      </c>
      <c r="BG363" s="1" t="str">
        <f t="shared" si="300"/>
        <v/>
      </c>
      <c r="BH363" s="1" t="str">
        <f t="shared" si="301"/>
        <v/>
      </c>
      <c r="BI363" s="1" t="str">
        <f t="shared" si="302"/>
        <v/>
      </c>
      <c r="BJ363" s="1" t="str">
        <f t="shared" si="303"/>
        <v/>
      </c>
      <c r="BK363" s="1" t="str">
        <f t="shared" si="304"/>
        <v/>
      </c>
      <c r="BL363" s="1" t="str">
        <f t="shared" si="305"/>
        <v/>
      </c>
      <c r="BM363" s="1" t="str">
        <f t="shared" si="306"/>
        <v/>
      </c>
      <c r="BN363" s="1" t="str">
        <f t="shared" si="307"/>
        <v/>
      </c>
      <c r="BO363" s="4" t="str">
        <f t="shared" si="308"/>
        <v/>
      </c>
    </row>
    <row r="364" spans="2:67">
      <c r="B364" s="22">
        <v>1</v>
      </c>
      <c r="C364" s="8">
        <f>IF(B364="","",VLOOKUP(B364,Tabelle2!$A$1:$B$37,2,0))</f>
        <v>1</v>
      </c>
      <c r="D364" s="9">
        <f>IF(B364="","",IF(B364=0,"NB",VLOOKUP(C364,Tabelle2!$D$1:$E$4,2,0)))</f>
        <v>3</v>
      </c>
      <c r="E364" s="1" t="str">
        <f t="shared" si="262"/>
        <v>L</v>
      </c>
      <c r="F364" s="1">
        <f t="shared" si="263"/>
        <v>2</v>
      </c>
      <c r="G364" s="1">
        <f t="shared" si="274"/>
        <v>-1</v>
      </c>
      <c r="H364" s="1">
        <f t="shared" si="264"/>
        <v>-2</v>
      </c>
      <c r="I364" s="1">
        <f t="shared" si="265"/>
        <v>114</v>
      </c>
      <c r="J364" s="1" t="str">
        <f t="shared" si="267"/>
        <v/>
      </c>
      <c r="O364" s="2"/>
      <c r="U364" s="6">
        <f t="shared" si="268"/>
        <v>1</v>
      </c>
      <c r="V364" s="6" t="str">
        <f t="shared" si="269"/>
        <v/>
      </c>
      <c r="W364" s="6" t="str">
        <f t="shared" si="270"/>
        <v/>
      </c>
      <c r="X364" s="6" t="str">
        <f t="shared" si="271"/>
        <v/>
      </c>
      <c r="Y364" s="5"/>
      <c r="Z364" s="1">
        <f t="shared" si="275"/>
        <v>1</v>
      </c>
      <c r="AA364" s="1">
        <f t="shared" si="276"/>
        <v>1</v>
      </c>
      <c r="AB364" s="1">
        <f t="shared" si="277"/>
        <v>1</v>
      </c>
      <c r="AC364" s="1" t="str">
        <f t="shared" si="278"/>
        <v/>
      </c>
      <c r="AD364" s="1" t="str">
        <f t="shared" si="283"/>
        <v/>
      </c>
      <c r="AE364" s="5"/>
      <c r="AF364" s="6">
        <f t="shared" si="272"/>
        <v>1</v>
      </c>
      <c r="AG364" s="6">
        <f t="shared" si="279"/>
        <v>3</v>
      </c>
      <c r="AH364" s="6">
        <f t="shared" si="281"/>
        <v>2</v>
      </c>
      <c r="AI364" s="5"/>
      <c r="AJ364" s="1">
        <f t="shared" si="280"/>
        <v>3</v>
      </c>
      <c r="AK364" s="1">
        <f>VLOOKUP(AJ364,$R$2:S383,2,0)</f>
        <v>3</v>
      </c>
      <c r="AM364" s="1">
        <f t="shared" si="282"/>
        <v>134</v>
      </c>
      <c r="AO364" s="1">
        <f t="shared" si="273"/>
        <v>3</v>
      </c>
      <c r="AP364" s="1" t="str">
        <f t="shared" si="266"/>
        <v/>
      </c>
      <c r="AQ364" s="1" t="str">
        <f t="shared" si="284"/>
        <v/>
      </c>
      <c r="AR364" s="1" t="str">
        <f t="shared" si="285"/>
        <v/>
      </c>
      <c r="AS364" s="1" t="str">
        <f t="shared" si="286"/>
        <v/>
      </c>
      <c r="AT364" s="1" t="str">
        <f t="shared" si="287"/>
        <v/>
      </c>
      <c r="AU364" s="1" t="str">
        <f t="shared" si="288"/>
        <v/>
      </c>
      <c r="AV364" s="1" t="str">
        <f t="shared" si="289"/>
        <v/>
      </c>
      <c r="AW364" s="1" t="str">
        <f t="shared" si="290"/>
        <v/>
      </c>
      <c r="AX364" s="1" t="str">
        <f t="shared" si="291"/>
        <v/>
      </c>
      <c r="AY364" s="1" t="str">
        <f t="shared" si="292"/>
        <v/>
      </c>
      <c r="AZ364" s="1" t="str">
        <f t="shared" si="293"/>
        <v/>
      </c>
      <c r="BA364" s="1" t="str">
        <f t="shared" si="294"/>
        <v/>
      </c>
      <c r="BB364" s="1" t="str">
        <f t="shared" si="295"/>
        <v/>
      </c>
      <c r="BC364" s="1" t="str">
        <f t="shared" si="296"/>
        <v/>
      </c>
      <c r="BD364" s="1" t="str">
        <f t="shared" si="297"/>
        <v/>
      </c>
      <c r="BE364" s="1" t="str">
        <f t="shared" si="298"/>
        <v/>
      </c>
      <c r="BF364" s="1" t="str">
        <f t="shared" si="299"/>
        <v/>
      </c>
      <c r="BG364" s="1" t="str">
        <f t="shared" si="300"/>
        <v/>
      </c>
      <c r="BH364" s="1" t="str">
        <f t="shared" si="301"/>
        <v/>
      </c>
      <c r="BI364" s="1" t="str">
        <f t="shared" si="302"/>
        <v/>
      </c>
      <c r="BJ364" s="1" t="str">
        <f t="shared" si="303"/>
        <v/>
      </c>
      <c r="BK364" s="1" t="str">
        <f t="shared" si="304"/>
        <v/>
      </c>
      <c r="BL364" s="1" t="str">
        <f t="shared" si="305"/>
        <v/>
      </c>
      <c r="BM364" s="1" t="str">
        <f t="shared" si="306"/>
        <v/>
      </c>
      <c r="BN364" s="1" t="str">
        <f t="shared" si="307"/>
        <v/>
      </c>
      <c r="BO364" s="4" t="str">
        <f t="shared" si="308"/>
        <v/>
      </c>
    </row>
    <row r="365" spans="2:67">
      <c r="B365" s="23">
        <v>15</v>
      </c>
      <c r="C365" s="8">
        <f>IF(B365="","",VLOOKUP(B365,Tabelle2!$A$1:$B$37,2,0))</f>
        <v>2</v>
      </c>
      <c r="D365" s="9">
        <f>IF(B365="","",IF(B365=0,"NB",VLOOKUP(C365,Tabelle2!$D$1:$E$4,2,0)))</f>
        <v>2</v>
      </c>
      <c r="E365" s="1" t="str">
        <f t="shared" si="262"/>
        <v>L</v>
      </c>
      <c r="F365" s="1">
        <f t="shared" si="263"/>
        <v>3</v>
      </c>
      <c r="G365" s="1">
        <f t="shared" si="274"/>
        <v>-1</v>
      </c>
      <c r="H365" s="1">
        <f t="shared" si="264"/>
        <v>-3</v>
      </c>
      <c r="I365" s="1">
        <f t="shared" si="265"/>
        <v>111</v>
      </c>
      <c r="J365" s="1" t="str">
        <f t="shared" si="267"/>
        <v/>
      </c>
      <c r="O365" s="2"/>
      <c r="U365" s="6" t="str">
        <f t="shared" si="268"/>
        <v/>
      </c>
      <c r="V365" s="6">
        <f t="shared" si="269"/>
        <v>2</v>
      </c>
      <c r="W365" s="6" t="str">
        <f t="shared" si="270"/>
        <v/>
      </c>
      <c r="X365" s="6" t="str">
        <f t="shared" si="271"/>
        <v/>
      </c>
      <c r="Y365" s="5"/>
      <c r="Z365" s="1">
        <f t="shared" si="275"/>
        <v>1</v>
      </c>
      <c r="AA365" s="1">
        <f t="shared" si="276"/>
        <v>1</v>
      </c>
      <c r="AB365" s="1">
        <f t="shared" si="277"/>
        <v>1</v>
      </c>
      <c r="AC365" s="1" t="str">
        <f t="shared" si="278"/>
        <v/>
      </c>
      <c r="AD365" s="1" t="str">
        <f t="shared" si="283"/>
        <v/>
      </c>
      <c r="AE365" s="5"/>
      <c r="AF365" s="6">
        <f t="shared" si="272"/>
        <v>2</v>
      </c>
      <c r="AG365" s="6">
        <f t="shared" si="279"/>
        <v>1</v>
      </c>
      <c r="AH365" s="6">
        <f t="shared" si="281"/>
        <v>3</v>
      </c>
      <c r="AI365" s="5"/>
      <c r="AJ365" s="1">
        <f t="shared" si="280"/>
        <v>4</v>
      </c>
      <c r="AK365" s="1">
        <f>VLOOKUP(AJ365,$R$2:S384,2,0)</f>
        <v>7</v>
      </c>
      <c r="AM365" s="1">
        <f t="shared" si="282"/>
        <v>134</v>
      </c>
      <c r="AO365" s="1">
        <f t="shared" si="273"/>
        <v>4</v>
      </c>
      <c r="AP365" s="1" t="str">
        <f t="shared" si="266"/>
        <v/>
      </c>
      <c r="AQ365" s="1" t="str">
        <f t="shared" si="284"/>
        <v/>
      </c>
      <c r="AR365" s="1" t="str">
        <f t="shared" si="285"/>
        <v/>
      </c>
      <c r="AS365" s="1" t="str">
        <f t="shared" si="286"/>
        <v/>
      </c>
      <c r="AT365" s="1" t="str">
        <f t="shared" si="287"/>
        <v/>
      </c>
      <c r="AU365" s="1" t="str">
        <f t="shared" si="288"/>
        <v/>
      </c>
      <c r="AV365" s="1" t="str">
        <f t="shared" si="289"/>
        <v/>
      </c>
      <c r="AW365" s="1" t="str">
        <f t="shared" si="290"/>
        <v/>
      </c>
      <c r="AX365" s="1" t="str">
        <f t="shared" si="291"/>
        <v/>
      </c>
      <c r="AY365" s="1" t="str">
        <f t="shared" si="292"/>
        <v/>
      </c>
      <c r="AZ365" s="1" t="str">
        <f t="shared" si="293"/>
        <v/>
      </c>
      <c r="BA365" s="1" t="str">
        <f t="shared" si="294"/>
        <v/>
      </c>
      <c r="BB365" s="1" t="str">
        <f t="shared" si="295"/>
        <v/>
      </c>
      <c r="BC365" s="1" t="str">
        <f t="shared" si="296"/>
        <v/>
      </c>
      <c r="BD365" s="1" t="str">
        <f t="shared" si="297"/>
        <v/>
      </c>
      <c r="BE365" s="1" t="str">
        <f t="shared" si="298"/>
        <v/>
      </c>
      <c r="BF365" s="1" t="str">
        <f t="shared" si="299"/>
        <v/>
      </c>
      <c r="BG365" s="1" t="str">
        <f t="shared" si="300"/>
        <v/>
      </c>
      <c r="BH365" s="1" t="str">
        <f t="shared" si="301"/>
        <v/>
      </c>
      <c r="BI365" s="1" t="str">
        <f t="shared" si="302"/>
        <v/>
      </c>
      <c r="BJ365" s="1" t="str">
        <f t="shared" si="303"/>
        <v/>
      </c>
      <c r="BK365" s="1" t="str">
        <f t="shared" si="304"/>
        <v/>
      </c>
      <c r="BL365" s="1" t="str">
        <f t="shared" si="305"/>
        <v/>
      </c>
      <c r="BM365" s="1" t="str">
        <f t="shared" si="306"/>
        <v/>
      </c>
      <c r="BN365" s="1" t="str">
        <f t="shared" si="307"/>
        <v/>
      </c>
      <c r="BO365" s="4" t="str">
        <f t="shared" si="308"/>
        <v/>
      </c>
    </row>
    <row r="366" spans="2:67">
      <c r="B366" s="22">
        <v>5</v>
      </c>
      <c r="C366" s="8">
        <f>IF(B366="","",VLOOKUP(B366,Tabelle2!$A$1:$B$37,2,0))</f>
        <v>1</v>
      </c>
      <c r="D366" s="9">
        <f>IF(B366="","",IF(B366=0,"NB",VLOOKUP(C366,Tabelle2!$D$1:$E$4,2,0)))</f>
        <v>3</v>
      </c>
      <c r="E366" s="1" t="str">
        <f t="shared" si="262"/>
        <v>L</v>
      </c>
      <c r="F366" s="1">
        <f t="shared" si="263"/>
        <v>7</v>
      </c>
      <c r="G366" s="1">
        <f t="shared" si="274"/>
        <v>-1</v>
      </c>
      <c r="H366" s="1">
        <f t="shared" si="264"/>
        <v>-7</v>
      </c>
      <c r="I366" s="1">
        <f t="shared" si="265"/>
        <v>104</v>
      </c>
      <c r="J366" s="1" t="str">
        <f t="shared" si="267"/>
        <v/>
      </c>
      <c r="O366" s="2"/>
      <c r="U366" s="6">
        <f t="shared" si="268"/>
        <v>1</v>
      </c>
      <c r="V366" s="6" t="str">
        <f t="shared" si="269"/>
        <v/>
      </c>
      <c r="W366" s="6" t="str">
        <f t="shared" si="270"/>
        <v/>
      </c>
      <c r="X366" s="6" t="str">
        <f t="shared" si="271"/>
        <v/>
      </c>
      <c r="Y366" s="5"/>
      <c r="Z366" s="1">
        <f t="shared" si="275"/>
        <v>1</v>
      </c>
      <c r="AA366" s="1">
        <f t="shared" si="276"/>
        <v>1</v>
      </c>
      <c r="AB366" s="1">
        <f t="shared" si="277"/>
        <v>1</v>
      </c>
      <c r="AC366" s="1" t="str">
        <f t="shared" si="278"/>
        <v/>
      </c>
      <c r="AD366" s="1" t="str">
        <f t="shared" si="283"/>
        <v/>
      </c>
      <c r="AE366" s="5"/>
      <c r="AF366" s="6">
        <f t="shared" si="272"/>
        <v>1</v>
      </c>
      <c r="AG366" s="6">
        <f t="shared" si="279"/>
        <v>2</v>
      </c>
      <c r="AH366" s="6">
        <f t="shared" si="281"/>
        <v>3</v>
      </c>
      <c r="AI366" s="5"/>
      <c r="AJ366" s="1">
        <f t="shared" si="280"/>
        <v>5</v>
      </c>
      <c r="AK366" s="1">
        <f>VLOOKUP(AJ366,$R$2:S385,2,0)</f>
        <v>15</v>
      </c>
      <c r="AM366" s="1">
        <f t="shared" si="282"/>
        <v>134</v>
      </c>
      <c r="AO366" s="1">
        <f t="shared" si="273"/>
        <v>5</v>
      </c>
      <c r="AP366" s="1" t="str">
        <f t="shared" si="266"/>
        <v/>
      </c>
      <c r="AQ366" s="1" t="str">
        <f t="shared" si="284"/>
        <v/>
      </c>
      <c r="AR366" s="1" t="str">
        <f t="shared" si="285"/>
        <v/>
      </c>
      <c r="AS366" s="1" t="str">
        <f t="shared" si="286"/>
        <v/>
      </c>
      <c r="AT366" s="1" t="str">
        <f t="shared" si="287"/>
        <v/>
      </c>
      <c r="AU366" s="1" t="str">
        <f t="shared" si="288"/>
        <v/>
      </c>
      <c r="AV366" s="1" t="str">
        <f t="shared" si="289"/>
        <v/>
      </c>
      <c r="AW366" s="1" t="str">
        <f t="shared" si="290"/>
        <v/>
      </c>
      <c r="AX366" s="1" t="str">
        <f t="shared" si="291"/>
        <v/>
      </c>
      <c r="AY366" s="1" t="str">
        <f t="shared" si="292"/>
        <v/>
      </c>
      <c r="AZ366" s="1" t="str">
        <f t="shared" si="293"/>
        <v/>
      </c>
      <c r="BA366" s="1" t="str">
        <f t="shared" si="294"/>
        <v/>
      </c>
      <c r="BB366" s="1" t="str">
        <f t="shared" si="295"/>
        <v/>
      </c>
      <c r="BC366" s="1" t="str">
        <f t="shared" si="296"/>
        <v/>
      </c>
      <c r="BD366" s="1" t="str">
        <f t="shared" si="297"/>
        <v/>
      </c>
      <c r="BE366" s="1" t="str">
        <f t="shared" si="298"/>
        <v/>
      </c>
      <c r="BF366" s="1" t="str">
        <f t="shared" si="299"/>
        <v/>
      </c>
      <c r="BG366" s="1" t="str">
        <f t="shared" si="300"/>
        <v/>
      </c>
      <c r="BH366" s="1" t="str">
        <f t="shared" si="301"/>
        <v/>
      </c>
      <c r="BI366" s="1" t="str">
        <f t="shared" si="302"/>
        <v/>
      </c>
      <c r="BJ366" s="1" t="str">
        <f t="shared" si="303"/>
        <v/>
      </c>
      <c r="BK366" s="1" t="str">
        <f t="shared" si="304"/>
        <v/>
      </c>
      <c r="BL366" s="1" t="str">
        <f t="shared" si="305"/>
        <v/>
      </c>
      <c r="BM366" s="1" t="str">
        <f t="shared" si="306"/>
        <v/>
      </c>
      <c r="BN366" s="1" t="str">
        <f t="shared" si="307"/>
        <v/>
      </c>
      <c r="BO366" s="4" t="str">
        <f t="shared" si="308"/>
        <v/>
      </c>
    </row>
    <row r="367" spans="2:67">
      <c r="B367" s="23">
        <v>6</v>
      </c>
      <c r="C367" s="8">
        <f>IF(B367="","",VLOOKUP(B367,Tabelle2!$A$1:$B$37,2,0))</f>
        <v>1</v>
      </c>
      <c r="D367" s="9">
        <f>IF(B367="","",IF(B367=0,"NB",VLOOKUP(C367,Tabelle2!$D$1:$E$4,2,0)))</f>
        <v>3</v>
      </c>
      <c r="E367" s="1" t="str">
        <f t="shared" si="262"/>
        <v>L</v>
      </c>
      <c r="F367" s="1">
        <f t="shared" si="263"/>
        <v>15</v>
      </c>
      <c r="G367" s="1">
        <f t="shared" si="274"/>
        <v>-1</v>
      </c>
      <c r="H367" s="1">
        <f t="shared" si="264"/>
        <v>-15</v>
      </c>
      <c r="I367" s="1">
        <f t="shared" si="265"/>
        <v>89</v>
      </c>
      <c r="J367" s="1" t="str">
        <f t="shared" si="267"/>
        <v/>
      </c>
      <c r="O367" s="2"/>
      <c r="U367" s="6">
        <f t="shared" si="268"/>
        <v>1</v>
      </c>
      <c r="V367" s="6" t="str">
        <f t="shared" si="269"/>
        <v/>
      </c>
      <c r="W367" s="6" t="str">
        <f t="shared" si="270"/>
        <v/>
      </c>
      <c r="X367" s="6" t="str">
        <f t="shared" si="271"/>
        <v/>
      </c>
      <c r="Y367" s="5"/>
      <c r="Z367" s="1">
        <f t="shared" si="275"/>
        <v>1</v>
      </c>
      <c r="AA367" s="1">
        <f t="shared" si="276"/>
        <v>1</v>
      </c>
      <c r="AB367" s="1">
        <f t="shared" si="277"/>
        <v>1</v>
      </c>
      <c r="AC367" s="1" t="str">
        <f t="shared" si="278"/>
        <v/>
      </c>
      <c r="AD367" s="1" t="str">
        <f t="shared" si="283"/>
        <v/>
      </c>
      <c r="AE367" s="5"/>
      <c r="AF367" s="6">
        <f t="shared" si="272"/>
        <v>1</v>
      </c>
      <c r="AG367" s="6">
        <f t="shared" si="279"/>
        <v>2</v>
      </c>
      <c r="AH367" s="6">
        <f t="shared" si="281"/>
        <v>3</v>
      </c>
      <c r="AI367" s="5"/>
      <c r="AJ367" s="1">
        <f t="shared" si="280"/>
        <v>6</v>
      </c>
      <c r="AK367" s="1">
        <f>VLOOKUP(AJ367,$R$2:S386,2,0)</f>
        <v>1</v>
      </c>
      <c r="AM367" s="1">
        <f t="shared" si="282"/>
        <v>134</v>
      </c>
      <c r="AO367" s="1">
        <f t="shared" si="273"/>
        <v>6</v>
      </c>
      <c r="AP367" s="1" t="str">
        <f t="shared" si="266"/>
        <v/>
      </c>
      <c r="AQ367" s="1" t="str">
        <f t="shared" si="284"/>
        <v/>
      </c>
      <c r="AR367" s="1" t="str">
        <f t="shared" si="285"/>
        <v/>
      </c>
      <c r="AS367" s="1" t="str">
        <f t="shared" si="286"/>
        <v/>
      </c>
      <c r="AT367" s="1" t="str">
        <f t="shared" si="287"/>
        <v/>
      </c>
      <c r="AU367" s="1" t="str">
        <f t="shared" si="288"/>
        <v/>
      </c>
      <c r="AV367" s="1" t="str">
        <f t="shared" si="289"/>
        <v/>
      </c>
      <c r="AW367" s="1" t="str">
        <f t="shared" si="290"/>
        <v/>
      </c>
      <c r="AX367" s="1" t="str">
        <f t="shared" si="291"/>
        <v/>
      </c>
      <c r="AY367" s="1" t="str">
        <f t="shared" si="292"/>
        <v/>
      </c>
      <c r="AZ367" s="1" t="str">
        <f t="shared" si="293"/>
        <v/>
      </c>
      <c r="BA367" s="1" t="str">
        <f t="shared" si="294"/>
        <v/>
      </c>
      <c r="BB367" s="1" t="str">
        <f t="shared" si="295"/>
        <v/>
      </c>
      <c r="BC367" s="1" t="str">
        <f t="shared" si="296"/>
        <v/>
      </c>
      <c r="BD367" s="1" t="str">
        <f t="shared" si="297"/>
        <v/>
      </c>
      <c r="BE367" s="1" t="str">
        <f t="shared" si="298"/>
        <v/>
      </c>
      <c r="BF367" s="1" t="str">
        <f t="shared" si="299"/>
        <v/>
      </c>
      <c r="BG367" s="1" t="str">
        <f t="shared" si="300"/>
        <v/>
      </c>
      <c r="BH367" s="1" t="str">
        <f t="shared" si="301"/>
        <v/>
      </c>
      <c r="BI367" s="1" t="str">
        <f t="shared" si="302"/>
        <v/>
      </c>
      <c r="BJ367" s="1" t="str">
        <f t="shared" si="303"/>
        <v/>
      </c>
      <c r="BK367" s="1" t="str">
        <f t="shared" si="304"/>
        <v/>
      </c>
      <c r="BL367" s="1" t="str">
        <f t="shared" si="305"/>
        <v/>
      </c>
      <c r="BM367" s="1" t="str">
        <f t="shared" si="306"/>
        <v/>
      </c>
      <c r="BN367" s="1" t="str">
        <f t="shared" si="307"/>
        <v/>
      </c>
      <c r="BO367" s="4" t="str">
        <f t="shared" si="308"/>
        <v/>
      </c>
    </row>
    <row r="368" spans="2:67">
      <c r="B368" s="22">
        <v>17</v>
      </c>
      <c r="C368" s="8">
        <f>IF(B368="","",VLOOKUP(B368,Tabelle2!$A$1:$B$37,2,0))</f>
        <v>2</v>
      </c>
      <c r="D368" s="9">
        <f>IF(B368="","",IF(B368=0,"NB",VLOOKUP(C368,Tabelle2!$D$1:$E$4,2,0)))</f>
        <v>2</v>
      </c>
      <c r="E368" s="1" t="str">
        <f t="shared" si="262"/>
        <v>L</v>
      </c>
      <c r="F368" s="1">
        <f t="shared" si="263"/>
        <v>1</v>
      </c>
      <c r="G368" s="1">
        <f t="shared" si="274"/>
        <v>-1</v>
      </c>
      <c r="H368" s="1">
        <f t="shared" si="264"/>
        <v>-1</v>
      </c>
      <c r="I368" s="1">
        <f t="shared" si="265"/>
        <v>88</v>
      </c>
      <c r="J368" s="1" t="str">
        <f t="shared" si="267"/>
        <v/>
      </c>
      <c r="O368" s="2"/>
      <c r="U368" s="6" t="str">
        <f t="shared" si="268"/>
        <v/>
      </c>
      <c r="V368" s="6">
        <f t="shared" si="269"/>
        <v>2</v>
      </c>
      <c r="W368" s="6" t="str">
        <f t="shared" si="270"/>
        <v/>
      </c>
      <c r="X368" s="6" t="str">
        <f t="shared" si="271"/>
        <v/>
      </c>
      <c r="Y368" s="5"/>
      <c r="Z368" s="1">
        <f t="shared" si="275"/>
        <v>1</v>
      </c>
      <c r="AA368" s="1">
        <f t="shared" si="276"/>
        <v>1</v>
      </c>
      <c r="AB368" s="1">
        <f t="shared" si="277"/>
        <v>1</v>
      </c>
      <c r="AC368" s="1" t="str">
        <f t="shared" si="278"/>
        <v/>
      </c>
      <c r="AD368" s="1" t="str">
        <f t="shared" si="283"/>
        <v/>
      </c>
      <c r="AE368" s="5"/>
      <c r="AF368" s="6">
        <f t="shared" si="272"/>
        <v>2</v>
      </c>
      <c r="AG368" s="6">
        <f t="shared" si="279"/>
        <v>1</v>
      </c>
      <c r="AH368" s="6">
        <f t="shared" si="281"/>
        <v>3</v>
      </c>
      <c r="AI368" s="5"/>
      <c r="AJ368" s="1">
        <f t="shared" si="280"/>
        <v>7</v>
      </c>
      <c r="AK368" s="1">
        <f>VLOOKUP(AJ368,$R$2:S387,2,0)</f>
        <v>1</v>
      </c>
      <c r="AM368" s="1">
        <f t="shared" si="282"/>
        <v>134</v>
      </c>
      <c r="AO368" s="1">
        <f t="shared" si="273"/>
        <v>7</v>
      </c>
      <c r="AP368" s="1" t="str">
        <f t="shared" si="266"/>
        <v/>
      </c>
      <c r="AQ368" s="1" t="str">
        <f t="shared" si="284"/>
        <v/>
      </c>
      <c r="AR368" s="1" t="str">
        <f t="shared" si="285"/>
        <v/>
      </c>
      <c r="AS368" s="1" t="str">
        <f t="shared" si="286"/>
        <v/>
      </c>
      <c r="AT368" s="1" t="str">
        <f t="shared" si="287"/>
        <v/>
      </c>
      <c r="AU368" s="1" t="str">
        <f t="shared" si="288"/>
        <v/>
      </c>
      <c r="AV368" s="1" t="str">
        <f t="shared" si="289"/>
        <v/>
      </c>
      <c r="AW368" s="1" t="str">
        <f t="shared" si="290"/>
        <v/>
      </c>
      <c r="AX368" s="1" t="str">
        <f t="shared" si="291"/>
        <v/>
      </c>
      <c r="AY368" s="1" t="str">
        <f t="shared" si="292"/>
        <v/>
      </c>
      <c r="AZ368" s="1" t="str">
        <f t="shared" si="293"/>
        <v/>
      </c>
      <c r="BA368" s="1" t="str">
        <f t="shared" si="294"/>
        <v/>
      </c>
      <c r="BB368" s="1" t="str">
        <f t="shared" si="295"/>
        <v/>
      </c>
      <c r="BC368" s="1" t="str">
        <f t="shared" si="296"/>
        <v/>
      </c>
      <c r="BD368" s="1" t="str">
        <f t="shared" si="297"/>
        <v/>
      </c>
      <c r="BE368" s="1" t="str">
        <f t="shared" si="298"/>
        <v/>
      </c>
      <c r="BF368" s="1" t="str">
        <f t="shared" si="299"/>
        <v/>
      </c>
      <c r="BG368" s="1" t="str">
        <f t="shared" si="300"/>
        <v/>
      </c>
      <c r="BH368" s="1" t="str">
        <f t="shared" si="301"/>
        <v/>
      </c>
      <c r="BI368" s="1" t="str">
        <f t="shared" si="302"/>
        <v/>
      </c>
      <c r="BJ368" s="1" t="str">
        <f t="shared" si="303"/>
        <v/>
      </c>
      <c r="BK368" s="1" t="str">
        <f t="shared" si="304"/>
        <v/>
      </c>
      <c r="BL368" s="1" t="str">
        <f t="shared" si="305"/>
        <v/>
      </c>
      <c r="BM368" s="1" t="str">
        <f t="shared" si="306"/>
        <v/>
      </c>
      <c r="BN368" s="1" t="str">
        <f t="shared" si="307"/>
        <v/>
      </c>
      <c r="BO368" s="4" t="str">
        <f t="shared" si="308"/>
        <v/>
      </c>
    </row>
    <row r="369" spans="2:67">
      <c r="B369" s="23">
        <v>26</v>
      </c>
      <c r="C369" s="8">
        <f>IF(B369="","",VLOOKUP(B369,Tabelle2!$A$1:$B$37,2,0))</f>
        <v>3</v>
      </c>
      <c r="D369" s="9">
        <f>IF(B369="","",IF(B369=0,"NB",VLOOKUP(C369,Tabelle2!$D$1:$E$4,2,0)))</f>
        <v>1</v>
      </c>
      <c r="E369" s="1" t="str">
        <f t="shared" si="262"/>
        <v>L</v>
      </c>
      <c r="F369" s="1">
        <f t="shared" si="263"/>
        <v>1</v>
      </c>
      <c r="G369" s="1">
        <f t="shared" si="274"/>
        <v>-1</v>
      </c>
      <c r="H369" s="1">
        <f t="shared" si="264"/>
        <v>-1</v>
      </c>
      <c r="I369" s="1">
        <f t="shared" si="265"/>
        <v>87</v>
      </c>
      <c r="J369" s="1" t="str">
        <f t="shared" si="267"/>
        <v/>
      </c>
      <c r="O369" s="2"/>
      <c r="U369" s="6" t="str">
        <f t="shared" si="268"/>
        <v/>
      </c>
      <c r="V369" s="6" t="str">
        <f t="shared" si="269"/>
        <v/>
      </c>
      <c r="W369" s="6">
        <f t="shared" si="270"/>
        <v>3</v>
      </c>
      <c r="X369" s="6" t="str">
        <f t="shared" si="271"/>
        <v/>
      </c>
      <c r="Y369" s="5"/>
      <c r="Z369" s="1">
        <f t="shared" si="275"/>
        <v>1</v>
      </c>
      <c r="AA369" s="1">
        <f t="shared" si="276"/>
        <v>1</v>
      </c>
      <c r="AB369" s="1">
        <f t="shared" si="277"/>
        <v>1</v>
      </c>
      <c r="AC369" s="1" t="str">
        <f t="shared" si="278"/>
        <v/>
      </c>
      <c r="AD369" s="1" t="str">
        <f t="shared" si="283"/>
        <v/>
      </c>
      <c r="AE369" s="5"/>
      <c r="AF369" s="6">
        <f t="shared" si="272"/>
        <v>3</v>
      </c>
      <c r="AG369" s="6">
        <f t="shared" si="279"/>
        <v>2</v>
      </c>
      <c r="AH369" s="6">
        <f t="shared" si="281"/>
        <v>1</v>
      </c>
      <c r="AI369" s="5"/>
      <c r="AJ369" s="1">
        <f t="shared" si="280"/>
        <v>8</v>
      </c>
      <c r="AK369" s="1">
        <f>VLOOKUP(AJ369,$R$2:S388,2,0)</f>
        <v>1</v>
      </c>
      <c r="AM369" s="1">
        <f t="shared" si="282"/>
        <v>134</v>
      </c>
      <c r="AO369" s="1">
        <f t="shared" si="273"/>
        <v>8</v>
      </c>
      <c r="AP369" s="1" t="str">
        <f t="shared" si="266"/>
        <v/>
      </c>
      <c r="AQ369" s="1" t="str">
        <f t="shared" si="284"/>
        <v/>
      </c>
      <c r="AR369" s="1" t="str">
        <f t="shared" si="285"/>
        <v/>
      </c>
      <c r="AS369" s="1" t="str">
        <f t="shared" si="286"/>
        <v/>
      </c>
      <c r="AT369" s="1" t="str">
        <f t="shared" si="287"/>
        <v/>
      </c>
      <c r="AU369" s="1" t="str">
        <f t="shared" si="288"/>
        <v/>
      </c>
      <c r="AV369" s="1" t="str">
        <f t="shared" si="289"/>
        <v/>
      </c>
      <c r="AW369" s="1" t="str">
        <f t="shared" si="290"/>
        <v/>
      </c>
      <c r="AX369" s="1" t="str">
        <f t="shared" si="291"/>
        <v/>
      </c>
      <c r="AY369" s="1" t="str">
        <f t="shared" si="292"/>
        <v/>
      </c>
      <c r="AZ369" s="1" t="str">
        <f t="shared" si="293"/>
        <v/>
      </c>
      <c r="BA369" s="1" t="str">
        <f t="shared" si="294"/>
        <v/>
      </c>
      <c r="BB369" s="1" t="str">
        <f t="shared" si="295"/>
        <v/>
      </c>
      <c r="BC369" s="1" t="str">
        <f t="shared" si="296"/>
        <v/>
      </c>
      <c r="BD369" s="1" t="str">
        <f t="shared" si="297"/>
        <v/>
      </c>
      <c r="BE369" s="1" t="str">
        <f t="shared" si="298"/>
        <v/>
      </c>
      <c r="BF369" s="1" t="str">
        <f t="shared" si="299"/>
        <v/>
      </c>
      <c r="BG369" s="1" t="str">
        <f t="shared" si="300"/>
        <v/>
      </c>
      <c r="BH369" s="1" t="str">
        <f t="shared" si="301"/>
        <v/>
      </c>
      <c r="BI369" s="1" t="str">
        <f t="shared" si="302"/>
        <v/>
      </c>
      <c r="BJ369" s="1" t="str">
        <f t="shared" si="303"/>
        <v/>
      </c>
      <c r="BK369" s="1" t="str">
        <f t="shared" si="304"/>
        <v/>
      </c>
      <c r="BL369" s="1" t="str">
        <f t="shared" si="305"/>
        <v/>
      </c>
      <c r="BM369" s="1" t="str">
        <f t="shared" si="306"/>
        <v/>
      </c>
      <c r="BN369" s="1" t="str">
        <f t="shared" si="307"/>
        <v/>
      </c>
      <c r="BO369" s="4" t="str">
        <f t="shared" si="308"/>
        <v/>
      </c>
    </row>
    <row r="370" spans="2:67">
      <c r="B370" s="22">
        <v>27</v>
      </c>
      <c r="C370" s="8">
        <f>IF(B370="","",VLOOKUP(B370,Tabelle2!$A$1:$B$37,2,0))</f>
        <v>3</v>
      </c>
      <c r="D370" s="9">
        <f>IF(B370="","",IF(B370=0,"NB",VLOOKUP(C370,Tabelle2!$D$1:$E$4,2,0)))</f>
        <v>1</v>
      </c>
      <c r="E370" s="1" t="str">
        <f t="shared" si="262"/>
        <v>L</v>
      </c>
      <c r="F370" s="1">
        <f t="shared" si="263"/>
        <v>1</v>
      </c>
      <c r="G370" s="1">
        <f t="shared" si="274"/>
        <v>-1</v>
      </c>
      <c r="H370" s="1">
        <f t="shared" si="264"/>
        <v>-1</v>
      </c>
      <c r="I370" s="1">
        <f t="shared" si="265"/>
        <v>86</v>
      </c>
      <c r="J370" s="1" t="str">
        <f t="shared" si="267"/>
        <v/>
      </c>
      <c r="O370" s="2"/>
      <c r="U370" s="6" t="str">
        <f t="shared" si="268"/>
        <v/>
      </c>
      <c r="V370" s="6" t="str">
        <f t="shared" si="269"/>
        <v/>
      </c>
      <c r="W370" s="6">
        <f t="shared" si="270"/>
        <v>3</v>
      </c>
      <c r="X370" s="6" t="str">
        <f t="shared" si="271"/>
        <v/>
      </c>
      <c r="Y370" s="5"/>
      <c r="Z370" s="1">
        <f t="shared" si="275"/>
        <v>1</v>
      </c>
      <c r="AA370" s="1">
        <f t="shared" si="276"/>
        <v>1</v>
      </c>
      <c r="AB370" s="1">
        <f t="shared" si="277"/>
        <v>1</v>
      </c>
      <c r="AC370" s="1" t="str">
        <f t="shared" si="278"/>
        <v/>
      </c>
      <c r="AD370" s="1" t="str">
        <f t="shared" si="283"/>
        <v/>
      </c>
      <c r="AE370" s="5"/>
      <c r="AF370" s="6">
        <f t="shared" si="272"/>
        <v>3</v>
      </c>
      <c r="AG370" s="6">
        <f t="shared" si="279"/>
        <v>2</v>
      </c>
      <c r="AH370" s="6">
        <f t="shared" si="281"/>
        <v>1</v>
      </c>
      <c r="AI370" s="5"/>
      <c r="AJ370" s="1">
        <f t="shared" si="280"/>
        <v>9</v>
      </c>
      <c r="AK370" s="1">
        <f>VLOOKUP(AJ370,$R$2:S389,2,0)</f>
        <v>1</v>
      </c>
      <c r="AM370" s="1">
        <f t="shared" si="282"/>
        <v>134</v>
      </c>
      <c r="AO370" s="1">
        <f t="shared" si="273"/>
        <v>9</v>
      </c>
      <c r="AP370" s="1" t="str">
        <f t="shared" si="266"/>
        <v/>
      </c>
      <c r="AQ370" s="1" t="str">
        <f t="shared" si="284"/>
        <v/>
      </c>
      <c r="AR370" s="1" t="str">
        <f t="shared" si="285"/>
        <v/>
      </c>
      <c r="AS370" s="1" t="str">
        <f t="shared" si="286"/>
        <v/>
      </c>
      <c r="AT370" s="1" t="str">
        <f t="shared" si="287"/>
        <v/>
      </c>
      <c r="AU370" s="1" t="str">
        <f t="shared" si="288"/>
        <v/>
      </c>
      <c r="AV370" s="1" t="str">
        <f t="shared" si="289"/>
        <v/>
      </c>
      <c r="AW370" s="1" t="str">
        <f t="shared" si="290"/>
        <v/>
      </c>
      <c r="AX370" s="1" t="str">
        <f t="shared" si="291"/>
        <v/>
      </c>
      <c r="AY370" s="1" t="str">
        <f t="shared" si="292"/>
        <v/>
      </c>
      <c r="AZ370" s="1" t="str">
        <f t="shared" si="293"/>
        <v/>
      </c>
      <c r="BA370" s="1" t="str">
        <f t="shared" si="294"/>
        <v/>
      </c>
      <c r="BB370" s="1" t="str">
        <f t="shared" si="295"/>
        <v/>
      </c>
      <c r="BC370" s="1" t="str">
        <f t="shared" si="296"/>
        <v/>
      </c>
      <c r="BD370" s="1" t="str">
        <f t="shared" si="297"/>
        <v/>
      </c>
      <c r="BE370" s="1" t="str">
        <f t="shared" si="298"/>
        <v/>
      </c>
      <c r="BF370" s="1" t="str">
        <f t="shared" si="299"/>
        <v/>
      </c>
      <c r="BG370" s="1" t="str">
        <f t="shared" si="300"/>
        <v/>
      </c>
      <c r="BH370" s="1" t="str">
        <f t="shared" si="301"/>
        <v/>
      </c>
      <c r="BI370" s="1" t="str">
        <f t="shared" si="302"/>
        <v/>
      </c>
      <c r="BJ370" s="1" t="str">
        <f t="shared" si="303"/>
        <v/>
      </c>
      <c r="BK370" s="1" t="str">
        <f t="shared" si="304"/>
        <v/>
      </c>
      <c r="BL370" s="1" t="str">
        <f t="shared" si="305"/>
        <v/>
      </c>
      <c r="BM370" s="1" t="str">
        <f t="shared" si="306"/>
        <v/>
      </c>
      <c r="BN370" s="1" t="str">
        <f t="shared" si="307"/>
        <v/>
      </c>
      <c r="BO370" s="4" t="str">
        <f t="shared" si="308"/>
        <v/>
      </c>
    </row>
    <row r="371" spans="2:67">
      <c r="B371" s="23">
        <v>15</v>
      </c>
      <c r="C371" s="8">
        <f>IF(B371="","",VLOOKUP(B371,Tabelle2!$A$1:$B$37,2,0))</f>
        <v>2</v>
      </c>
      <c r="D371" s="9">
        <f>IF(B371="","",IF(B371=0,"NB",VLOOKUP(C371,Tabelle2!$D$1:$E$4,2,0)))</f>
        <v>2</v>
      </c>
      <c r="E371" s="1" t="str">
        <f t="shared" ref="E371:E434" si="309">IF(B371="","",IF(D370="NB","NB",IF(D370=C371,"W","L")))</f>
        <v>L</v>
      </c>
      <c r="F371" s="1">
        <f t="shared" ref="F371:F434" si="310">IF(E371="","",AK370)</f>
        <v>1</v>
      </c>
      <c r="G371" s="1">
        <f t="shared" si="274"/>
        <v>-1</v>
      </c>
      <c r="H371" s="1">
        <f t="shared" ref="H371:H434" si="311">IF(E371="","",IF(E371="NB",0,G371*F371))</f>
        <v>-1</v>
      </c>
      <c r="I371" s="1">
        <f t="shared" si="265"/>
        <v>85</v>
      </c>
      <c r="J371" s="1" t="str">
        <f t="shared" si="267"/>
        <v/>
      </c>
      <c r="O371" s="2"/>
      <c r="U371" s="6" t="str">
        <f t="shared" si="268"/>
        <v/>
      </c>
      <c r="V371" s="6">
        <f t="shared" si="269"/>
        <v>2</v>
      </c>
      <c r="W371" s="6" t="str">
        <f t="shared" si="270"/>
        <v/>
      </c>
      <c r="X371" s="6" t="str">
        <f t="shared" si="271"/>
        <v/>
      </c>
      <c r="Y371" s="5"/>
      <c r="Z371" s="1">
        <f t="shared" si="275"/>
        <v>1</v>
      </c>
      <c r="AA371" s="1">
        <f t="shared" si="276"/>
        <v>1</v>
      </c>
      <c r="AB371" s="1">
        <f t="shared" si="277"/>
        <v>1</v>
      </c>
      <c r="AC371" s="1" t="str">
        <f t="shared" si="278"/>
        <v/>
      </c>
      <c r="AD371" s="1" t="str">
        <f t="shared" si="283"/>
        <v/>
      </c>
      <c r="AE371" s="5"/>
      <c r="AF371" s="6">
        <f t="shared" si="272"/>
        <v>2</v>
      </c>
      <c r="AG371" s="6">
        <f t="shared" si="279"/>
        <v>3</v>
      </c>
      <c r="AH371" s="6">
        <f t="shared" si="281"/>
        <v>1</v>
      </c>
      <c r="AI371" s="5"/>
      <c r="AJ371" s="1">
        <f t="shared" si="280"/>
        <v>10</v>
      </c>
      <c r="AK371" s="1">
        <f>VLOOKUP(AJ371,$R$2:S390,2,0)</f>
        <v>1</v>
      </c>
      <c r="AM371" s="1">
        <f t="shared" si="282"/>
        <v>134</v>
      </c>
      <c r="AO371" s="1">
        <f t="shared" si="273"/>
        <v>10</v>
      </c>
      <c r="AP371" s="1" t="str">
        <f t="shared" si="266"/>
        <v/>
      </c>
      <c r="AQ371" s="1" t="str">
        <f t="shared" si="284"/>
        <v/>
      </c>
      <c r="AR371" s="1" t="str">
        <f t="shared" si="285"/>
        <v/>
      </c>
      <c r="AS371" s="1" t="str">
        <f t="shared" si="286"/>
        <v/>
      </c>
      <c r="AT371" s="1" t="str">
        <f t="shared" si="287"/>
        <v/>
      </c>
      <c r="AU371" s="1" t="str">
        <f t="shared" si="288"/>
        <v/>
      </c>
      <c r="AV371" s="1" t="str">
        <f t="shared" si="289"/>
        <v/>
      </c>
      <c r="AW371" s="1" t="str">
        <f t="shared" si="290"/>
        <v/>
      </c>
      <c r="AX371" s="1" t="str">
        <f t="shared" si="291"/>
        <v/>
      </c>
      <c r="AY371" s="1" t="str">
        <f t="shared" si="292"/>
        <v/>
      </c>
      <c r="AZ371" s="1" t="str">
        <f t="shared" si="293"/>
        <v/>
      </c>
      <c r="BA371" s="1" t="str">
        <f t="shared" si="294"/>
        <v/>
      </c>
      <c r="BB371" s="1" t="str">
        <f t="shared" si="295"/>
        <v/>
      </c>
      <c r="BC371" s="1" t="str">
        <f t="shared" si="296"/>
        <v/>
      </c>
      <c r="BD371" s="1" t="str">
        <f t="shared" si="297"/>
        <v/>
      </c>
      <c r="BE371" s="1" t="str">
        <f t="shared" si="298"/>
        <v/>
      </c>
      <c r="BF371" s="1" t="str">
        <f t="shared" si="299"/>
        <v/>
      </c>
      <c r="BG371" s="1" t="str">
        <f t="shared" si="300"/>
        <v/>
      </c>
      <c r="BH371" s="1" t="str">
        <f t="shared" si="301"/>
        <v/>
      </c>
      <c r="BI371" s="1" t="str">
        <f t="shared" si="302"/>
        <v/>
      </c>
      <c r="BJ371" s="1" t="str">
        <f t="shared" si="303"/>
        <v/>
      </c>
      <c r="BK371" s="1" t="str">
        <f t="shared" si="304"/>
        <v/>
      </c>
      <c r="BL371" s="1" t="str">
        <f t="shared" si="305"/>
        <v/>
      </c>
      <c r="BM371" s="1" t="str">
        <f t="shared" si="306"/>
        <v/>
      </c>
      <c r="BN371" s="1" t="str">
        <f t="shared" si="307"/>
        <v/>
      </c>
      <c r="BO371" s="4" t="str">
        <f t="shared" si="308"/>
        <v/>
      </c>
    </row>
    <row r="372" spans="2:67">
      <c r="B372" s="22">
        <v>27</v>
      </c>
      <c r="C372" s="8">
        <f>IF(B372="","",VLOOKUP(B372,Tabelle2!$A$1:$B$37,2,0))</f>
        <v>3</v>
      </c>
      <c r="D372" s="9">
        <f>IF(B372="","",IF(B372=0,"NB",VLOOKUP(C372,Tabelle2!$D$1:$E$4,2,0)))</f>
        <v>1</v>
      </c>
      <c r="E372" s="1" t="str">
        <f t="shared" si="309"/>
        <v>L</v>
      </c>
      <c r="F372" s="1">
        <f t="shared" si="310"/>
        <v>1</v>
      </c>
      <c r="G372" s="1">
        <f t="shared" si="274"/>
        <v>-1</v>
      </c>
      <c r="H372" s="1">
        <f t="shared" si="311"/>
        <v>-1</v>
      </c>
      <c r="I372" s="1">
        <f t="shared" si="265"/>
        <v>84</v>
      </c>
      <c r="J372" s="1" t="str">
        <f t="shared" si="267"/>
        <v/>
      </c>
      <c r="O372" s="2"/>
      <c r="U372" s="6" t="str">
        <f t="shared" si="268"/>
        <v/>
      </c>
      <c r="V372" s="6" t="str">
        <f t="shared" si="269"/>
        <v/>
      </c>
      <c r="W372" s="6">
        <f t="shared" si="270"/>
        <v>3</v>
      </c>
      <c r="X372" s="6" t="str">
        <f t="shared" si="271"/>
        <v/>
      </c>
      <c r="Y372" s="5"/>
      <c r="Z372" s="1">
        <f t="shared" si="275"/>
        <v>1</v>
      </c>
      <c r="AA372" s="1">
        <f t="shared" si="276"/>
        <v>1</v>
      </c>
      <c r="AB372" s="1">
        <f t="shared" si="277"/>
        <v>1</v>
      </c>
      <c r="AC372" s="1" t="str">
        <f t="shared" si="278"/>
        <v/>
      </c>
      <c r="AD372" s="1" t="str">
        <f t="shared" si="283"/>
        <v/>
      </c>
      <c r="AE372" s="5"/>
      <c r="AF372" s="6">
        <f t="shared" si="272"/>
        <v>3</v>
      </c>
      <c r="AG372" s="6">
        <f t="shared" si="279"/>
        <v>2</v>
      </c>
      <c r="AH372" s="6">
        <f t="shared" si="281"/>
        <v>1</v>
      </c>
      <c r="AI372" s="5"/>
      <c r="AJ372" s="1">
        <f t="shared" si="280"/>
        <v>11</v>
      </c>
      <c r="AK372" s="1">
        <f>VLOOKUP(AJ372,$R$2:S391,2,0)</f>
        <v>1</v>
      </c>
      <c r="AM372" s="1">
        <f t="shared" si="282"/>
        <v>134</v>
      </c>
      <c r="AO372" s="1">
        <f t="shared" si="273"/>
        <v>11</v>
      </c>
      <c r="AP372" s="1" t="str">
        <f t="shared" si="266"/>
        <v/>
      </c>
      <c r="AQ372" s="1" t="str">
        <f t="shared" si="284"/>
        <v/>
      </c>
      <c r="AR372" s="1" t="str">
        <f t="shared" si="285"/>
        <v/>
      </c>
      <c r="AS372" s="1" t="str">
        <f t="shared" si="286"/>
        <v/>
      </c>
      <c r="AT372" s="1" t="str">
        <f t="shared" si="287"/>
        <v/>
      </c>
      <c r="AU372" s="1" t="str">
        <f t="shared" si="288"/>
        <v/>
      </c>
      <c r="AV372" s="1" t="str">
        <f t="shared" si="289"/>
        <v/>
      </c>
      <c r="AW372" s="1" t="str">
        <f t="shared" si="290"/>
        <v/>
      </c>
      <c r="AX372" s="1" t="str">
        <f t="shared" si="291"/>
        <v/>
      </c>
      <c r="AY372" s="1" t="str">
        <f t="shared" si="292"/>
        <v/>
      </c>
      <c r="AZ372" s="1" t="str">
        <f t="shared" si="293"/>
        <v/>
      </c>
      <c r="BA372" s="1" t="str">
        <f t="shared" si="294"/>
        <v/>
      </c>
      <c r="BB372" s="1" t="str">
        <f t="shared" si="295"/>
        <v/>
      </c>
      <c r="BC372" s="1" t="str">
        <f t="shared" si="296"/>
        <v/>
      </c>
      <c r="BD372" s="1" t="str">
        <f t="shared" si="297"/>
        <v/>
      </c>
      <c r="BE372" s="1" t="str">
        <f t="shared" si="298"/>
        <v/>
      </c>
      <c r="BF372" s="1" t="str">
        <f t="shared" si="299"/>
        <v/>
      </c>
      <c r="BG372" s="1" t="str">
        <f t="shared" si="300"/>
        <v/>
      </c>
      <c r="BH372" s="1" t="str">
        <f t="shared" si="301"/>
        <v/>
      </c>
      <c r="BI372" s="1" t="str">
        <f t="shared" si="302"/>
        <v/>
      </c>
      <c r="BJ372" s="1" t="str">
        <f t="shared" si="303"/>
        <v/>
      </c>
      <c r="BK372" s="1" t="str">
        <f t="shared" si="304"/>
        <v/>
      </c>
      <c r="BL372" s="1" t="str">
        <f t="shared" si="305"/>
        <v/>
      </c>
      <c r="BM372" s="1" t="str">
        <f t="shared" si="306"/>
        <v/>
      </c>
      <c r="BN372" s="1" t="str">
        <f t="shared" si="307"/>
        <v/>
      </c>
      <c r="BO372" s="4" t="str">
        <f t="shared" si="308"/>
        <v/>
      </c>
    </row>
    <row r="373" spans="2:67">
      <c r="B373" s="23">
        <v>26</v>
      </c>
      <c r="C373" s="8">
        <f>IF(B373="","",VLOOKUP(B373,Tabelle2!$A$1:$B$37,2,0))</f>
        <v>3</v>
      </c>
      <c r="D373" s="9">
        <f>IF(B373="","",IF(B373=0,"NB",VLOOKUP(C373,Tabelle2!$D$1:$E$4,2,0)))</f>
        <v>1</v>
      </c>
      <c r="E373" s="1" t="str">
        <f t="shared" si="309"/>
        <v>L</v>
      </c>
      <c r="F373" s="1">
        <f t="shared" si="310"/>
        <v>1</v>
      </c>
      <c r="G373" s="1">
        <f t="shared" si="274"/>
        <v>-1</v>
      </c>
      <c r="H373" s="1">
        <f t="shared" si="311"/>
        <v>-1</v>
      </c>
      <c r="I373" s="1">
        <f t="shared" si="265"/>
        <v>83</v>
      </c>
      <c r="J373" s="1" t="str">
        <f t="shared" si="267"/>
        <v/>
      </c>
      <c r="O373" s="2"/>
      <c r="U373" s="6" t="str">
        <f t="shared" si="268"/>
        <v/>
      </c>
      <c r="V373" s="6" t="str">
        <f t="shared" si="269"/>
        <v/>
      </c>
      <c r="W373" s="6">
        <f t="shared" si="270"/>
        <v>3</v>
      </c>
      <c r="X373" s="6" t="str">
        <f t="shared" si="271"/>
        <v/>
      </c>
      <c r="Y373" s="5"/>
      <c r="Z373" s="1">
        <f t="shared" si="275"/>
        <v>1</v>
      </c>
      <c r="AA373" s="1">
        <f t="shared" si="276"/>
        <v>1</v>
      </c>
      <c r="AB373" s="1">
        <f t="shared" si="277"/>
        <v>1</v>
      </c>
      <c r="AC373" s="1" t="str">
        <f t="shared" si="278"/>
        <v/>
      </c>
      <c r="AD373" s="1" t="str">
        <f t="shared" si="283"/>
        <v/>
      </c>
      <c r="AE373" s="5"/>
      <c r="AF373" s="6">
        <f t="shared" si="272"/>
        <v>3</v>
      </c>
      <c r="AG373" s="6">
        <f t="shared" si="279"/>
        <v>2</v>
      </c>
      <c r="AH373" s="6">
        <f t="shared" si="281"/>
        <v>1</v>
      </c>
      <c r="AI373" s="5"/>
      <c r="AJ373" s="1">
        <f t="shared" si="280"/>
        <v>12</v>
      </c>
      <c r="AK373" s="1">
        <f>VLOOKUP(AJ373,$R$2:S392,2,0)</f>
        <v>1</v>
      </c>
      <c r="AM373" s="1">
        <f t="shared" si="282"/>
        <v>134</v>
      </c>
      <c r="AO373" s="1">
        <f t="shared" si="273"/>
        <v>12</v>
      </c>
      <c r="AP373" s="1" t="str">
        <f t="shared" si="266"/>
        <v/>
      </c>
      <c r="AQ373" s="1" t="str">
        <f t="shared" si="284"/>
        <v/>
      </c>
      <c r="AR373" s="1" t="str">
        <f t="shared" si="285"/>
        <v/>
      </c>
      <c r="AS373" s="1" t="str">
        <f t="shared" si="286"/>
        <v/>
      </c>
      <c r="AT373" s="1" t="str">
        <f t="shared" si="287"/>
        <v/>
      </c>
      <c r="AU373" s="1" t="str">
        <f t="shared" si="288"/>
        <v/>
      </c>
      <c r="AV373" s="1" t="str">
        <f t="shared" si="289"/>
        <v/>
      </c>
      <c r="AW373" s="1" t="str">
        <f t="shared" si="290"/>
        <v/>
      </c>
      <c r="AX373" s="1" t="str">
        <f t="shared" si="291"/>
        <v/>
      </c>
      <c r="AY373" s="1" t="str">
        <f t="shared" si="292"/>
        <v/>
      </c>
      <c r="AZ373" s="1" t="str">
        <f t="shared" si="293"/>
        <v/>
      </c>
      <c r="BA373" s="1" t="str">
        <f t="shared" si="294"/>
        <v/>
      </c>
      <c r="BB373" s="1" t="str">
        <f t="shared" si="295"/>
        <v/>
      </c>
      <c r="BC373" s="1" t="str">
        <f t="shared" si="296"/>
        <v/>
      </c>
      <c r="BD373" s="1" t="str">
        <f t="shared" si="297"/>
        <v/>
      </c>
      <c r="BE373" s="1" t="str">
        <f t="shared" si="298"/>
        <v/>
      </c>
      <c r="BF373" s="1" t="str">
        <f t="shared" si="299"/>
        <v/>
      </c>
      <c r="BG373" s="1" t="str">
        <f t="shared" si="300"/>
        <v/>
      </c>
      <c r="BH373" s="1" t="str">
        <f t="shared" si="301"/>
        <v/>
      </c>
      <c r="BI373" s="1" t="str">
        <f t="shared" si="302"/>
        <v/>
      </c>
      <c r="BJ373" s="1" t="str">
        <f t="shared" si="303"/>
        <v/>
      </c>
      <c r="BK373" s="1" t="str">
        <f t="shared" si="304"/>
        <v/>
      </c>
      <c r="BL373" s="1" t="str">
        <f t="shared" si="305"/>
        <v/>
      </c>
      <c r="BM373" s="1" t="str">
        <f t="shared" si="306"/>
        <v/>
      </c>
      <c r="BN373" s="1" t="str">
        <f t="shared" si="307"/>
        <v/>
      </c>
      <c r="BO373" s="4" t="str">
        <f t="shared" si="308"/>
        <v/>
      </c>
    </row>
    <row r="374" spans="2:67">
      <c r="B374" s="22">
        <v>34</v>
      </c>
      <c r="C374" s="8">
        <f>IF(B374="","",VLOOKUP(B374,Tabelle2!$A$1:$B$37,2,0))</f>
        <v>3</v>
      </c>
      <c r="D374" s="9">
        <f>IF(B374="","",IF(B374=0,"NB",VLOOKUP(C374,Tabelle2!$D$1:$E$4,2,0)))</f>
        <v>1</v>
      </c>
      <c r="E374" s="1" t="str">
        <f t="shared" si="309"/>
        <v>L</v>
      </c>
      <c r="F374" s="1">
        <f t="shared" si="310"/>
        <v>1</v>
      </c>
      <c r="G374" s="1">
        <f t="shared" si="274"/>
        <v>-1</v>
      </c>
      <c r="H374" s="1">
        <f t="shared" si="311"/>
        <v>-1</v>
      </c>
      <c r="I374" s="1">
        <f t="shared" si="265"/>
        <v>82</v>
      </c>
      <c r="J374" s="1" t="str">
        <f t="shared" si="267"/>
        <v/>
      </c>
      <c r="O374" s="2"/>
      <c r="U374" s="6" t="str">
        <f t="shared" si="268"/>
        <v/>
      </c>
      <c r="V374" s="6" t="str">
        <f t="shared" si="269"/>
        <v/>
      </c>
      <c r="W374" s="6">
        <f t="shared" si="270"/>
        <v>3</v>
      </c>
      <c r="X374" s="6" t="str">
        <f t="shared" si="271"/>
        <v/>
      </c>
      <c r="Y374" s="5"/>
      <c r="Z374" s="1">
        <f t="shared" si="275"/>
        <v>1</v>
      </c>
      <c r="AA374" s="1">
        <f t="shared" si="276"/>
        <v>1</v>
      </c>
      <c r="AB374" s="1">
        <f t="shared" si="277"/>
        <v>1</v>
      </c>
      <c r="AC374" s="1" t="str">
        <f t="shared" si="278"/>
        <v/>
      </c>
      <c r="AD374" s="1" t="str">
        <f t="shared" si="283"/>
        <v/>
      </c>
      <c r="AE374" s="5"/>
      <c r="AF374" s="6">
        <f t="shared" si="272"/>
        <v>3</v>
      </c>
      <c r="AG374" s="6">
        <f t="shared" si="279"/>
        <v>2</v>
      </c>
      <c r="AH374" s="6">
        <f t="shared" si="281"/>
        <v>1</v>
      </c>
      <c r="AI374" s="5"/>
      <c r="AJ374" s="1">
        <f t="shared" si="280"/>
        <v>13</v>
      </c>
      <c r="AK374" s="1">
        <f>VLOOKUP(AJ374,$R$2:S393,2,0)</f>
        <v>1</v>
      </c>
      <c r="AM374" s="1">
        <f t="shared" si="282"/>
        <v>134</v>
      </c>
      <c r="AO374" s="1">
        <f t="shared" si="273"/>
        <v>13</v>
      </c>
      <c r="AP374" s="1" t="str">
        <f t="shared" si="266"/>
        <v/>
      </c>
      <c r="AQ374" s="1" t="str">
        <f t="shared" si="284"/>
        <v/>
      </c>
      <c r="AR374" s="1" t="str">
        <f t="shared" si="285"/>
        <v/>
      </c>
      <c r="AS374" s="1" t="str">
        <f t="shared" si="286"/>
        <v/>
      </c>
      <c r="AT374" s="1" t="str">
        <f t="shared" si="287"/>
        <v/>
      </c>
      <c r="AU374" s="1" t="str">
        <f t="shared" si="288"/>
        <v/>
      </c>
      <c r="AV374" s="1" t="str">
        <f t="shared" si="289"/>
        <v/>
      </c>
      <c r="AW374" s="1" t="str">
        <f t="shared" si="290"/>
        <v/>
      </c>
      <c r="AX374" s="1" t="str">
        <f t="shared" si="291"/>
        <v/>
      </c>
      <c r="AY374" s="1" t="str">
        <f t="shared" si="292"/>
        <v/>
      </c>
      <c r="AZ374" s="1" t="str">
        <f t="shared" si="293"/>
        <v/>
      </c>
      <c r="BA374" s="1" t="str">
        <f t="shared" si="294"/>
        <v/>
      </c>
      <c r="BB374" s="1" t="str">
        <f t="shared" si="295"/>
        <v/>
      </c>
      <c r="BC374" s="1" t="str">
        <f t="shared" si="296"/>
        <v/>
      </c>
      <c r="BD374" s="1" t="str">
        <f t="shared" si="297"/>
        <v/>
      </c>
      <c r="BE374" s="1" t="str">
        <f t="shared" si="298"/>
        <v/>
      </c>
      <c r="BF374" s="1" t="str">
        <f t="shared" si="299"/>
        <v/>
      </c>
      <c r="BG374" s="1" t="str">
        <f t="shared" si="300"/>
        <v/>
      </c>
      <c r="BH374" s="1" t="str">
        <f t="shared" si="301"/>
        <v/>
      </c>
      <c r="BI374" s="1" t="str">
        <f t="shared" si="302"/>
        <v/>
      </c>
      <c r="BJ374" s="1" t="str">
        <f t="shared" si="303"/>
        <v/>
      </c>
      <c r="BK374" s="1" t="str">
        <f t="shared" si="304"/>
        <v/>
      </c>
      <c r="BL374" s="1" t="str">
        <f t="shared" si="305"/>
        <v/>
      </c>
      <c r="BM374" s="1" t="str">
        <f t="shared" si="306"/>
        <v/>
      </c>
      <c r="BN374" s="1" t="str">
        <f t="shared" si="307"/>
        <v/>
      </c>
      <c r="BO374" s="4" t="str">
        <f t="shared" si="308"/>
        <v/>
      </c>
    </row>
    <row r="375" spans="2:67">
      <c r="B375" s="23">
        <v>15</v>
      </c>
      <c r="C375" s="8">
        <f>IF(B375="","",VLOOKUP(B375,Tabelle2!$A$1:$B$37,2,0))</f>
        <v>2</v>
      </c>
      <c r="D375" s="9">
        <f>IF(B375="","",IF(B375=0,"NB",VLOOKUP(C375,Tabelle2!$D$1:$E$4,2,0)))</f>
        <v>2</v>
      </c>
      <c r="E375" s="1" t="str">
        <f t="shared" si="309"/>
        <v>L</v>
      </c>
      <c r="F375" s="1">
        <f t="shared" si="310"/>
        <v>1</v>
      </c>
      <c r="G375" s="1">
        <f t="shared" si="274"/>
        <v>-1</v>
      </c>
      <c r="H375" s="1">
        <f t="shared" si="311"/>
        <v>-1</v>
      </c>
      <c r="I375" s="1">
        <f t="shared" si="265"/>
        <v>81</v>
      </c>
      <c r="J375" s="1" t="str">
        <f t="shared" si="267"/>
        <v/>
      </c>
      <c r="O375" s="2"/>
      <c r="U375" s="6" t="str">
        <f t="shared" si="268"/>
        <v/>
      </c>
      <c r="V375" s="6">
        <f t="shared" si="269"/>
        <v>2</v>
      </c>
      <c r="W375" s="6" t="str">
        <f t="shared" si="270"/>
        <v/>
      </c>
      <c r="X375" s="6" t="str">
        <f t="shared" si="271"/>
        <v/>
      </c>
      <c r="Y375" s="5"/>
      <c r="Z375" s="1">
        <f t="shared" si="275"/>
        <v>1</v>
      </c>
      <c r="AA375" s="1">
        <f t="shared" si="276"/>
        <v>1</v>
      </c>
      <c r="AB375" s="1">
        <f t="shared" si="277"/>
        <v>1</v>
      </c>
      <c r="AC375" s="1" t="str">
        <f t="shared" si="278"/>
        <v/>
      </c>
      <c r="AD375" s="1" t="str">
        <f t="shared" si="283"/>
        <v/>
      </c>
      <c r="AE375" s="5"/>
      <c r="AF375" s="6">
        <f t="shared" si="272"/>
        <v>2</v>
      </c>
      <c r="AG375" s="6">
        <f t="shared" si="279"/>
        <v>3</v>
      </c>
      <c r="AH375" s="6">
        <f t="shared" si="281"/>
        <v>1</v>
      </c>
      <c r="AI375" s="5"/>
      <c r="AJ375" s="1">
        <f t="shared" si="280"/>
        <v>14</v>
      </c>
      <c r="AK375" s="1">
        <f>VLOOKUP(AJ375,$R$2:S394,2,0)</f>
        <v>1</v>
      </c>
      <c r="AM375" s="1">
        <f t="shared" si="282"/>
        <v>134</v>
      </c>
      <c r="AO375" s="1">
        <f t="shared" si="273"/>
        <v>14</v>
      </c>
      <c r="AP375" s="1" t="str">
        <f t="shared" si="266"/>
        <v/>
      </c>
      <c r="AQ375" s="1" t="str">
        <f t="shared" si="284"/>
        <v/>
      </c>
      <c r="AR375" s="1" t="str">
        <f t="shared" si="285"/>
        <v/>
      </c>
      <c r="AS375" s="1" t="str">
        <f t="shared" si="286"/>
        <v/>
      </c>
      <c r="AT375" s="1" t="str">
        <f t="shared" si="287"/>
        <v/>
      </c>
      <c r="AU375" s="1" t="str">
        <f t="shared" si="288"/>
        <v/>
      </c>
      <c r="AV375" s="1" t="str">
        <f t="shared" si="289"/>
        <v/>
      </c>
      <c r="AW375" s="1" t="str">
        <f t="shared" si="290"/>
        <v/>
      </c>
      <c r="AX375" s="1" t="str">
        <f t="shared" si="291"/>
        <v/>
      </c>
      <c r="AY375" s="1" t="str">
        <f t="shared" si="292"/>
        <v/>
      </c>
      <c r="AZ375" s="1" t="str">
        <f t="shared" si="293"/>
        <v/>
      </c>
      <c r="BA375" s="1" t="str">
        <f t="shared" si="294"/>
        <v/>
      </c>
      <c r="BB375" s="1" t="str">
        <f t="shared" si="295"/>
        <v/>
      </c>
      <c r="BC375" s="1" t="str">
        <f t="shared" si="296"/>
        <v/>
      </c>
      <c r="BD375" s="1" t="str">
        <f t="shared" si="297"/>
        <v/>
      </c>
      <c r="BE375" s="1" t="str">
        <f t="shared" si="298"/>
        <v/>
      </c>
      <c r="BF375" s="1" t="str">
        <f t="shared" si="299"/>
        <v/>
      </c>
      <c r="BG375" s="1" t="str">
        <f t="shared" si="300"/>
        <v/>
      </c>
      <c r="BH375" s="1" t="str">
        <f t="shared" si="301"/>
        <v/>
      </c>
      <c r="BI375" s="1" t="str">
        <f t="shared" si="302"/>
        <v/>
      </c>
      <c r="BJ375" s="1" t="str">
        <f t="shared" si="303"/>
        <v/>
      </c>
      <c r="BK375" s="1" t="str">
        <f t="shared" si="304"/>
        <v/>
      </c>
      <c r="BL375" s="1" t="str">
        <f t="shared" si="305"/>
        <v/>
      </c>
      <c r="BM375" s="1" t="str">
        <f t="shared" si="306"/>
        <v/>
      </c>
      <c r="BN375" s="1" t="str">
        <f t="shared" si="307"/>
        <v/>
      </c>
      <c r="BO375" s="4" t="str">
        <f t="shared" si="308"/>
        <v/>
      </c>
    </row>
    <row r="376" spans="2:67">
      <c r="B376" s="22">
        <v>0</v>
      </c>
      <c r="C376" s="8">
        <f>IF(B376="","",VLOOKUP(B376,Tabelle2!$A$1:$B$37,2,0))</f>
        <v>0</v>
      </c>
      <c r="D376" s="9" t="str">
        <f>IF(B376="","",IF(B376=0,"NB",VLOOKUP(C376,Tabelle2!$D$1:$E$4,2,0)))</f>
        <v>NB</v>
      </c>
      <c r="E376" s="1" t="str">
        <f t="shared" si="309"/>
        <v>L</v>
      </c>
      <c r="F376" s="1">
        <f t="shared" si="310"/>
        <v>1</v>
      </c>
      <c r="G376" s="1">
        <f t="shared" si="274"/>
        <v>-1</v>
      </c>
      <c r="H376" s="1">
        <f t="shared" si="311"/>
        <v>-1</v>
      </c>
      <c r="I376" s="1">
        <f t="shared" si="265"/>
        <v>80</v>
      </c>
      <c r="J376" s="1" t="str">
        <f t="shared" si="267"/>
        <v>X</v>
      </c>
      <c r="O376" s="2"/>
      <c r="U376" s="6" t="str">
        <f t="shared" si="268"/>
        <v/>
      </c>
      <c r="V376" s="6" t="str">
        <f t="shared" si="269"/>
        <v/>
      </c>
      <c r="W376" s="6" t="str">
        <f t="shared" si="270"/>
        <v/>
      </c>
      <c r="X376" s="6" t="str">
        <f t="shared" si="271"/>
        <v/>
      </c>
      <c r="Y376" s="5"/>
      <c r="Z376" s="1">
        <f t="shared" si="275"/>
        <v>1</v>
      </c>
      <c r="AA376" s="1">
        <f t="shared" si="276"/>
        <v>1</v>
      </c>
      <c r="AB376" s="1">
        <f t="shared" si="277"/>
        <v>1</v>
      </c>
      <c r="AC376" s="1" t="str">
        <f t="shared" si="278"/>
        <v/>
      </c>
      <c r="AD376" s="1" t="str">
        <f t="shared" si="283"/>
        <v/>
      </c>
      <c r="AE376" s="5"/>
      <c r="AF376" s="6">
        <f t="shared" si="272"/>
        <v>0</v>
      </c>
      <c r="AG376" s="6">
        <f t="shared" si="279"/>
        <v>2</v>
      </c>
      <c r="AH376" s="6">
        <f t="shared" si="281"/>
        <v>3</v>
      </c>
      <c r="AI376" s="5"/>
      <c r="AJ376" s="1">
        <f t="shared" si="280"/>
        <v>15</v>
      </c>
      <c r="AK376" s="1">
        <f>VLOOKUP(AJ376,$R$2:S395,2,0)</f>
        <v>1</v>
      </c>
      <c r="AM376" s="1">
        <f t="shared" si="282"/>
        <v>134</v>
      </c>
      <c r="AO376" s="1">
        <f t="shared" si="273"/>
        <v>15</v>
      </c>
      <c r="AP376" s="1" t="str">
        <f t="shared" si="266"/>
        <v/>
      </c>
      <c r="AQ376" s="1" t="str">
        <f t="shared" si="284"/>
        <v/>
      </c>
      <c r="AR376" s="1" t="str">
        <f t="shared" si="285"/>
        <v/>
      </c>
      <c r="AS376" s="1" t="str">
        <f t="shared" si="286"/>
        <v/>
      </c>
      <c r="AT376" s="1" t="str">
        <f t="shared" si="287"/>
        <v/>
      </c>
      <c r="AU376" s="1" t="str">
        <f t="shared" si="288"/>
        <v/>
      </c>
      <c r="AV376" s="1" t="str">
        <f t="shared" si="289"/>
        <v/>
      </c>
      <c r="AW376" s="1" t="str">
        <f t="shared" si="290"/>
        <v/>
      </c>
      <c r="AX376" s="1" t="str">
        <f t="shared" si="291"/>
        <v/>
      </c>
      <c r="AY376" s="1" t="str">
        <f t="shared" si="292"/>
        <v/>
      </c>
      <c r="AZ376" s="1" t="str">
        <f t="shared" si="293"/>
        <v/>
      </c>
      <c r="BA376" s="1" t="str">
        <f t="shared" si="294"/>
        <v/>
      </c>
      <c r="BB376" s="1" t="str">
        <f t="shared" si="295"/>
        <v/>
      </c>
      <c r="BC376" s="1" t="str">
        <f t="shared" si="296"/>
        <v/>
      </c>
      <c r="BD376" s="1">
        <f t="shared" si="297"/>
        <v>1</v>
      </c>
      <c r="BE376" s="1" t="str">
        <f t="shared" si="298"/>
        <v/>
      </c>
      <c r="BF376" s="1" t="str">
        <f t="shared" si="299"/>
        <v/>
      </c>
      <c r="BG376" s="1" t="str">
        <f t="shared" si="300"/>
        <v/>
      </c>
      <c r="BH376" s="1" t="str">
        <f t="shared" si="301"/>
        <v/>
      </c>
      <c r="BI376" s="1" t="str">
        <f t="shared" si="302"/>
        <v/>
      </c>
      <c r="BJ376" s="1" t="str">
        <f t="shared" si="303"/>
        <v/>
      </c>
      <c r="BK376" s="1" t="str">
        <f t="shared" si="304"/>
        <v/>
      </c>
      <c r="BL376" s="1" t="str">
        <f t="shared" si="305"/>
        <v/>
      </c>
      <c r="BM376" s="1" t="str">
        <f t="shared" si="306"/>
        <v/>
      </c>
      <c r="BN376" s="1" t="str">
        <f t="shared" si="307"/>
        <v/>
      </c>
      <c r="BO376" s="4" t="str">
        <f t="shared" si="308"/>
        <v/>
      </c>
    </row>
    <row r="377" spans="2:67">
      <c r="B377" s="23">
        <v>19</v>
      </c>
      <c r="C377" s="8">
        <f>IF(B377="","",VLOOKUP(B377,Tabelle2!$A$1:$B$37,2,0))</f>
        <v>2</v>
      </c>
      <c r="D377" s="9">
        <f>IF(B377="","",IF(B377=0,"NB",VLOOKUP(C377,Tabelle2!$D$1:$E$4,2,0)))</f>
        <v>2</v>
      </c>
      <c r="E377" s="1" t="str">
        <f t="shared" si="309"/>
        <v>NB</v>
      </c>
      <c r="F377" s="1">
        <f t="shared" si="310"/>
        <v>1</v>
      </c>
      <c r="G377" s="1">
        <f t="shared" si="274"/>
        <v>0</v>
      </c>
      <c r="H377" s="1">
        <f t="shared" si="311"/>
        <v>0</v>
      </c>
      <c r="I377" s="1">
        <f t="shared" si="265"/>
        <v>80</v>
      </c>
      <c r="J377" s="1" t="str">
        <f t="shared" si="267"/>
        <v/>
      </c>
      <c r="O377" s="2"/>
      <c r="U377" s="6" t="str">
        <f t="shared" si="268"/>
        <v/>
      </c>
      <c r="V377" s="6">
        <f t="shared" si="269"/>
        <v>2</v>
      </c>
      <c r="W377" s="6" t="str">
        <f t="shared" si="270"/>
        <v/>
      </c>
      <c r="X377" s="6" t="str">
        <f t="shared" si="271"/>
        <v/>
      </c>
      <c r="Y377" s="5"/>
      <c r="Z377" s="1">
        <f t="shared" si="275"/>
        <v>1</v>
      </c>
      <c r="AA377" s="1">
        <f t="shared" si="276"/>
        <v>1</v>
      </c>
      <c r="AB377" s="1">
        <f t="shared" si="277"/>
        <v>1</v>
      </c>
      <c r="AC377" s="1" t="str">
        <f t="shared" si="278"/>
        <v/>
      </c>
      <c r="AD377" s="1" t="str">
        <f t="shared" si="283"/>
        <v/>
      </c>
      <c r="AE377" s="5"/>
      <c r="AF377" s="6">
        <f t="shared" si="272"/>
        <v>2</v>
      </c>
      <c r="AG377" s="6">
        <f t="shared" si="279"/>
        <v>0</v>
      </c>
      <c r="AH377" s="6">
        <f t="shared" si="281"/>
        <v>3</v>
      </c>
      <c r="AI377" s="5"/>
      <c r="AJ377" s="1">
        <f t="shared" si="280"/>
        <v>15</v>
      </c>
      <c r="AK377" s="1">
        <f>VLOOKUP(AJ377,$R$2:S396,2,0)</f>
        <v>1</v>
      </c>
      <c r="AM377" s="1">
        <f t="shared" si="282"/>
        <v>134</v>
      </c>
      <c r="AO377" s="1">
        <f t="shared" si="273"/>
        <v>0</v>
      </c>
      <c r="AP377" s="1" t="str">
        <f t="shared" si="266"/>
        <v/>
      </c>
      <c r="AQ377" s="1" t="str">
        <f t="shared" si="284"/>
        <v/>
      </c>
      <c r="AR377" s="1" t="str">
        <f t="shared" si="285"/>
        <v/>
      </c>
      <c r="AS377" s="1" t="str">
        <f t="shared" si="286"/>
        <v/>
      </c>
      <c r="AT377" s="1" t="str">
        <f t="shared" si="287"/>
        <v/>
      </c>
      <c r="AU377" s="1" t="str">
        <f t="shared" si="288"/>
        <v/>
      </c>
      <c r="AV377" s="1" t="str">
        <f t="shared" si="289"/>
        <v/>
      </c>
      <c r="AW377" s="1" t="str">
        <f t="shared" si="290"/>
        <v/>
      </c>
      <c r="AX377" s="1" t="str">
        <f t="shared" si="291"/>
        <v/>
      </c>
      <c r="AY377" s="1" t="str">
        <f t="shared" si="292"/>
        <v/>
      </c>
      <c r="AZ377" s="1" t="str">
        <f t="shared" si="293"/>
        <v/>
      </c>
      <c r="BA377" s="1" t="str">
        <f t="shared" si="294"/>
        <v/>
      </c>
      <c r="BB377" s="1" t="str">
        <f t="shared" si="295"/>
        <v/>
      </c>
      <c r="BC377" s="1" t="str">
        <f t="shared" si="296"/>
        <v/>
      </c>
      <c r="BD377" s="1" t="str">
        <f t="shared" si="297"/>
        <v/>
      </c>
      <c r="BE377" s="1" t="str">
        <f t="shared" si="298"/>
        <v/>
      </c>
      <c r="BF377" s="1" t="str">
        <f t="shared" si="299"/>
        <v/>
      </c>
      <c r="BG377" s="1" t="str">
        <f t="shared" si="300"/>
        <v/>
      </c>
      <c r="BH377" s="1" t="str">
        <f t="shared" si="301"/>
        <v/>
      </c>
      <c r="BI377" s="1" t="str">
        <f t="shared" si="302"/>
        <v/>
      </c>
      <c r="BJ377" s="1" t="str">
        <f t="shared" si="303"/>
        <v/>
      </c>
      <c r="BK377" s="1" t="str">
        <f t="shared" si="304"/>
        <v/>
      </c>
      <c r="BL377" s="1" t="str">
        <f t="shared" si="305"/>
        <v/>
      </c>
      <c r="BM377" s="1" t="str">
        <f t="shared" si="306"/>
        <v/>
      </c>
      <c r="BN377" s="1" t="str">
        <f t="shared" si="307"/>
        <v/>
      </c>
      <c r="BO377" s="4" t="str">
        <f t="shared" si="308"/>
        <v/>
      </c>
    </row>
    <row r="378" spans="2:67">
      <c r="B378" s="22">
        <v>0</v>
      </c>
      <c r="C378" s="8">
        <f>IF(B378="","",VLOOKUP(B378,Tabelle2!$A$1:$B$37,2,0))</f>
        <v>0</v>
      </c>
      <c r="D378" s="9" t="str">
        <f>IF(B378="","",IF(B378=0,"NB",VLOOKUP(C378,Tabelle2!$D$1:$E$4,2,0)))</f>
        <v>NB</v>
      </c>
      <c r="E378" s="1" t="str">
        <f t="shared" si="309"/>
        <v>L</v>
      </c>
      <c r="F378" s="1">
        <f t="shared" si="310"/>
        <v>1</v>
      </c>
      <c r="G378" s="1">
        <f t="shared" si="274"/>
        <v>-1</v>
      </c>
      <c r="H378" s="1">
        <f t="shared" si="311"/>
        <v>-1</v>
      </c>
      <c r="I378" s="1">
        <f t="shared" si="265"/>
        <v>79</v>
      </c>
      <c r="J378" s="1" t="str">
        <f t="shared" si="267"/>
        <v>X</v>
      </c>
      <c r="O378" s="2"/>
      <c r="U378" s="6" t="str">
        <f t="shared" si="268"/>
        <v/>
      </c>
      <c r="V378" s="6" t="str">
        <f t="shared" si="269"/>
        <v/>
      </c>
      <c r="W378" s="6" t="str">
        <f t="shared" si="270"/>
        <v/>
      </c>
      <c r="X378" s="6" t="str">
        <f t="shared" si="271"/>
        <v/>
      </c>
      <c r="Y378" s="5"/>
      <c r="Z378" s="1">
        <f t="shared" si="275"/>
        <v>1</v>
      </c>
      <c r="AA378" s="1">
        <f t="shared" si="276"/>
        <v>1</v>
      </c>
      <c r="AB378" s="1">
        <f t="shared" si="277"/>
        <v>1</v>
      </c>
      <c r="AC378" s="1" t="str">
        <f t="shared" si="278"/>
        <v/>
      </c>
      <c r="AD378" s="1" t="str">
        <f t="shared" si="283"/>
        <v/>
      </c>
      <c r="AE378" s="5"/>
      <c r="AF378" s="6">
        <f t="shared" si="272"/>
        <v>0</v>
      </c>
      <c r="AG378" s="6">
        <f t="shared" si="279"/>
        <v>2</v>
      </c>
      <c r="AH378" s="6">
        <f t="shared" si="281"/>
        <v>3</v>
      </c>
      <c r="AI378" s="5"/>
      <c r="AJ378" s="1">
        <f t="shared" si="280"/>
        <v>16</v>
      </c>
      <c r="AK378" s="1">
        <f>VLOOKUP(AJ378,$R$2:S397,2,0)</f>
        <v>1</v>
      </c>
      <c r="AM378" s="1">
        <f t="shared" si="282"/>
        <v>134</v>
      </c>
      <c r="AO378" s="1">
        <f t="shared" si="273"/>
        <v>1</v>
      </c>
      <c r="AP378" s="1">
        <f t="shared" si="266"/>
        <v>1</v>
      </c>
      <c r="AQ378" s="1" t="str">
        <f t="shared" si="284"/>
        <v/>
      </c>
      <c r="AR378" s="1" t="str">
        <f t="shared" si="285"/>
        <v/>
      </c>
      <c r="AS378" s="1" t="str">
        <f t="shared" si="286"/>
        <v/>
      </c>
      <c r="AT378" s="1" t="str">
        <f t="shared" si="287"/>
        <v/>
      </c>
      <c r="AU378" s="1" t="str">
        <f t="shared" si="288"/>
        <v/>
      </c>
      <c r="AV378" s="1" t="str">
        <f t="shared" si="289"/>
        <v/>
      </c>
      <c r="AW378" s="1" t="str">
        <f t="shared" si="290"/>
        <v/>
      </c>
      <c r="AX378" s="1" t="str">
        <f t="shared" si="291"/>
        <v/>
      </c>
      <c r="AY378" s="1" t="str">
        <f t="shared" si="292"/>
        <v/>
      </c>
      <c r="AZ378" s="1" t="str">
        <f t="shared" si="293"/>
        <v/>
      </c>
      <c r="BA378" s="1" t="str">
        <f t="shared" si="294"/>
        <v/>
      </c>
      <c r="BB378" s="1" t="str">
        <f t="shared" si="295"/>
        <v/>
      </c>
      <c r="BC378" s="1" t="str">
        <f t="shared" si="296"/>
        <v/>
      </c>
      <c r="BD378" s="1" t="str">
        <f t="shared" si="297"/>
        <v/>
      </c>
      <c r="BE378" s="1" t="str">
        <f t="shared" si="298"/>
        <v/>
      </c>
      <c r="BF378" s="1" t="str">
        <f t="shared" si="299"/>
        <v/>
      </c>
      <c r="BG378" s="1" t="str">
        <f t="shared" si="300"/>
        <v/>
      </c>
      <c r="BH378" s="1" t="str">
        <f t="shared" si="301"/>
        <v/>
      </c>
      <c r="BI378" s="1" t="str">
        <f t="shared" si="302"/>
        <v/>
      </c>
      <c r="BJ378" s="1" t="str">
        <f t="shared" si="303"/>
        <v/>
      </c>
      <c r="BK378" s="1" t="str">
        <f t="shared" si="304"/>
        <v/>
      </c>
      <c r="BL378" s="1" t="str">
        <f t="shared" si="305"/>
        <v/>
      </c>
      <c r="BM378" s="1" t="str">
        <f t="shared" si="306"/>
        <v/>
      </c>
      <c r="BN378" s="1" t="str">
        <f t="shared" si="307"/>
        <v/>
      </c>
      <c r="BO378" s="4" t="str">
        <f t="shared" si="308"/>
        <v/>
      </c>
    </row>
    <row r="379" spans="2:67">
      <c r="B379" s="23">
        <v>8</v>
      </c>
      <c r="C379" s="8">
        <f>IF(B379="","",VLOOKUP(B379,Tabelle2!$A$1:$B$37,2,0))</f>
        <v>1</v>
      </c>
      <c r="D379" s="9">
        <f>IF(B379="","",IF(B379=0,"NB",VLOOKUP(C379,Tabelle2!$D$1:$E$4,2,0)))</f>
        <v>3</v>
      </c>
      <c r="E379" s="1" t="str">
        <f t="shared" si="309"/>
        <v>NB</v>
      </c>
      <c r="F379" s="1">
        <f t="shared" si="310"/>
        <v>1</v>
      </c>
      <c r="G379" s="1">
        <f t="shared" si="274"/>
        <v>0</v>
      </c>
      <c r="H379" s="1">
        <f t="shared" si="311"/>
        <v>0</v>
      </c>
      <c r="I379" s="1">
        <f t="shared" si="265"/>
        <v>79</v>
      </c>
      <c r="J379" s="1" t="str">
        <f t="shared" si="267"/>
        <v/>
      </c>
      <c r="O379" s="2"/>
      <c r="U379" s="6">
        <f t="shared" si="268"/>
        <v>1</v>
      </c>
      <c r="V379" s="6" t="str">
        <f t="shared" si="269"/>
        <v/>
      </c>
      <c r="W379" s="6" t="str">
        <f t="shared" si="270"/>
        <v/>
      </c>
      <c r="X379" s="6" t="str">
        <f t="shared" si="271"/>
        <v/>
      </c>
      <c r="Y379" s="5"/>
      <c r="Z379" s="1">
        <f t="shared" si="275"/>
        <v>1</v>
      </c>
      <c r="AA379" s="1">
        <f t="shared" si="276"/>
        <v>1</v>
      </c>
      <c r="AB379" s="1">
        <f t="shared" si="277"/>
        <v>1</v>
      </c>
      <c r="AC379" s="1" t="str">
        <f t="shared" si="278"/>
        <v/>
      </c>
      <c r="AD379" s="1" t="str">
        <f t="shared" si="283"/>
        <v/>
      </c>
      <c r="AE379" s="5"/>
      <c r="AF379" s="6">
        <f t="shared" si="272"/>
        <v>1</v>
      </c>
      <c r="AG379" s="6">
        <f t="shared" si="279"/>
        <v>0</v>
      </c>
      <c r="AH379" s="6">
        <f t="shared" si="281"/>
        <v>2</v>
      </c>
      <c r="AI379" s="5"/>
      <c r="AJ379" s="1">
        <f t="shared" si="280"/>
        <v>16</v>
      </c>
      <c r="AK379" s="1">
        <f>VLOOKUP(AJ379,$R$2:S398,2,0)</f>
        <v>1</v>
      </c>
      <c r="AM379" s="1">
        <f t="shared" si="282"/>
        <v>134</v>
      </c>
      <c r="AO379" s="1">
        <f t="shared" si="273"/>
        <v>0</v>
      </c>
      <c r="AP379" s="1" t="str">
        <f t="shared" si="266"/>
        <v/>
      </c>
      <c r="AQ379" s="1" t="str">
        <f t="shared" si="284"/>
        <v/>
      </c>
      <c r="AR379" s="1" t="str">
        <f t="shared" si="285"/>
        <v/>
      </c>
      <c r="AS379" s="1" t="str">
        <f t="shared" si="286"/>
        <v/>
      </c>
      <c r="AT379" s="1" t="str">
        <f t="shared" si="287"/>
        <v/>
      </c>
      <c r="AU379" s="1" t="str">
        <f t="shared" si="288"/>
        <v/>
      </c>
      <c r="AV379" s="1" t="str">
        <f t="shared" si="289"/>
        <v/>
      </c>
      <c r="AW379" s="1" t="str">
        <f t="shared" si="290"/>
        <v/>
      </c>
      <c r="AX379" s="1" t="str">
        <f t="shared" si="291"/>
        <v/>
      </c>
      <c r="AY379" s="1" t="str">
        <f t="shared" si="292"/>
        <v/>
      </c>
      <c r="AZ379" s="1" t="str">
        <f t="shared" si="293"/>
        <v/>
      </c>
      <c r="BA379" s="1" t="str">
        <f t="shared" si="294"/>
        <v/>
      </c>
      <c r="BB379" s="1" t="str">
        <f t="shared" si="295"/>
        <v/>
      </c>
      <c r="BC379" s="1" t="str">
        <f t="shared" si="296"/>
        <v/>
      </c>
      <c r="BD379" s="1" t="str">
        <f t="shared" si="297"/>
        <v/>
      </c>
      <c r="BE379" s="1" t="str">
        <f t="shared" si="298"/>
        <v/>
      </c>
      <c r="BF379" s="1" t="str">
        <f t="shared" si="299"/>
        <v/>
      </c>
      <c r="BG379" s="1" t="str">
        <f t="shared" si="300"/>
        <v/>
      </c>
      <c r="BH379" s="1" t="str">
        <f t="shared" si="301"/>
        <v/>
      </c>
      <c r="BI379" s="1" t="str">
        <f t="shared" si="302"/>
        <v/>
      </c>
      <c r="BJ379" s="1" t="str">
        <f t="shared" si="303"/>
        <v/>
      </c>
      <c r="BK379" s="1" t="str">
        <f t="shared" si="304"/>
        <v/>
      </c>
      <c r="BL379" s="1" t="str">
        <f t="shared" si="305"/>
        <v/>
      </c>
      <c r="BM379" s="1" t="str">
        <f t="shared" si="306"/>
        <v/>
      </c>
      <c r="BN379" s="1" t="str">
        <f t="shared" si="307"/>
        <v/>
      </c>
      <c r="BO379" s="4" t="str">
        <f t="shared" si="308"/>
        <v/>
      </c>
    </row>
    <row r="380" spans="2:67">
      <c r="B380" s="22">
        <v>29</v>
      </c>
      <c r="C380" s="8">
        <f>IF(B380="","",VLOOKUP(B380,Tabelle2!$A$1:$B$37,2,0))</f>
        <v>3</v>
      </c>
      <c r="D380" s="9">
        <f>IF(B380="","",IF(B380=0,"NB",VLOOKUP(C380,Tabelle2!$D$1:$E$4,2,0)))</f>
        <v>1</v>
      </c>
      <c r="E380" s="1" t="str">
        <f t="shared" si="309"/>
        <v>W</v>
      </c>
      <c r="F380" s="1">
        <f t="shared" si="310"/>
        <v>1</v>
      </c>
      <c r="G380" s="1">
        <f t="shared" si="274"/>
        <v>2</v>
      </c>
      <c r="H380" s="1">
        <f t="shared" si="311"/>
        <v>2</v>
      </c>
      <c r="I380" s="1">
        <f t="shared" si="265"/>
        <v>81</v>
      </c>
      <c r="J380" s="1" t="str">
        <f t="shared" si="267"/>
        <v/>
      </c>
      <c r="O380" s="2"/>
      <c r="U380" s="6" t="str">
        <f t="shared" si="268"/>
        <v/>
      </c>
      <c r="V380" s="6" t="str">
        <f t="shared" si="269"/>
        <v/>
      </c>
      <c r="W380" s="6">
        <f t="shared" si="270"/>
        <v>3</v>
      </c>
      <c r="X380" s="6" t="str">
        <f t="shared" si="271"/>
        <v/>
      </c>
      <c r="Y380" s="5"/>
      <c r="Z380" s="1">
        <f t="shared" si="275"/>
        <v>1</v>
      </c>
      <c r="AA380" s="1">
        <f t="shared" si="276"/>
        <v>1</v>
      </c>
      <c r="AB380" s="1">
        <f t="shared" si="277"/>
        <v>1</v>
      </c>
      <c r="AC380" s="1" t="str">
        <f t="shared" si="278"/>
        <v/>
      </c>
      <c r="AD380" s="1" t="str">
        <f t="shared" si="283"/>
        <v/>
      </c>
      <c r="AE380" s="5"/>
      <c r="AF380" s="6">
        <f t="shared" si="272"/>
        <v>3</v>
      </c>
      <c r="AG380" s="6">
        <f t="shared" si="279"/>
        <v>1</v>
      </c>
      <c r="AH380" s="6">
        <f t="shared" si="281"/>
        <v>0</v>
      </c>
      <c r="AI380" s="5"/>
      <c r="AJ380" s="1">
        <f t="shared" si="280"/>
        <v>0</v>
      </c>
      <c r="AK380" s="1">
        <f>VLOOKUP(AJ380,$R$2:S399,2,0)</f>
        <v>1</v>
      </c>
      <c r="AM380" s="1">
        <f t="shared" si="282"/>
        <v>134</v>
      </c>
      <c r="AO380" s="1">
        <f t="shared" si="273"/>
        <v>0</v>
      </c>
      <c r="AP380" s="1" t="str">
        <f t="shared" si="266"/>
        <v/>
      </c>
      <c r="AQ380" s="1" t="str">
        <f t="shared" si="284"/>
        <v/>
      </c>
      <c r="AR380" s="1" t="str">
        <f t="shared" si="285"/>
        <v/>
      </c>
      <c r="AS380" s="1" t="str">
        <f t="shared" si="286"/>
        <v/>
      </c>
      <c r="AT380" s="1" t="str">
        <f t="shared" si="287"/>
        <v/>
      </c>
      <c r="AU380" s="1" t="str">
        <f t="shared" si="288"/>
        <v/>
      </c>
      <c r="AV380" s="1" t="str">
        <f t="shared" si="289"/>
        <v/>
      </c>
      <c r="AW380" s="1" t="str">
        <f t="shared" si="290"/>
        <v/>
      </c>
      <c r="AX380" s="1" t="str">
        <f t="shared" si="291"/>
        <v/>
      </c>
      <c r="AY380" s="1" t="str">
        <f t="shared" si="292"/>
        <v/>
      </c>
      <c r="AZ380" s="1" t="str">
        <f t="shared" si="293"/>
        <v/>
      </c>
      <c r="BA380" s="1" t="str">
        <f t="shared" si="294"/>
        <v/>
      </c>
      <c r="BB380" s="1" t="str">
        <f t="shared" si="295"/>
        <v/>
      </c>
      <c r="BC380" s="1" t="str">
        <f t="shared" si="296"/>
        <v/>
      </c>
      <c r="BD380" s="1" t="str">
        <f t="shared" si="297"/>
        <v/>
      </c>
      <c r="BE380" s="1" t="str">
        <f t="shared" si="298"/>
        <v/>
      </c>
      <c r="BF380" s="1" t="str">
        <f t="shared" si="299"/>
        <v/>
      </c>
      <c r="BG380" s="1" t="str">
        <f t="shared" si="300"/>
        <v/>
      </c>
      <c r="BH380" s="1" t="str">
        <f t="shared" si="301"/>
        <v/>
      </c>
      <c r="BI380" s="1" t="str">
        <f t="shared" si="302"/>
        <v/>
      </c>
      <c r="BJ380" s="1" t="str">
        <f t="shared" si="303"/>
        <v/>
      </c>
      <c r="BK380" s="1" t="str">
        <f t="shared" si="304"/>
        <v/>
      </c>
      <c r="BL380" s="1" t="str">
        <f t="shared" si="305"/>
        <v/>
      </c>
      <c r="BM380" s="1" t="str">
        <f t="shared" si="306"/>
        <v/>
      </c>
      <c r="BN380" s="1" t="str">
        <f t="shared" si="307"/>
        <v/>
      </c>
      <c r="BO380" s="4" t="str">
        <f t="shared" si="308"/>
        <v/>
      </c>
    </row>
    <row r="381" spans="2:67">
      <c r="B381" s="23">
        <v>36</v>
      </c>
      <c r="C381" s="8">
        <f>IF(B381="","",VLOOKUP(B381,Tabelle2!$A$1:$B$37,2,0))</f>
        <v>3</v>
      </c>
      <c r="D381" s="9">
        <f>IF(B381="","",IF(B381=0,"NB",VLOOKUP(C381,Tabelle2!$D$1:$E$4,2,0)))</f>
        <v>1</v>
      </c>
      <c r="E381" s="1" t="str">
        <f t="shared" si="309"/>
        <v>L</v>
      </c>
      <c r="F381" s="1">
        <f t="shared" si="310"/>
        <v>1</v>
      </c>
      <c r="G381" s="1">
        <f t="shared" si="274"/>
        <v>-1</v>
      </c>
      <c r="H381" s="1">
        <f t="shared" si="311"/>
        <v>-1</v>
      </c>
      <c r="I381" s="1">
        <f t="shared" si="265"/>
        <v>80</v>
      </c>
      <c r="J381" s="1" t="str">
        <f t="shared" si="267"/>
        <v/>
      </c>
      <c r="O381" s="2"/>
      <c r="U381" s="6" t="str">
        <f t="shared" si="268"/>
        <v/>
      </c>
      <c r="V381" s="6" t="str">
        <f t="shared" si="269"/>
        <v/>
      </c>
      <c r="W381" s="6">
        <f t="shared" si="270"/>
        <v>3</v>
      </c>
      <c r="X381" s="6" t="str">
        <f t="shared" si="271"/>
        <v/>
      </c>
      <c r="Y381" s="5"/>
      <c r="Z381" s="1">
        <f t="shared" si="275"/>
        <v>1</v>
      </c>
      <c r="AA381" s="1">
        <f t="shared" si="276"/>
        <v>1</v>
      </c>
      <c r="AB381" s="1">
        <f t="shared" si="277"/>
        <v>1</v>
      </c>
      <c r="AC381" s="1" t="str">
        <f t="shared" si="278"/>
        <v/>
      </c>
      <c r="AD381" s="1" t="str">
        <f t="shared" si="283"/>
        <v/>
      </c>
      <c r="AE381" s="5"/>
      <c r="AF381" s="6">
        <f t="shared" si="272"/>
        <v>3</v>
      </c>
      <c r="AG381" s="6">
        <f t="shared" si="279"/>
        <v>1</v>
      </c>
      <c r="AH381" s="6">
        <f t="shared" si="281"/>
        <v>0</v>
      </c>
      <c r="AI381" s="5"/>
      <c r="AJ381" s="1">
        <f t="shared" si="280"/>
        <v>1</v>
      </c>
      <c r="AK381" s="1">
        <f>VLOOKUP(AJ381,$R$2:S400,2,0)</f>
        <v>1</v>
      </c>
      <c r="AM381" s="1">
        <f t="shared" si="282"/>
        <v>134</v>
      </c>
      <c r="AO381" s="1">
        <f t="shared" si="273"/>
        <v>1</v>
      </c>
      <c r="AP381" s="1">
        <f t="shared" si="266"/>
        <v>1</v>
      </c>
      <c r="AQ381" s="1" t="str">
        <f t="shared" si="284"/>
        <v/>
      </c>
      <c r="AR381" s="1" t="str">
        <f t="shared" si="285"/>
        <v/>
      </c>
      <c r="AS381" s="1" t="str">
        <f t="shared" si="286"/>
        <v/>
      </c>
      <c r="AT381" s="1" t="str">
        <f t="shared" si="287"/>
        <v/>
      </c>
      <c r="AU381" s="1" t="str">
        <f t="shared" si="288"/>
        <v/>
      </c>
      <c r="AV381" s="1" t="str">
        <f t="shared" si="289"/>
        <v/>
      </c>
      <c r="AW381" s="1" t="str">
        <f t="shared" si="290"/>
        <v/>
      </c>
      <c r="AX381" s="1" t="str">
        <f t="shared" si="291"/>
        <v/>
      </c>
      <c r="AY381" s="1" t="str">
        <f t="shared" si="292"/>
        <v/>
      </c>
      <c r="AZ381" s="1" t="str">
        <f t="shared" si="293"/>
        <v/>
      </c>
      <c r="BA381" s="1" t="str">
        <f t="shared" si="294"/>
        <v/>
      </c>
      <c r="BB381" s="1" t="str">
        <f t="shared" si="295"/>
        <v/>
      </c>
      <c r="BC381" s="1" t="str">
        <f t="shared" si="296"/>
        <v/>
      </c>
      <c r="BD381" s="1" t="str">
        <f t="shared" si="297"/>
        <v/>
      </c>
      <c r="BE381" s="1" t="str">
        <f t="shared" si="298"/>
        <v/>
      </c>
      <c r="BF381" s="1" t="str">
        <f t="shared" si="299"/>
        <v/>
      </c>
      <c r="BG381" s="1" t="str">
        <f t="shared" si="300"/>
        <v/>
      </c>
      <c r="BH381" s="1" t="str">
        <f t="shared" si="301"/>
        <v/>
      </c>
      <c r="BI381" s="1" t="str">
        <f t="shared" si="302"/>
        <v/>
      </c>
      <c r="BJ381" s="1" t="str">
        <f t="shared" si="303"/>
        <v/>
      </c>
      <c r="BK381" s="1" t="str">
        <f t="shared" si="304"/>
        <v/>
      </c>
      <c r="BL381" s="1" t="str">
        <f t="shared" si="305"/>
        <v/>
      </c>
      <c r="BM381" s="1" t="str">
        <f t="shared" si="306"/>
        <v/>
      </c>
      <c r="BN381" s="1" t="str">
        <f t="shared" si="307"/>
        <v/>
      </c>
      <c r="BO381" s="4" t="str">
        <f t="shared" si="308"/>
        <v/>
      </c>
    </row>
    <row r="382" spans="2:67">
      <c r="B382" s="22">
        <v>12</v>
      </c>
      <c r="C382" s="8">
        <f>IF(B382="","",VLOOKUP(B382,Tabelle2!$A$1:$B$37,2,0))</f>
        <v>1</v>
      </c>
      <c r="D382" s="9">
        <f>IF(B382="","",IF(B382=0,"NB",VLOOKUP(C382,Tabelle2!$D$1:$E$4,2,0)))</f>
        <v>3</v>
      </c>
      <c r="E382" s="1" t="str">
        <f t="shared" si="309"/>
        <v>W</v>
      </c>
      <c r="F382" s="1">
        <f t="shared" si="310"/>
        <v>1</v>
      </c>
      <c r="G382" s="1">
        <f t="shared" si="274"/>
        <v>2</v>
      </c>
      <c r="H382" s="1">
        <f t="shared" si="311"/>
        <v>2</v>
      </c>
      <c r="I382" s="1">
        <f t="shared" si="265"/>
        <v>82</v>
      </c>
      <c r="J382" s="1" t="str">
        <f t="shared" si="267"/>
        <v/>
      </c>
      <c r="O382" s="2"/>
      <c r="U382" s="6">
        <f t="shared" si="268"/>
        <v>1</v>
      </c>
      <c r="V382" s="6" t="str">
        <f t="shared" si="269"/>
        <v/>
      </c>
      <c r="W382" s="6" t="str">
        <f t="shared" si="270"/>
        <v/>
      </c>
      <c r="X382" s="6" t="str">
        <f t="shared" si="271"/>
        <v/>
      </c>
      <c r="Y382" s="5"/>
      <c r="Z382" s="1">
        <f t="shared" si="275"/>
        <v>1</v>
      </c>
      <c r="AA382" s="1">
        <f t="shared" si="276"/>
        <v>1</v>
      </c>
      <c r="AB382" s="1">
        <f t="shared" si="277"/>
        <v>1</v>
      </c>
      <c r="AC382" s="1" t="str">
        <f t="shared" si="278"/>
        <v/>
      </c>
      <c r="AD382" s="1" t="str">
        <f t="shared" si="283"/>
        <v/>
      </c>
      <c r="AE382" s="5"/>
      <c r="AF382" s="6">
        <f t="shared" si="272"/>
        <v>1</v>
      </c>
      <c r="AG382" s="6">
        <f t="shared" si="279"/>
        <v>3</v>
      </c>
      <c r="AH382" s="6">
        <f t="shared" si="281"/>
        <v>0</v>
      </c>
      <c r="AI382" s="5"/>
      <c r="AJ382" s="1">
        <f t="shared" si="280"/>
        <v>0</v>
      </c>
      <c r="AK382" s="1">
        <f>VLOOKUP(AJ382,$R$2:S401,2,0)</f>
        <v>1</v>
      </c>
      <c r="AM382" s="1">
        <f t="shared" si="282"/>
        <v>134</v>
      </c>
      <c r="AO382" s="1">
        <f t="shared" si="273"/>
        <v>0</v>
      </c>
      <c r="AP382" s="1" t="str">
        <f t="shared" si="266"/>
        <v/>
      </c>
      <c r="AQ382" s="1" t="str">
        <f t="shared" si="284"/>
        <v/>
      </c>
      <c r="AR382" s="1" t="str">
        <f t="shared" si="285"/>
        <v/>
      </c>
      <c r="AS382" s="1" t="str">
        <f t="shared" si="286"/>
        <v/>
      </c>
      <c r="AT382" s="1" t="str">
        <f t="shared" si="287"/>
        <v/>
      </c>
      <c r="AU382" s="1" t="str">
        <f t="shared" si="288"/>
        <v/>
      </c>
      <c r="AV382" s="1" t="str">
        <f t="shared" si="289"/>
        <v/>
      </c>
      <c r="AW382" s="1" t="str">
        <f t="shared" si="290"/>
        <v/>
      </c>
      <c r="AX382" s="1" t="str">
        <f t="shared" si="291"/>
        <v/>
      </c>
      <c r="AY382" s="1" t="str">
        <f t="shared" si="292"/>
        <v/>
      </c>
      <c r="AZ382" s="1" t="str">
        <f t="shared" si="293"/>
        <v/>
      </c>
      <c r="BA382" s="1" t="str">
        <f t="shared" si="294"/>
        <v/>
      </c>
      <c r="BB382" s="1" t="str">
        <f t="shared" si="295"/>
        <v/>
      </c>
      <c r="BC382" s="1" t="str">
        <f t="shared" si="296"/>
        <v/>
      </c>
      <c r="BD382" s="1" t="str">
        <f t="shared" si="297"/>
        <v/>
      </c>
      <c r="BE382" s="1" t="str">
        <f t="shared" si="298"/>
        <v/>
      </c>
      <c r="BF382" s="1" t="str">
        <f t="shared" si="299"/>
        <v/>
      </c>
      <c r="BG382" s="1" t="str">
        <f t="shared" si="300"/>
        <v/>
      </c>
      <c r="BH382" s="1" t="str">
        <f t="shared" si="301"/>
        <v/>
      </c>
      <c r="BI382" s="1" t="str">
        <f t="shared" si="302"/>
        <v/>
      </c>
      <c r="BJ382" s="1" t="str">
        <f t="shared" si="303"/>
        <v/>
      </c>
      <c r="BK382" s="1" t="str">
        <f t="shared" si="304"/>
        <v/>
      </c>
      <c r="BL382" s="1" t="str">
        <f t="shared" si="305"/>
        <v/>
      </c>
      <c r="BM382" s="1" t="str">
        <f t="shared" si="306"/>
        <v/>
      </c>
      <c r="BN382" s="1" t="str">
        <f t="shared" si="307"/>
        <v/>
      </c>
      <c r="BO382" s="4" t="str">
        <f t="shared" si="308"/>
        <v/>
      </c>
    </row>
    <row r="383" spans="2:67">
      <c r="B383" s="23">
        <v>35</v>
      </c>
      <c r="C383" s="8">
        <f>IF(B383="","",VLOOKUP(B383,Tabelle2!$A$1:$B$37,2,0))</f>
        <v>3</v>
      </c>
      <c r="D383" s="9">
        <f>IF(B383="","",IF(B383=0,"NB",VLOOKUP(C383,Tabelle2!$D$1:$E$4,2,0)))</f>
        <v>1</v>
      </c>
      <c r="E383" s="1" t="str">
        <f t="shared" si="309"/>
        <v>W</v>
      </c>
      <c r="F383" s="1">
        <f t="shared" si="310"/>
        <v>1</v>
      </c>
      <c r="G383" s="1">
        <f t="shared" si="274"/>
        <v>2</v>
      </c>
      <c r="H383" s="1">
        <f t="shared" si="311"/>
        <v>2</v>
      </c>
      <c r="I383" s="1">
        <f t="shared" si="265"/>
        <v>84</v>
      </c>
      <c r="J383" s="1" t="str">
        <f t="shared" si="267"/>
        <v/>
      </c>
      <c r="O383" s="2"/>
      <c r="U383" s="6" t="str">
        <f t="shared" si="268"/>
        <v/>
      </c>
      <c r="V383" s="6" t="str">
        <f t="shared" si="269"/>
        <v/>
      </c>
      <c r="W383" s="6">
        <f t="shared" si="270"/>
        <v>3</v>
      </c>
      <c r="X383" s="6" t="str">
        <f t="shared" si="271"/>
        <v/>
      </c>
      <c r="Y383" s="5"/>
      <c r="Z383" s="1">
        <f t="shared" si="275"/>
        <v>1</v>
      </c>
      <c r="AA383" s="1">
        <f t="shared" si="276"/>
        <v>1</v>
      </c>
      <c r="AB383" s="1">
        <f t="shared" si="277"/>
        <v>1</v>
      </c>
      <c r="AC383" s="1" t="str">
        <f t="shared" si="278"/>
        <v/>
      </c>
      <c r="AD383" s="1" t="str">
        <f t="shared" si="283"/>
        <v/>
      </c>
      <c r="AE383" s="5"/>
      <c r="AF383" s="6">
        <f t="shared" si="272"/>
        <v>3</v>
      </c>
      <c r="AG383" s="6">
        <f t="shared" si="279"/>
        <v>1</v>
      </c>
      <c r="AH383" s="6">
        <f t="shared" si="281"/>
        <v>0</v>
      </c>
      <c r="AI383" s="5"/>
      <c r="AJ383" s="1">
        <f t="shared" si="280"/>
        <v>0</v>
      </c>
      <c r="AK383" s="1">
        <f>VLOOKUP(AJ383,$R$2:S402,2,0)</f>
        <v>1</v>
      </c>
      <c r="AM383" s="1">
        <f t="shared" si="282"/>
        <v>134</v>
      </c>
      <c r="AO383" s="1">
        <f t="shared" si="273"/>
        <v>0</v>
      </c>
      <c r="AP383" s="1" t="str">
        <f t="shared" si="266"/>
        <v/>
      </c>
      <c r="AQ383" s="1" t="str">
        <f t="shared" si="284"/>
        <v/>
      </c>
      <c r="AR383" s="1" t="str">
        <f t="shared" si="285"/>
        <v/>
      </c>
      <c r="AS383" s="1" t="str">
        <f t="shared" si="286"/>
        <v/>
      </c>
      <c r="AT383" s="1" t="str">
        <f t="shared" si="287"/>
        <v/>
      </c>
      <c r="AU383" s="1" t="str">
        <f t="shared" si="288"/>
        <v/>
      </c>
      <c r="AV383" s="1" t="str">
        <f t="shared" si="289"/>
        <v/>
      </c>
      <c r="AW383" s="1" t="str">
        <f t="shared" si="290"/>
        <v/>
      </c>
      <c r="AX383" s="1" t="str">
        <f t="shared" si="291"/>
        <v/>
      </c>
      <c r="AY383" s="1" t="str">
        <f t="shared" si="292"/>
        <v/>
      </c>
      <c r="AZ383" s="1" t="str">
        <f t="shared" si="293"/>
        <v/>
      </c>
      <c r="BA383" s="1" t="str">
        <f t="shared" si="294"/>
        <v/>
      </c>
      <c r="BB383" s="1" t="str">
        <f t="shared" si="295"/>
        <v/>
      </c>
      <c r="BC383" s="1" t="str">
        <f t="shared" si="296"/>
        <v/>
      </c>
      <c r="BD383" s="1" t="str">
        <f t="shared" si="297"/>
        <v/>
      </c>
      <c r="BE383" s="1" t="str">
        <f t="shared" si="298"/>
        <v/>
      </c>
      <c r="BF383" s="1" t="str">
        <f t="shared" si="299"/>
        <v/>
      </c>
      <c r="BG383" s="1" t="str">
        <f t="shared" si="300"/>
        <v/>
      </c>
      <c r="BH383" s="1" t="str">
        <f t="shared" si="301"/>
        <v/>
      </c>
      <c r="BI383" s="1" t="str">
        <f t="shared" si="302"/>
        <v/>
      </c>
      <c r="BJ383" s="1" t="str">
        <f t="shared" si="303"/>
        <v/>
      </c>
      <c r="BK383" s="1" t="str">
        <f t="shared" si="304"/>
        <v/>
      </c>
      <c r="BL383" s="1" t="str">
        <f t="shared" si="305"/>
        <v/>
      </c>
      <c r="BM383" s="1" t="str">
        <f t="shared" si="306"/>
        <v/>
      </c>
      <c r="BN383" s="1" t="str">
        <f t="shared" si="307"/>
        <v/>
      </c>
      <c r="BO383" s="4" t="str">
        <f t="shared" si="308"/>
        <v/>
      </c>
    </row>
    <row r="384" spans="2:67">
      <c r="B384" s="22">
        <v>36</v>
      </c>
      <c r="C384" s="8">
        <f>IF(B384="","",VLOOKUP(B384,Tabelle2!$A$1:$B$37,2,0))</f>
        <v>3</v>
      </c>
      <c r="D384" s="9">
        <f>IF(B384="","",IF(B384=0,"NB",VLOOKUP(C384,Tabelle2!$D$1:$E$4,2,0)))</f>
        <v>1</v>
      </c>
      <c r="E384" s="1" t="str">
        <f t="shared" si="309"/>
        <v>L</v>
      </c>
      <c r="F384" s="1">
        <f t="shared" si="310"/>
        <v>1</v>
      </c>
      <c r="G384" s="1">
        <f t="shared" si="274"/>
        <v>-1</v>
      </c>
      <c r="H384" s="1">
        <f t="shared" si="311"/>
        <v>-1</v>
      </c>
      <c r="I384" s="1">
        <f t="shared" si="265"/>
        <v>83</v>
      </c>
      <c r="J384" s="1" t="str">
        <f t="shared" si="267"/>
        <v/>
      </c>
      <c r="O384" s="2"/>
      <c r="U384" s="6" t="str">
        <f t="shared" si="268"/>
        <v/>
      </c>
      <c r="V384" s="6" t="str">
        <f t="shared" si="269"/>
        <v/>
      </c>
      <c r="W384" s="6">
        <f t="shared" si="270"/>
        <v>3</v>
      </c>
      <c r="X384" s="6" t="str">
        <f t="shared" si="271"/>
        <v/>
      </c>
      <c r="Y384" s="5"/>
      <c r="Z384" s="1">
        <f t="shared" si="275"/>
        <v>1</v>
      </c>
      <c r="AA384" s="1">
        <f t="shared" si="276"/>
        <v>1</v>
      </c>
      <c r="AB384" s="1">
        <f t="shared" si="277"/>
        <v>1</v>
      </c>
      <c r="AC384" s="1" t="str">
        <f t="shared" si="278"/>
        <v/>
      </c>
      <c r="AD384" s="1" t="str">
        <f t="shared" si="283"/>
        <v/>
      </c>
      <c r="AE384" s="5"/>
      <c r="AF384" s="6">
        <f t="shared" si="272"/>
        <v>3</v>
      </c>
      <c r="AG384" s="6">
        <f t="shared" si="279"/>
        <v>1</v>
      </c>
      <c r="AH384" s="6">
        <f t="shared" si="281"/>
        <v>0</v>
      </c>
      <c r="AI384" s="5"/>
      <c r="AJ384" s="1">
        <f t="shared" si="280"/>
        <v>1</v>
      </c>
      <c r="AK384" s="1">
        <f>VLOOKUP(AJ384,$R$2:S403,2,0)</f>
        <v>1</v>
      </c>
      <c r="AM384" s="1">
        <f t="shared" si="282"/>
        <v>134</v>
      </c>
      <c r="AO384" s="1">
        <f t="shared" si="273"/>
        <v>1</v>
      </c>
      <c r="AP384" s="1" t="str">
        <f t="shared" si="266"/>
        <v/>
      </c>
      <c r="AQ384" s="1" t="str">
        <f t="shared" si="284"/>
        <v/>
      </c>
      <c r="AR384" s="1" t="str">
        <f t="shared" si="285"/>
        <v/>
      </c>
      <c r="AS384" s="1" t="str">
        <f t="shared" si="286"/>
        <v/>
      </c>
      <c r="AT384" s="1" t="str">
        <f t="shared" si="287"/>
        <v/>
      </c>
      <c r="AU384" s="1" t="str">
        <f t="shared" si="288"/>
        <v/>
      </c>
      <c r="AV384" s="1" t="str">
        <f t="shared" si="289"/>
        <v/>
      </c>
      <c r="AW384" s="1" t="str">
        <f t="shared" si="290"/>
        <v/>
      </c>
      <c r="AX384" s="1" t="str">
        <f t="shared" si="291"/>
        <v/>
      </c>
      <c r="AY384" s="1" t="str">
        <f t="shared" si="292"/>
        <v/>
      </c>
      <c r="AZ384" s="1" t="str">
        <f t="shared" si="293"/>
        <v/>
      </c>
      <c r="BA384" s="1" t="str">
        <f t="shared" si="294"/>
        <v/>
      </c>
      <c r="BB384" s="1" t="str">
        <f t="shared" si="295"/>
        <v/>
      </c>
      <c r="BC384" s="1" t="str">
        <f t="shared" si="296"/>
        <v/>
      </c>
      <c r="BD384" s="1" t="str">
        <f t="shared" si="297"/>
        <v/>
      </c>
      <c r="BE384" s="1" t="str">
        <f t="shared" si="298"/>
        <v/>
      </c>
      <c r="BF384" s="1" t="str">
        <f t="shared" si="299"/>
        <v/>
      </c>
      <c r="BG384" s="1" t="str">
        <f t="shared" si="300"/>
        <v/>
      </c>
      <c r="BH384" s="1" t="str">
        <f t="shared" si="301"/>
        <v/>
      </c>
      <c r="BI384" s="1" t="str">
        <f t="shared" si="302"/>
        <v/>
      </c>
      <c r="BJ384" s="1" t="str">
        <f t="shared" si="303"/>
        <v/>
      </c>
      <c r="BK384" s="1" t="str">
        <f t="shared" si="304"/>
        <v/>
      </c>
      <c r="BL384" s="1" t="str">
        <f t="shared" si="305"/>
        <v/>
      </c>
      <c r="BM384" s="1" t="str">
        <f t="shared" si="306"/>
        <v/>
      </c>
      <c r="BN384" s="1" t="str">
        <f t="shared" si="307"/>
        <v/>
      </c>
      <c r="BO384" s="4" t="str">
        <f t="shared" si="308"/>
        <v/>
      </c>
    </row>
    <row r="385" spans="2:67">
      <c r="B385" s="23">
        <v>34</v>
      </c>
      <c r="C385" s="8">
        <f>IF(B385="","",VLOOKUP(B385,Tabelle2!$A$1:$B$37,2,0))</f>
        <v>3</v>
      </c>
      <c r="D385" s="9">
        <f>IF(B385="","",IF(B385=0,"NB",VLOOKUP(C385,Tabelle2!$D$1:$E$4,2,0)))</f>
        <v>1</v>
      </c>
      <c r="E385" s="1" t="str">
        <f t="shared" si="309"/>
        <v>L</v>
      </c>
      <c r="F385" s="1">
        <f t="shared" si="310"/>
        <v>1</v>
      </c>
      <c r="G385" s="1">
        <f t="shared" si="274"/>
        <v>-1</v>
      </c>
      <c r="H385" s="1">
        <f t="shared" si="311"/>
        <v>-1</v>
      </c>
      <c r="I385" s="1">
        <f t="shared" si="265"/>
        <v>82</v>
      </c>
      <c r="J385" s="1" t="str">
        <f t="shared" si="267"/>
        <v/>
      </c>
      <c r="O385" s="2"/>
      <c r="U385" s="6" t="str">
        <f t="shared" si="268"/>
        <v/>
      </c>
      <c r="V385" s="6" t="str">
        <f t="shared" si="269"/>
        <v/>
      </c>
      <c r="W385" s="6">
        <f t="shared" si="270"/>
        <v>3</v>
      </c>
      <c r="X385" s="6" t="str">
        <f t="shared" si="271"/>
        <v/>
      </c>
      <c r="Y385" s="5"/>
      <c r="Z385" s="1">
        <f t="shared" si="275"/>
        <v>1</v>
      </c>
      <c r="AA385" s="1">
        <f t="shared" si="276"/>
        <v>1</v>
      </c>
      <c r="AB385" s="1">
        <f t="shared" si="277"/>
        <v>1</v>
      </c>
      <c r="AC385" s="1" t="str">
        <f t="shared" si="278"/>
        <v/>
      </c>
      <c r="AD385" s="1" t="str">
        <f t="shared" si="283"/>
        <v/>
      </c>
      <c r="AE385" s="5"/>
      <c r="AF385" s="6">
        <f t="shared" si="272"/>
        <v>3</v>
      </c>
      <c r="AG385" s="6">
        <f t="shared" si="279"/>
        <v>1</v>
      </c>
      <c r="AH385" s="6">
        <f t="shared" si="281"/>
        <v>0</v>
      </c>
      <c r="AI385" s="5"/>
      <c r="AJ385" s="1">
        <f t="shared" si="280"/>
        <v>2</v>
      </c>
      <c r="AK385" s="1">
        <f>VLOOKUP(AJ385,$R$2:S404,2,0)</f>
        <v>2</v>
      </c>
      <c r="AM385" s="1">
        <f t="shared" si="282"/>
        <v>134</v>
      </c>
      <c r="AO385" s="1">
        <f t="shared" si="273"/>
        <v>2</v>
      </c>
      <c r="AP385" s="1" t="str">
        <f t="shared" si="266"/>
        <v/>
      </c>
      <c r="AQ385" s="1">
        <f t="shared" si="284"/>
        <v>1</v>
      </c>
      <c r="AR385" s="1" t="str">
        <f t="shared" si="285"/>
        <v/>
      </c>
      <c r="AS385" s="1" t="str">
        <f t="shared" si="286"/>
        <v/>
      </c>
      <c r="AT385" s="1" t="str">
        <f t="shared" si="287"/>
        <v/>
      </c>
      <c r="AU385" s="1" t="str">
        <f t="shared" si="288"/>
        <v/>
      </c>
      <c r="AV385" s="1" t="str">
        <f t="shared" si="289"/>
        <v/>
      </c>
      <c r="AW385" s="1" t="str">
        <f t="shared" si="290"/>
        <v/>
      </c>
      <c r="AX385" s="1" t="str">
        <f t="shared" si="291"/>
        <v/>
      </c>
      <c r="AY385" s="1" t="str">
        <f t="shared" si="292"/>
        <v/>
      </c>
      <c r="AZ385" s="1" t="str">
        <f t="shared" si="293"/>
        <v/>
      </c>
      <c r="BA385" s="1" t="str">
        <f t="shared" si="294"/>
        <v/>
      </c>
      <c r="BB385" s="1" t="str">
        <f t="shared" si="295"/>
        <v/>
      </c>
      <c r="BC385" s="1" t="str">
        <f t="shared" si="296"/>
        <v/>
      </c>
      <c r="BD385" s="1" t="str">
        <f t="shared" si="297"/>
        <v/>
      </c>
      <c r="BE385" s="1" t="str">
        <f t="shared" si="298"/>
        <v/>
      </c>
      <c r="BF385" s="1" t="str">
        <f t="shared" si="299"/>
        <v/>
      </c>
      <c r="BG385" s="1" t="str">
        <f t="shared" si="300"/>
        <v/>
      </c>
      <c r="BH385" s="1" t="str">
        <f t="shared" si="301"/>
        <v/>
      </c>
      <c r="BI385" s="1" t="str">
        <f t="shared" si="302"/>
        <v/>
      </c>
      <c r="BJ385" s="1" t="str">
        <f t="shared" si="303"/>
        <v/>
      </c>
      <c r="BK385" s="1" t="str">
        <f t="shared" si="304"/>
        <v/>
      </c>
      <c r="BL385" s="1" t="str">
        <f t="shared" si="305"/>
        <v/>
      </c>
      <c r="BM385" s="1" t="str">
        <f t="shared" si="306"/>
        <v/>
      </c>
      <c r="BN385" s="1" t="str">
        <f t="shared" si="307"/>
        <v/>
      </c>
      <c r="BO385" s="4" t="str">
        <f t="shared" si="308"/>
        <v/>
      </c>
    </row>
    <row r="386" spans="2:67">
      <c r="B386" s="22">
        <v>11</v>
      </c>
      <c r="C386" s="8">
        <f>IF(B386="","",VLOOKUP(B386,Tabelle2!$A$1:$B$37,2,0))</f>
        <v>1</v>
      </c>
      <c r="D386" s="9">
        <f>IF(B386="","",IF(B386=0,"NB",VLOOKUP(C386,Tabelle2!$D$1:$E$4,2,0)))</f>
        <v>3</v>
      </c>
      <c r="E386" s="1" t="str">
        <f t="shared" si="309"/>
        <v>W</v>
      </c>
      <c r="F386" s="1">
        <f t="shared" si="310"/>
        <v>2</v>
      </c>
      <c r="G386" s="1">
        <f t="shared" si="274"/>
        <v>2</v>
      </c>
      <c r="H386" s="1">
        <f t="shared" si="311"/>
        <v>4</v>
      </c>
      <c r="I386" s="1">
        <f t="shared" ref="I386:I449" si="312">IF(E386="",0,I385+H386)</f>
        <v>86</v>
      </c>
      <c r="J386" s="1" t="str">
        <f t="shared" si="267"/>
        <v/>
      </c>
      <c r="O386" s="2"/>
      <c r="U386" s="6">
        <f t="shared" si="268"/>
        <v>1</v>
      </c>
      <c r="V386" s="6" t="str">
        <f t="shared" si="269"/>
        <v/>
      </c>
      <c r="W386" s="6" t="str">
        <f t="shared" si="270"/>
        <v/>
      </c>
      <c r="X386" s="6" t="str">
        <f t="shared" si="271"/>
        <v/>
      </c>
      <c r="Y386" s="5"/>
      <c r="Z386" s="1">
        <f t="shared" si="275"/>
        <v>1</v>
      </c>
      <c r="AA386" s="1">
        <f t="shared" si="276"/>
        <v>1</v>
      </c>
      <c r="AB386" s="1">
        <f t="shared" si="277"/>
        <v>1</v>
      </c>
      <c r="AC386" s="1" t="str">
        <f t="shared" si="278"/>
        <v/>
      </c>
      <c r="AD386" s="1" t="str">
        <f t="shared" si="283"/>
        <v/>
      </c>
      <c r="AE386" s="5"/>
      <c r="AF386" s="6">
        <f t="shared" si="272"/>
        <v>1</v>
      </c>
      <c r="AG386" s="6">
        <f t="shared" si="279"/>
        <v>3</v>
      </c>
      <c r="AH386" s="6">
        <f t="shared" si="281"/>
        <v>0</v>
      </c>
      <c r="AI386" s="5"/>
      <c r="AJ386" s="1">
        <f t="shared" si="280"/>
        <v>0</v>
      </c>
      <c r="AK386" s="1">
        <f>VLOOKUP(AJ386,$R$2:S405,2,0)</f>
        <v>1</v>
      </c>
      <c r="AM386" s="1">
        <f t="shared" si="282"/>
        <v>134</v>
      </c>
      <c r="AO386" s="1">
        <f t="shared" si="273"/>
        <v>0</v>
      </c>
      <c r="AP386" s="1" t="str">
        <f t="shared" ref="AP386:AP449" si="313">IF(AND(AO386=1,AO387=0),1,"")</f>
        <v/>
      </c>
      <c r="AQ386" s="1" t="str">
        <f t="shared" si="284"/>
        <v/>
      </c>
      <c r="AR386" s="1" t="str">
        <f t="shared" si="285"/>
        <v/>
      </c>
      <c r="AS386" s="1" t="str">
        <f t="shared" si="286"/>
        <v/>
      </c>
      <c r="AT386" s="1" t="str">
        <f t="shared" si="287"/>
        <v/>
      </c>
      <c r="AU386" s="1" t="str">
        <f t="shared" si="288"/>
        <v/>
      </c>
      <c r="AV386" s="1" t="str">
        <f t="shared" si="289"/>
        <v/>
      </c>
      <c r="AW386" s="1" t="str">
        <f t="shared" si="290"/>
        <v/>
      </c>
      <c r="AX386" s="1" t="str">
        <f t="shared" si="291"/>
        <v/>
      </c>
      <c r="AY386" s="1" t="str">
        <f t="shared" si="292"/>
        <v/>
      </c>
      <c r="AZ386" s="1" t="str">
        <f t="shared" si="293"/>
        <v/>
      </c>
      <c r="BA386" s="1" t="str">
        <f t="shared" si="294"/>
        <v/>
      </c>
      <c r="BB386" s="1" t="str">
        <f t="shared" si="295"/>
        <v/>
      </c>
      <c r="BC386" s="1" t="str">
        <f t="shared" si="296"/>
        <v/>
      </c>
      <c r="BD386" s="1" t="str">
        <f t="shared" si="297"/>
        <v/>
      </c>
      <c r="BE386" s="1" t="str">
        <f t="shared" si="298"/>
        <v/>
      </c>
      <c r="BF386" s="1" t="str">
        <f t="shared" si="299"/>
        <v/>
      </c>
      <c r="BG386" s="1" t="str">
        <f t="shared" si="300"/>
        <v/>
      </c>
      <c r="BH386" s="1" t="str">
        <f t="shared" si="301"/>
        <v/>
      </c>
      <c r="BI386" s="1" t="str">
        <f t="shared" si="302"/>
        <v/>
      </c>
      <c r="BJ386" s="1" t="str">
        <f t="shared" si="303"/>
        <v/>
      </c>
      <c r="BK386" s="1" t="str">
        <f t="shared" si="304"/>
        <v/>
      </c>
      <c r="BL386" s="1" t="str">
        <f t="shared" si="305"/>
        <v/>
      </c>
      <c r="BM386" s="1" t="str">
        <f t="shared" si="306"/>
        <v/>
      </c>
      <c r="BN386" s="1" t="str">
        <f t="shared" si="307"/>
        <v/>
      </c>
      <c r="BO386" s="4" t="str">
        <f t="shared" si="308"/>
        <v/>
      </c>
    </row>
    <row r="387" spans="2:67">
      <c r="B387" s="23">
        <v>31</v>
      </c>
      <c r="C387" s="8">
        <f>IF(B387="","",VLOOKUP(B387,Tabelle2!$A$1:$B$37,2,0))</f>
        <v>3</v>
      </c>
      <c r="D387" s="9">
        <f>IF(B387="","",IF(B387=0,"NB",VLOOKUP(C387,Tabelle2!$D$1:$E$4,2,0)))</f>
        <v>1</v>
      </c>
      <c r="E387" s="1" t="str">
        <f t="shared" si="309"/>
        <v>W</v>
      </c>
      <c r="F387" s="1">
        <f t="shared" si="310"/>
        <v>1</v>
      </c>
      <c r="G387" s="1">
        <f t="shared" si="274"/>
        <v>2</v>
      </c>
      <c r="H387" s="1">
        <f t="shared" si="311"/>
        <v>2</v>
      </c>
      <c r="I387" s="1">
        <f t="shared" si="312"/>
        <v>88</v>
      </c>
      <c r="J387" s="1" t="str">
        <f t="shared" ref="J387:J450" si="314">IF(B387="","",IF(B387=0,"X",""))</f>
        <v/>
      </c>
      <c r="O387" s="2"/>
      <c r="U387" s="6" t="str">
        <f t="shared" ref="U387:U450" si="315">IF(C387=1,1,"")</f>
        <v/>
      </c>
      <c r="V387" s="6" t="str">
        <f t="shared" ref="V387:V450" si="316">IF(C387=2,2,"")</f>
        <v/>
      </c>
      <c r="W387" s="6">
        <f t="shared" ref="W387:W450" si="317">IF(C387=3,3,"")</f>
        <v>3</v>
      </c>
      <c r="X387" s="6" t="str">
        <f t="shared" ref="X387:X450" si="318">IF(C387=4,4,"")</f>
        <v/>
      </c>
      <c r="Y387" s="5"/>
      <c r="Z387" s="1">
        <f t="shared" si="275"/>
        <v>1</v>
      </c>
      <c r="AA387" s="1">
        <f t="shared" si="276"/>
        <v>1</v>
      </c>
      <c r="AB387" s="1">
        <f t="shared" si="277"/>
        <v>1</v>
      </c>
      <c r="AC387" s="1" t="str">
        <f t="shared" si="278"/>
        <v/>
      </c>
      <c r="AD387" s="1" t="str">
        <f t="shared" si="283"/>
        <v/>
      </c>
      <c r="AE387" s="5"/>
      <c r="AF387" s="6">
        <f t="shared" ref="AF387:AF450" si="319">SUM(U387:X387)</f>
        <v>3</v>
      </c>
      <c r="AG387" s="6">
        <f t="shared" si="279"/>
        <v>1</v>
      </c>
      <c r="AH387" s="6">
        <f t="shared" si="281"/>
        <v>0</v>
      </c>
      <c r="AI387" s="5"/>
      <c r="AJ387" s="1">
        <f t="shared" si="280"/>
        <v>0</v>
      </c>
      <c r="AK387" s="1">
        <f>VLOOKUP(AJ387,$R$2:S406,2,0)</f>
        <v>1</v>
      </c>
      <c r="AM387" s="1">
        <f t="shared" si="282"/>
        <v>134</v>
      </c>
      <c r="AO387" s="1">
        <f t="shared" ref="AO387:AO450" si="320">IF(E387="l",AO386+1,IF(E387="w",0,0))</f>
        <v>0</v>
      </c>
      <c r="AP387" s="1" t="str">
        <f t="shared" si="313"/>
        <v/>
      </c>
      <c r="AQ387" s="1" t="str">
        <f t="shared" si="284"/>
        <v/>
      </c>
      <c r="AR387" s="1" t="str">
        <f t="shared" si="285"/>
        <v/>
      </c>
      <c r="AS387" s="1" t="str">
        <f t="shared" si="286"/>
        <v/>
      </c>
      <c r="AT387" s="1" t="str">
        <f t="shared" si="287"/>
        <v/>
      </c>
      <c r="AU387" s="1" t="str">
        <f t="shared" si="288"/>
        <v/>
      </c>
      <c r="AV387" s="1" t="str">
        <f t="shared" si="289"/>
        <v/>
      </c>
      <c r="AW387" s="1" t="str">
        <f t="shared" si="290"/>
        <v/>
      </c>
      <c r="AX387" s="1" t="str">
        <f t="shared" si="291"/>
        <v/>
      </c>
      <c r="AY387" s="1" t="str">
        <f t="shared" si="292"/>
        <v/>
      </c>
      <c r="AZ387" s="1" t="str">
        <f t="shared" si="293"/>
        <v/>
      </c>
      <c r="BA387" s="1" t="str">
        <f t="shared" si="294"/>
        <v/>
      </c>
      <c r="BB387" s="1" t="str">
        <f t="shared" si="295"/>
        <v/>
      </c>
      <c r="BC387" s="1" t="str">
        <f t="shared" si="296"/>
        <v/>
      </c>
      <c r="BD387" s="1" t="str">
        <f t="shared" si="297"/>
        <v/>
      </c>
      <c r="BE387" s="1" t="str">
        <f t="shared" si="298"/>
        <v/>
      </c>
      <c r="BF387" s="1" t="str">
        <f t="shared" si="299"/>
        <v/>
      </c>
      <c r="BG387" s="1" t="str">
        <f t="shared" si="300"/>
        <v/>
      </c>
      <c r="BH387" s="1" t="str">
        <f t="shared" si="301"/>
        <v/>
      </c>
      <c r="BI387" s="1" t="str">
        <f t="shared" si="302"/>
        <v/>
      </c>
      <c r="BJ387" s="1" t="str">
        <f t="shared" si="303"/>
        <v/>
      </c>
      <c r="BK387" s="1" t="str">
        <f t="shared" si="304"/>
        <v/>
      </c>
      <c r="BL387" s="1" t="str">
        <f t="shared" si="305"/>
        <v/>
      </c>
      <c r="BM387" s="1" t="str">
        <f t="shared" si="306"/>
        <v/>
      </c>
      <c r="BN387" s="1" t="str">
        <f t="shared" si="307"/>
        <v/>
      </c>
      <c r="BO387" s="4" t="str">
        <f t="shared" si="308"/>
        <v/>
      </c>
    </row>
    <row r="388" spans="2:67">
      <c r="B388" s="22">
        <v>11</v>
      </c>
      <c r="C388" s="8">
        <f>IF(B388="","",VLOOKUP(B388,Tabelle2!$A$1:$B$37,2,0))</f>
        <v>1</v>
      </c>
      <c r="D388" s="9">
        <f>IF(B388="","",IF(B388=0,"NB",VLOOKUP(C388,Tabelle2!$D$1:$E$4,2,0)))</f>
        <v>3</v>
      </c>
      <c r="E388" s="1" t="str">
        <f t="shared" si="309"/>
        <v>W</v>
      </c>
      <c r="F388" s="1">
        <f t="shared" si="310"/>
        <v>1</v>
      </c>
      <c r="G388" s="1">
        <f t="shared" ref="G388:G451" si="321">IF(E388="NB",0,IF(E388="w",2,IF(E388="l",-1,"")))</f>
        <v>2</v>
      </c>
      <c r="H388" s="1">
        <f t="shared" si="311"/>
        <v>2</v>
      </c>
      <c r="I388" s="1">
        <f t="shared" si="312"/>
        <v>90</v>
      </c>
      <c r="J388" s="1" t="str">
        <f t="shared" si="314"/>
        <v/>
      </c>
      <c r="O388" s="2"/>
      <c r="U388" s="6">
        <f t="shared" si="315"/>
        <v>1</v>
      </c>
      <c r="V388" s="6" t="str">
        <f t="shared" si="316"/>
        <v/>
      </c>
      <c r="W388" s="6" t="str">
        <f t="shared" si="317"/>
        <v/>
      </c>
      <c r="X388" s="6" t="str">
        <f t="shared" si="318"/>
        <v/>
      </c>
      <c r="Y388" s="5"/>
      <c r="Z388" s="1">
        <f t="shared" ref="Z388:Z451" si="322">IF(Z387=1,1,IF(U388=1,1,""))</f>
        <v>1</v>
      </c>
      <c r="AA388" s="1">
        <f t="shared" ref="AA388:AA451" si="323">IF(AA387=1,1,IF(V388=2,1,""))</f>
        <v>1</v>
      </c>
      <c r="AB388" s="1">
        <f t="shared" ref="AB388:AB451" si="324">IF(AB387=1,1,IF(W388=3,1,""))</f>
        <v>1</v>
      </c>
      <c r="AC388" s="1" t="str">
        <f t="shared" ref="AC388:AC451" si="325">IF(AC387=1,1,IF(X388=4,1,""))</f>
        <v/>
      </c>
      <c r="AD388" s="1" t="str">
        <f t="shared" si="283"/>
        <v/>
      </c>
      <c r="AE388" s="5"/>
      <c r="AF388" s="6">
        <f t="shared" si="319"/>
        <v>1</v>
      </c>
      <c r="AG388" s="6">
        <f t="shared" ref="AG388:AG451" si="326">IF(AF387&lt;&gt;AF388,AF387,IF(AF387=AF388,AG387,IF(AF387=AF386,AG387,AF387)))</f>
        <v>3</v>
      </c>
      <c r="AH388" s="6">
        <f t="shared" si="281"/>
        <v>0</v>
      </c>
      <c r="AI388" s="5"/>
      <c r="AJ388" s="1">
        <f t="shared" si="280"/>
        <v>0</v>
      </c>
      <c r="AK388" s="1">
        <f>VLOOKUP(AJ388,$R$2:S407,2,0)</f>
        <v>1</v>
      </c>
      <c r="AM388" s="1">
        <f t="shared" si="282"/>
        <v>134</v>
      </c>
      <c r="AO388" s="1">
        <f t="shared" si="320"/>
        <v>0</v>
      </c>
      <c r="AP388" s="1" t="str">
        <f t="shared" si="313"/>
        <v/>
      </c>
      <c r="AQ388" s="1" t="str">
        <f t="shared" si="284"/>
        <v/>
      </c>
      <c r="AR388" s="1" t="str">
        <f t="shared" si="285"/>
        <v/>
      </c>
      <c r="AS388" s="1" t="str">
        <f t="shared" si="286"/>
        <v/>
      </c>
      <c r="AT388" s="1" t="str">
        <f t="shared" si="287"/>
        <v/>
      </c>
      <c r="AU388" s="1" t="str">
        <f t="shared" si="288"/>
        <v/>
      </c>
      <c r="AV388" s="1" t="str">
        <f t="shared" si="289"/>
        <v/>
      </c>
      <c r="AW388" s="1" t="str">
        <f t="shared" si="290"/>
        <v/>
      </c>
      <c r="AX388" s="1" t="str">
        <f t="shared" si="291"/>
        <v/>
      </c>
      <c r="AY388" s="1" t="str">
        <f t="shared" si="292"/>
        <v/>
      </c>
      <c r="AZ388" s="1" t="str">
        <f t="shared" si="293"/>
        <v/>
      </c>
      <c r="BA388" s="1" t="str">
        <f t="shared" si="294"/>
        <v/>
      </c>
      <c r="BB388" s="1" t="str">
        <f t="shared" si="295"/>
        <v/>
      </c>
      <c r="BC388" s="1" t="str">
        <f t="shared" si="296"/>
        <v/>
      </c>
      <c r="BD388" s="1" t="str">
        <f t="shared" si="297"/>
        <v/>
      </c>
      <c r="BE388" s="1" t="str">
        <f t="shared" si="298"/>
        <v/>
      </c>
      <c r="BF388" s="1" t="str">
        <f t="shared" si="299"/>
        <v/>
      </c>
      <c r="BG388" s="1" t="str">
        <f t="shared" si="300"/>
        <v/>
      </c>
      <c r="BH388" s="1" t="str">
        <f t="shared" si="301"/>
        <v/>
      </c>
      <c r="BI388" s="1" t="str">
        <f t="shared" si="302"/>
        <v/>
      </c>
      <c r="BJ388" s="1" t="str">
        <f t="shared" si="303"/>
        <v/>
      </c>
      <c r="BK388" s="1" t="str">
        <f t="shared" si="304"/>
        <v/>
      </c>
      <c r="BL388" s="1" t="str">
        <f t="shared" si="305"/>
        <v/>
      </c>
      <c r="BM388" s="1" t="str">
        <f t="shared" si="306"/>
        <v/>
      </c>
      <c r="BN388" s="1" t="str">
        <f t="shared" si="307"/>
        <v/>
      </c>
      <c r="BO388" s="4" t="str">
        <f t="shared" si="308"/>
        <v/>
      </c>
    </row>
    <row r="389" spans="2:67">
      <c r="B389" s="23">
        <v>21</v>
      </c>
      <c r="C389" s="8">
        <f>IF(B389="","",VLOOKUP(B389,Tabelle2!$A$1:$B$37,2,0))</f>
        <v>2</v>
      </c>
      <c r="D389" s="9">
        <f>IF(B389="","",IF(B389=0,"NB",VLOOKUP(C389,Tabelle2!$D$1:$E$4,2,0)))</f>
        <v>2</v>
      </c>
      <c r="E389" s="1" t="str">
        <f t="shared" si="309"/>
        <v>L</v>
      </c>
      <c r="F389" s="1">
        <f t="shared" si="310"/>
        <v>1</v>
      </c>
      <c r="G389" s="1">
        <f t="shared" si="321"/>
        <v>-1</v>
      </c>
      <c r="H389" s="1">
        <f t="shared" si="311"/>
        <v>-1</v>
      </c>
      <c r="I389" s="1">
        <f t="shared" si="312"/>
        <v>89</v>
      </c>
      <c r="J389" s="1" t="str">
        <f t="shared" si="314"/>
        <v/>
      </c>
      <c r="O389" s="2"/>
      <c r="U389" s="6" t="str">
        <f t="shared" si="315"/>
        <v/>
      </c>
      <c r="V389" s="6">
        <f t="shared" si="316"/>
        <v>2</v>
      </c>
      <c r="W389" s="6" t="str">
        <f t="shared" si="317"/>
        <v/>
      </c>
      <c r="X389" s="6" t="str">
        <f t="shared" si="318"/>
        <v/>
      </c>
      <c r="Y389" s="5"/>
      <c r="Z389" s="1">
        <f t="shared" si="322"/>
        <v>1</v>
      </c>
      <c r="AA389" s="1">
        <f t="shared" si="323"/>
        <v>1</v>
      </c>
      <c r="AB389" s="1">
        <f t="shared" si="324"/>
        <v>1</v>
      </c>
      <c r="AC389" s="1" t="str">
        <f t="shared" si="325"/>
        <v/>
      </c>
      <c r="AD389" s="1" t="str">
        <f t="shared" si="283"/>
        <v/>
      </c>
      <c r="AE389" s="5"/>
      <c r="AF389" s="6">
        <f t="shared" si="319"/>
        <v>2</v>
      </c>
      <c r="AG389" s="6">
        <f t="shared" si="326"/>
        <v>1</v>
      </c>
      <c r="AH389" s="6">
        <f t="shared" si="281"/>
        <v>3</v>
      </c>
      <c r="AI389" s="5"/>
      <c r="AJ389" s="1">
        <f t="shared" ref="AJ389:AJ452" si="327">IF(E389="NB",AJ388,IF(E389="",0,IF(E389="l",AJ388+1,IF(E389="w",IF($P$2=0,0,IF(AND($P$2&gt;0,AJ388&gt;$P$2),AJ388-$P$2,0))))))</f>
        <v>1</v>
      </c>
      <c r="AK389" s="1">
        <f>VLOOKUP(AJ389,$R$2:S408,2,0)</f>
        <v>1</v>
      </c>
      <c r="AM389" s="1">
        <f t="shared" si="282"/>
        <v>134</v>
      </c>
      <c r="AO389" s="1">
        <f t="shared" si="320"/>
        <v>1</v>
      </c>
      <c r="AP389" s="1" t="str">
        <f t="shared" si="313"/>
        <v/>
      </c>
      <c r="AQ389" s="1" t="str">
        <f t="shared" si="284"/>
        <v/>
      </c>
      <c r="AR389" s="1" t="str">
        <f t="shared" si="285"/>
        <v/>
      </c>
      <c r="AS389" s="1" t="str">
        <f t="shared" si="286"/>
        <v/>
      </c>
      <c r="AT389" s="1" t="str">
        <f t="shared" si="287"/>
        <v/>
      </c>
      <c r="AU389" s="1" t="str">
        <f t="shared" si="288"/>
        <v/>
      </c>
      <c r="AV389" s="1" t="str">
        <f t="shared" si="289"/>
        <v/>
      </c>
      <c r="AW389" s="1" t="str">
        <f t="shared" si="290"/>
        <v/>
      </c>
      <c r="AX389" s="1" t="str">
        <f t="shared" si="291"/>
        <v/>
      </c>
      <c r="AY389" s="1" t="str">
        <f t="shared" si="292"/>
        <v/>
      </c>
      <c r="AZ389" s="1" t="str">
        <f t="shared" si="293"/>
        <v/>
      </c>
      <c r="BA389" s="1" t="str">
        <f t="shared" si="294"/>
        <v/>
      </c>
      <c r="BB389" s="1" t="str">
        <f t="shared" si="295"/>
        <v/>
      </c>
      <c r="BC389" s="1" t="str">
        <f t="shared" si="296"/>
        <v/>
      </c>
      <c r="BD389" s="1" t="str">
        <f t="shared" si="297"/>
        <v/>
      </c>
      <c r="BE389" s="1" t="str">
        <f t="shared" si="298"/>
        <v/>
      </c>
      <c r="BF389" s="1" t="str">
        <f t="shared" si="299"/>
        <v/>
      </c>
      <c r="BG389" s="1" t="str">
        <f t="shared" si="300"/>
        <v/>
      </c>
      <c r="BH389" s="1" t="str">
        <f t="shared" si="301"/>
        <v/>
      </c>
      <c r="BI389" s="1" t="str">
        <f t="shared" si="302"/>
        <v/>
      </c>
      <c r="BJ389" s="1" t="str">
        <f t="shared" si="303"/>
        <v/>
      </c>
      <c r="BK389" s="1" t="str">
        <f t="shared" si="304"/>
        <v/>
      </c>
      <c r="BL389" s="1" t="str">
        <f t="shared" si="305"/>
        <v/>
      </c>
      <c r="BM389" s="1" t="str">
        <f t="shared" si="306"/>
        <v/>
      </c>
      <c r="BN389" s="1" t="str">
        <f t="shared" si="307"/>
        <v/>
      </c>
      <c r="BO389" s="4" t="str">
        <f t="shared" si="308"/>
        <v/>
      </c>
    </row>
    <row r="390" spans="2:67">
      <c r="B390" s="22">
        <v>2</v>
      </c>
      <c r="C390" s="8">
        <f>IF(B390="","",VLOOKUP(B390,Tabelle2!$A$1:$B$37,2,0))</f>
        <v>1</v>
      </c>
      <c r="D390" s="9">
        <f>IF(B390="","",IF(B390=0,"NB",VLOOKUP(C390,Tabelle2!$D$1:$E$4,2,0)))</f>
        <v>3</v>
      </c>
      <c r="E390" s="1" t="str">
        <f t="shared" si="309"/>
        <v>L</v>
      </c>
      <c r="F390" s="1">
        <f t="shared" si="310"/>
        <v>1</v>
      </c>
      <c r="G390" s="1">
        <f t="shared" si="321"/>
        <v>-1</v>
      </c>
      <c r="H390" s="1">
        <f t="shared" si="311"/>
        <v>-1</v>
      </c>
      <c r="I390" s="1">
        <f t="shared" si="312"/>
        <v>88</v>
      </c>
      <c r="J390" s="1" t="str">
        <f t="shared" si="314"/>
        <v/>
      </c>
      <c r="O390" s="2"/>
      <c r="U390" s="6">
        <f t="shared" si="315"/>
        <v>1</v>
      </c>
      <c r="V390" s="6" t="str">
        <f t="shared" si="316"/>
        <v/>
      </c>
      <c r="W390" s="6" t="str">
        <f t="shared" si="317"/>
        <v/>
      </c>
      <c r="X390" s="6" t="str">
        <f t="shared" si="318"/>
        <v/>
      </c>
      <c r="Y390" s="5"/>
      <c r="Z390" s="1">
        <f t="shared" si="322"/>
        <v>1</v>
      </c>
      <c r="AA390" s="1">
        <f t="shared" si="323"/>
        <v>1</v>
      </c>
      <c r="AB390" s="1">
        <f t="shared" si="324"/>
        <v>1</v>
      </c>
      <c r="AC390" s="1" t="str">
        <f t="shared" si="325"/>
        <v/>
      </c>
      <c r="AD390" s="1" t="str">
        <f t="shared" si="283"/>
        <v/>
      </c>
      <c r="AE390" s="5"/>
      <c r="AF390" s="6">
        <f t="shared" si="319"/>
        <v>1</v>
      </c>
      <c r="AG390" s="6">
        <f t="shared" si="326"/>
        <v>2</v>
      </c>
      <c r="AH390" s="6">
        <f t="shared" ref="AH390:AH453" si="328">IF(AF390=AG389,AH389,IF(AF390&lt;&gt;AF389,AG389,IF(AF389=AF388,AH389,IF(AF390=AF388,AH389,IF(AF389=AF390,AH389,SUM(U388:X388))))))</f>
        <v>3</v>
      </c>
      <c r="AI390" s="5"/>
      <c r="AJ390" s="1">
        <f t="shared" si="327"/>
        <v>2</v>
      </c>
      <c r="AK390" s="1">
        <f>VLOOKUP(AJ390,$R$2:S409,2,0)</f>
        <v>2</v>
      </c>
      <c r="AM390" s="1">
        <f t="shared" si="282"/>
        <v>134</v>
      </c>
      <c r="AO390" s="1">
        <f t="shared" si="320"/>
        <v>2</v>
      </c>
      <c r="AP390" s="1" t="str">
        <f t="shared" si="313"/>
        <v/>
      </c>
      <c r="AQ390" s="1" t="str">
        <f t="shared" si="284"/>
        <v/>
      </c>
      <c r="AR390" s="1" t="str">
        <f t="shared" si="285"/>
        <v/>
      </c>
      <c r="AS390" s="1" t="str">
        <f t="shared" si="286"/>
        <v/>
      </c>
      <c r="AT390" s="1" t="str">
        <f t="shared" si="287"/>
        <v/>
      </c>
      <c r="AU390" s="1" t="str">
        <f t="shared" si="288"/>
        <v/>
      </c>
      <c r="AV390" s="1" t="str">
        <f t="shared" si="289"/>
        <v/>
      </c>
      <c r="AW390" s="1" t="str">
        <f t="shared" si="290"/>
        <v/>
      </c>
      <c r="AX390" s="1" t="str">
        <f t="shared" si="291"/>
        <v/>
      </c>
      <c r="AY390" s="1" t="str">
        <f t="shared" si="292"/>
        <v/>
      </c>
      <c r="AZ390" s="1" t="str">
        <f t="shared" si="293"/>
        <v/>
      </c>
      <c r="BA390" s="1" t="str">
        <f t="shared" si="294"/>
        <v/>
      </c>
      <c r="BB390" s="1" t="str">
        <f t="shared" si="295"/>
        <v/>
      </c>
      <c r="BC390" s="1" t="str">
        <f t="shared" si="296"/>
        <v/>
      </c>
      <c r="BD390" s="1" t="str">
        <f t="shared" si="297"/>
        <v/>
      </c>
      <c r="BE390" s="1" t="str">
        <f t="shared" si="298"/>
        <v/>
      </c>
      <c r="BF390" s="1" t="str">
        <f t="shared" si="299"/>
        <v/>
      </c>
      <c r="BG390" s="1" t="str">
        <f t="shared" si="300"/>
        <v/>
      </c>
      <c r="BH390" s="1" t="str">
        <f t="shared" si="301"/>
        <v/>
      </c>
      <c r="BI390" s="1" t="str">
        <f t="shared" si="302"/>
        <v/>
      </c>
      <c r="BJ390" s="1" t="str">
        <f t="shared" si="303"/>
        <v/>
      </c>
      <c r="BK390" s="1" t="str">
        <f t="shared" si="304"/>
        <v/>
      </c>
      <c r="BL390" s="1" t="str">
        <f t="shared" si="305"/>
        <v/>
      </c>
      <c r="BM390" s="1" t="str">
        <f t="shared" si="306"/>
        <v/>
      </c>
      <c r="BN390" s="1" t="str">
        <f t="shared" si="307"/>
        <v/>
      </c>
      <c r="BO390" s="4" t="str">
        <f t="shared" si="308"/>
        <v/>
      </c>
    </row>
    <row r="391" spans="2:67">
      <c r="B391" s="23">
        <v>0</v>
      </c>
      <c r="C391" s="8">
        <f>IF(B391="","",VLOOKUP(B391,Tabelle2!$A$1:$B$37,2,0))</f>
        <v>0</v>
      </c>
      <c r="D391" s="9" t="str">
        <f>IF(B391="","",IF(B391=0,"NB",VLOOKUP(C391,Tabelle2!$D$1:$E$4,2,0)))</f>
        <v>NB</v>
      </c>
      <c r="E391" s="1" t="str">
        <f t="shared" si="309"/>
        <v>L</v>
      </c>
      <c r="F391" s="1">
        <f t="shared" si="310"/>
        <v>2</v>
      </c>
      <c r="G391" s="1">
        <f t="shared" si="321"/>
        <v>-1</v>
      </c>
      <c r="H391" s="1">
        <f t="shared" si="311"/>
        <v>-2</v>
      </c>
      <c r="I391" s="1">
        <f t="shared" si="312"/>
        <v>86</v>
      </c>
      <c r="J391" s="1" t="str">
        <f t="shared" si="314"/>
        <v>X</v>
      </c>
      <c r="O391" s="2"/>
      <c r="U391" s="6" t="str">
        <f t="shared" si="315"/>
        <v/>
      </c>
      <c r="V391" s="6" t="str">
        <f t="shared" si="316"/>
        <v/>
      </c>
      <c r="W391" s="6" t="str">
        <f t="shared" si="317"/>
        <v/>
      </c>
      <c r="X391" s="6" t="str">
        <f t="shared" si="318"/>
        <v/>
      </c>
      <c r="Y391" s="5"/>
      <c r="Z391" s="1">
        <f t="shared" si="322"/>
        <v>1</v>
      </c>
      <c r="AA391" s="1">
        <f t="shared" si="323"/>
        <v>1</v>
      </c>
      <c r="AB391" s="1">
        <f t="shared" si="324"/>
        <v>1</v>
      </c>
      <c r="AC391" s="1" t="str">
        <f t="shared" si="325"/>
        <v/>
      </c>
      <c r="AD391" s="1" t="str">
        <f t="shared" si="283"/>
        <v/>
      </c>
      <c r="AE391" s="5"/>
      <c r="AF391" s="6">
        <f t="shared" si="319"/>
        <v>0</v>
      </c>
      <c r="AG391" s="6">
        <f t="shared" si="326"/>
        <v>1</v>
      </c>
      <c r="AH391" s="6">
        <f t="shared" si="328"/>
        <v>2</v>
      </c>
      <c r="AI391" s="5"/>
      <c r="AJ391" s="1">
        <f t="shared" si="327"/>
        <v>3</v>
      </c>
      <c r="AK391" s="1">
        <f>VLOOKUP(AJ391,$R$2:S410,2,0)</f>
        <v>3</v>
      </c>
      <c r="AM391" s="1">
        <f t="shared" si="282"/>
        <v>134</v>
      </c>
      <c r="AO391" s="1">
        <f t="shared" si="320"/>
        <v>3</v>
      </c>
      <c r="AP391" s="1" t="str">
        <f t="shared" si="313"/>
        <v/>
      </c>
      <c r="AQ391" s="1" t="str">
        <f t="shared" si="284"/>
        <v/>
      </c>
      <c r="AR391" s="1">
        <f t="shared" si="285"/>
        <v>1</v>
      </c>
      <c r="AS391" s="1" t="str">
        <f t="shared" si="286"/>
        <v/>
      </c>
      <c r="AT391" s="1" t="str">
        <f t="shared" si="287"/>
        <v/>
      </c>
      <c r="AU391" s="1" t="str">
        <f t="shared" si="288"/>
        <v/>
      </c>
      <c r="AV391" s="1" t="str">
        <f t="shared" si="289"/>
        <v/>
      </c>
      <c r="AW391" s="1" t="str">
        <f t="shared" si="290"/>
        <v/>
      </c>
      <c r="AX391" s="1" t="str">
        <f t="shared" si="291"/>
        <v/>
      </c>
      <c r="AY391" s="1" t="str">
        <f t="shared" si="292"/>
        <v/>
      </c>
      <c r="AZ391" s="1" t="str">
        <f t="shared" si="293"/>
        <v/>
      </c>
      <c r="BA391" s="1" t="str">
        <f t="shared" si="294"/>
        <v/>
      </c>
      <c r="BB391" s="1" t="str">
        <f t="shared" si="295"/>
        <v/>
      </c>
      <c r="BC391" s="1" t="str">
        <f t="shared" si="296"/>
        <v/>
      </c>
      <c r="BD391" s="1" t="str">
        <f t="shared" si="297"/>
        <v/>
      </c>
      <c r="BE391" s="1" t="str">
        <f t="shared" si="298"/>
        <v/>
      </c>
      <c r="BF391" s="1" t="str">
        <f t="shared" si="299"/>
        <v/>
      </c>
      <c r="BG391" s="1" t="str">
        <f t="shared" si="300"/>
        <v/>
      </c>
      <c r="BH391" s="1" t="str">
        <f t="shared" si="301"/>
        <v/>
      </c>
      <c r="BI391" s="1" t="str">
        <f t="shared" si="302"/>
        <v/>
      </c>
      <c r="BJ391" s="1" t="str">
        <f t="shared" si="303"/>
        <v/>
      </c>
      <c r="BK391" s="1" t="str">
        <f t="shared" si="304"/>
        <v/>
      </c>
      <c r="BL391" s="1" t="str">
        <f t="shared" si="305"/>
        <v/>
      </c>
      <c r="BM391" s="1" t="str">
        <f t="shared" si="306"/>
        <v/>
      </c>
      <c r="BN391" s="1" t="str">
        <f t="shared" si="307"/>
        <v/>
      </c>
      <c r="BO391" s="4" t="str">
        <f t="shared" si="308"/>
        <v/>
      </c>
    </row>
    <row r="392" spans="2:67">
      <c r="B392" s="22">
        <v>9</v>
      </c>
      <c r="C392" s="8">
        <f>IF(B392="","",VLOOKUP(B392,Tabelle2!$A$1:$B$37,2,0))</f>
        <v>1</v>
      </c>
      <c r="D392" s="9">
        <f>IF(B392="","",IF(B392=0,"NB",VLOOKUP(C392,Tabelle2!$D$1:$E$4,2,0)))</f>
        <v>3</v>
      </c>
      <c r="E392" s="1" t="str">
        <f t="shared" si="309"/>
        <v>NB</v>
      </c>
      <c r="F392" s="1">
        <f t="shared" si="310"/>
        <v>3</v>
      </c>
      <c r="G392" s="1">
        <f t="shared" si="321"/>
        <v>0</v>
      </c>
      <c r="H392" s="1">
        <f t="shared" si="311"/>
        <v>0</v>
      </c>
      <c r="I392" s="1">
        <f t="shared" si="312"/>
        <v>86</v>
      </c>
      <c r="J392" s="1" t="str">
        <f t="shared" si="314"/>
        <v/>
      </c>
      <c r="O392" s="2"/>
      <c r="U392" s="6">
        <f t="shared" si="315"/>
        <v>1</v>
      </c>
      <c r="V392" s="6" t="str">
        <f t="shared" si="316"/>
        <v/>
      </c>
      <c r="W392" s="6" t="str">
        <f t="shared" si="317"/>
        <v/>
      </c>
      <c r="X392" s="6" t="str">
        <f t="shared" si="318"/>
        <v/>
      </c>
      <c r="Y392" s="5"/>
      <c r="Z392" s="1">
        <f t="shared" si="322"/>
        <v>1</v>
      </c>
      <c r="AA392" s="1">
        <f t="shared" si="323"/>
        <v>1</v>
      </c>
      <c r="AB392" s="1">
        <f t="shared" si="324"/>
        <v>1</v>
      </c>
      <c r="AC392" s="1" t="str">
        <f t="shared" si="325"/>
        <v/>
      </c>
      <c r="AD392" s="1" t="str">
        <f t="shared" si="283"/>
        <v/>
      </c>
      <c r="AE392" s="5"/>
      <c r="AF392" s="6">
        <f t="shared" si="319"/>
        <v>1</v>
      </c>
      <c r="AG392" s="6">
        <f t="shared" si="326"/>
        <v>0</v>
      </c>
      <c r="AH392" s="6">
        <f t="shared" si="328"/>
        <v>2</v>
      </c>
      <c r="AI392" s="5"/>
      <c r="AJ392" s="1">
        <f t="shared" si="327"/>
        <v>3</v>
      </c>
      <c r="AK392" s="1">
        <f>VLOOKUP(AJ392,$R$2:S411,2,0)</f>
        <v>3</v>
      </c>
      <c r="AM392" s="1">
        <f t="shared" si="282"/>
        <v>134</v>
      </c>
      <c r="AO392" s="1">
        <f t="shared" si="320"/>
        <v>0</v>
      </c>
      <c r="AP392" s="1" t="str">
        <f t="shared" si="313"/>
        <v/>
      </c>
      <c r="AQ392" s="1" t="str">
        <f t="shared" si="284"/>
        <v/>
      </c>
      <c r="AR392" s="1" t="str">
        <f t="shared" si="285"/>
        <v/>
      </c>
      <c r="AS392" s="1" t="str">
        <f t="shared" si="286"/>
        <v/>
      </c>
      <c r="AT392" s="1" t="str">
        <f t="shared" si="287"/>
        <v/>
      </c>
      <c r="AU392" s="1" t="str">
        <f t="shared" si="288"/>
        <v/>
      </c>
      <c r="AV392" s="1" t="str">
        <f t="shared" si="289"/>
        <v/>
      </c>
      <c r="AW392" s="1" t="str">
        <f t="shared" si="290"/>
        <v/>
      </c>
      <c r="AX392" s="1" t="str">
        <f t="shared" si="291"/>
        <v/>
      </c>
      <c r="AY392" s="1" t="str">
        <f t="shared" si="292"/>
        <v/>
      </c>
      <c r="AZ392" s="1" t="str">
        <f t="shared" si="293"/>
        <v/>
      </c>
      <c r="BA392" s="1" t="str">
        <f t="shared" si="294"/>
        <v/>
      </c>
      <c r="BB392" s="1" t="str">
        <f t="shared" si="295"/>
        <v/>
      </c>
      <c r="BC392" s="1" t="str">
        <f t="shared" si="296"/>
        <v/>
      </c>
      <c r="BD392" s="1" t="str">
        <f t="shared" si="297"/>
        <v/>
      </c>
      <c r="BE392" s="1" t="str">
        <f t="shared" si="298"/>
        <v/>
      </c>
      <c r="BF392" s="1" t="str">
        <f t="shared" si="299"/>
        <v/>
      </c>
      <c r="BG392" s="1" t="str">
        <f t="shared" si="300"/>
        <v/>
      </c>
      <c r="BH392" s="1" t="str">
        <f t="shared" si="301"/>
        <v/>
      </c>
      <c r="BI392" s="1" t="str">
        <f t="shared" si="302"/>
        <v/>
      </c>
      <c r="BJ392" s="1" t="str">
        <f t="shared" si="303"/>
        <v/>
      </c>
      <c r="BK392" s="1" t="str">
        <f t="shared" si="304"/>
        <v/>
      </c>
      <c r="BL392" s="1" t="str">
        <f t="shared" si="305"/>
        <v/>
      </c>
      <c r="BM392" s="1" t="str">
        <f t="shared" si="306"/>
        <v/>
      </c>
      <c r="BN392" s="1" t="str">
        <f t="shared" si="307"/>
        <v/>
      </c>
      <c r="BO392" s="4" t="str">
        <f t="shared" si="308"/>
        <v/>
      </c>
    </row>
    <row r="393" spans="2:67">
      <c r="B393" s="23">
        <v>28</v>
      </c>
      <c r="C393" s="8">
        <f>IF(B393="","",VLOOKUP(B393,Tabelle2!$A$1:$B$37,2,0))</f>
        <v>3</v>
      </c>
      <c r="D393" s="9">
        <f>IF(B393="","",IF(B393=0,"NB",VLOOKUP(C393,Tabelle2!$D$1:$E$4,2,0)))</f>
        <v>1</v>
      </c>
      <c r="E393" s="1" t="str">
        <f t="shared" si="309"/>
        <v>W</v>
      </c>
      <c r="F393" s="1">
        <f t="shared" si="310"/>
        <v>3</v>
      </c>
      <c r="G393" s="1">
        <f t="shared" si="321"/>
        <v>2</v>
      </c>
      <c r="H393" s="1">
        <f t="shared" si="311"/>
        <v>6</v>
      </c>
      <c r="I393" s="1">
        <f t="shared" si="312"/>
        <v>92</v>
      </c>
      <c r="J393" s="1" t="str">
        <f t="shared" si="314"/>
        <v/>
      </c>
      <c r="O393" s="2"/>
      <c r="U393" s="6" t="str">
        <f t="shared" si="315"/>
        <v/>
      </c>
      <c r="V393" s="6" t="str">
        <f t="shared" si="316"/>
        <v/>
      </c>
      <c r="W393" s="6">
        <f t="shared" si="317"/>
        <v>3</v>
      </c>
      <c r="X393" s="6" t="str">
        <f t="shared" si="318"/>
        <v/>
      </c>
      <c r="Y393" s="5"/>
      <c r="Z393" s="1">
        <f t="shared" si="322"/>
        <v>1</v>
      </c>
      <c r="AA393" s="1">
        <f t="shared" si="323"/>
        <v>1</v>
      </c>
      <c r="AB393" s="1">
        <f t="shared" si="324"/>
        <v>1</v>
      </c>
      <c r="AC393" s="1" t="str">
        <f t="shared" si="325"/>
        <v/>
      </c>
      <c r="AD393" s="1" t="str">
        <f t="shared" si="283"/>
        <v/>
      </c>
      <c r="AE393" s="5"/>
      <c r="AF393" s="6">
        <f t="shared" si="319"/>
        <v>3</v>
      </c>
      <c r="AG393" s="6">
        <f t="shared" si="326"/>
        <v>1</v>
      </c>
      <c r="AH393" s="6">
        <f t="shared" si="328"/>
        <v>0</v>
      </c>
      <c r="AI393" s="5"/>
      <c r="AJ393" s="1">
        <f t="shared" si="327"/>
        <v>0</v>
      </c>
      <c r="AK393" s="1">
        <f>VLOOKUP(AJ393,$R$2:S412,2,0)</f>
        <v>1</v>
      </c>
      <c r="AM393" s="1">
        <f t="shared" ref="AM393:AM456" si="329">IF(I393&lt;=AM392,AM392,I393)</f>
        <v>134</v>
      </c>
      <c r="AO393" s="1">
        <f t="shared" si="320"/>
        <v>0</v>
      </c>
      <c r="AP393" s="1" t="str">
        <f t="shared" si="313"/>
        <v/>
      </c>
      <c r="AQ393" s="1" t="str">
        <f t="shared" si="284"/>
        <v/>
      </c>
      <c r="AR393" s="1" t="str">
        <f t="shared" si="285"/>
        <v/>
      </c>
      <c r="AS393" s="1" t="str">
        <f t="shared" si="286"/>
        <v/>
      </c>
      <c r="AT393" s="1" t="str">
        <f t="shared" si="287"/>
        <v/>
      </c>
      <c r="AU393" s="1" t="str">
        <f t="shared" si="288"/>
        <v/>
      </c>
      <c r="AV393" s="1" t="str">
        <f t="shared" si="289"/>
        <v/>
      </c>
      <c r="AW393" s="1" t="str">
        <f t="shared" si="290"/>
        <v/>
      </c>
      <c r="AX393" s="1" t="str">
        <f t="shared" si="291"/>
        <v/>
      </c>
      <c r="AY393" s="1" t="str">
        <f t="shared" si="292"/>
        <v/>
      </c>
      <c r="AZ393" s="1" t="str">
        <f t="shared" si="293"/>
        <v/>
      </c>
      <c r="BA393" s="1" t="str">
        <f t="shared" si="294"/>
        <v/>
      </c>
      <c r="BB393" s="1" t="str">
        <f t="shared" si="295"/>
        <v/>
      </c>
      <c r="BC393" s="1" t="str">
        <f t="shared" si="296"/>
        <v/>
      </c>
      <c r="BD393" s="1" t="str">
        <f t="shared" si="297"/>
        <v/>
      </c>
      <c r="BE393" s="1" t="str">
        <f t="shared" si="298"/>
        <v/>
      </c>
      <c r="BF393" s="1" t="str">
        <f t="shared" si="299"/>
        <v/>
      </c>
      <c r="BG393" s="1" t="str">
        <f t="shared" si="300"/>
        <v/>
      </c>
      <c r="BH393" s="1" t="str">
        <f t="shared" si="301"/>
        <v/>
      </c>
      <c r="BI393" s="1" t="str">
        <f t="shared" si="302"/>
        <v/>
      </c>
      <c r="BJ393" s="1" t="str">
        <f t="shared" si="303"/>
        <v/>
      </c>
      <c r="BK393" s="1" t="str">
        <f t="shared" si="304"/>
        <v/>
      </c>
      <c r="BL393" s="1" t="str">
        <f t="shared" si="305"/>
        <v/>
      </c>
      <c r="BM393" s="1" t="str">
        <f t="shared" si="306"/>
        <v/>
      </c>
      <c r="BN393" s="1" t="str">
        <f t="shared" si="307"/>
        <v/>
      </c>
      <c r="BO393" s="4" t="str">
        <f t="shared" si="308"/>
        <v/>
      </c>
    </row>
    <row r="394" spans="2:67">
      <c r="B394" s="22">
        <v>5</v>
      </c>
      <c r="C394" s="8">
        <f>IF(B394="","",VLOOKUP(B394,Tabelle2!$A$1:$B$37,2,0))</f>
        <v>1</v>
      </c>
      <c r="D394" s="9">
        <f>IF(B394="","",IF(B394=0,"NB",VLOOKUP(C394,Tabelle2!$D$1:$E$4,2,0)))</f>
        <v>3</v>
      </c>
      <c r="E394" s="1" t="str">
        <f t="shared" si="309"/>
        <v>W</v>
      </c>
      <c r="F394" s="1">
        <f t="shared" si="310"/>
        <v>1</v>
      </c>
      <c r="G394" s="1">
        <f t="shared" si="321"/>
        <v>2</v>
      </c>
      <c r="H394" s="1">
        <f t="shared" si="311"/>
        <v>2</v>
      </c>
      <c r="I394" s="1">
        <f t="shared" si="312"/>
        <v>94</v>
      </c>
      <c r="J394" s="1" t="str">
        <f t="shared" si="314"/>
        <v/>
      </c>
      <c r="O394" s="2"/>
      <c r="U394" s="6">
        <f t="shared" si="315"/>
        <v>1</v>
      </c>
      <c r="V394" s="6" t="str">
        <f t="shared" si="316"/>
        <v/>
      </c>
      <c r="W394" s="6" t="str">
        <f t="shared" si="317"/>
        <v/>
      </c>
      <c r="X394" s="6" t="str">
        <f t="shared" si="318"/>
        <v/>
      </c>
      <c r="Y394" s="5"/>
      <c r="Z394" s="1">
        <f t="shared" si="322"/>
        <v>1</v>
      </c>
      <c r="AA394" s="1">
        <f t="shared" si="323"/>
        <v>1</v>
      </c>
      <c r="AB394" s="1">
        <f t="shared" si="324"/>
        <v>1</v>
      </c>
      <c r="AC394" s="1" t="str">
        <f t="shared" si="325"/>
        <v/>
      </c>
      <c r="AD394" s="1" t="str">
        <f t="shared" si="283"/>
        <v/>
      </c>
      <c r="AE394" s="5"/>
      <c r="AF394" s="6">
        <f t="shared" si="319"/>
        <v>1</v>
      </c>
      <c r="AG394" s="6">
        <f t="shared" si="326"/>
        <v>3</v>
      </c>
      <c r="AH394" s="6">
        <f t="shared" si="328"/>
        <v>0</v>
      </c>
      <c r="AI394" s="5"/>
      <c r="AJ394" s="1">
        <f t="shared" si="327"/>
        <v>0</v>
      </c>
      <c r="AK394" s="1">
        <f>VLOOKUP(AJ394,$R$2:S413,2,0)</f>
        <v>1</v>
      </c>
      <c r="AM394" s="1">
        <f t="shared" si="329"/>
        <v>134</v>
      </c>
      <c r="AO394" s="1">
        <f t="shared" si="320"/>
        <v>0</v>
      </c>
      <c r="AP394" s="1" t="str">
        <f t="shared" si="313"/>
        <v/>
      </c>
      <c r="AQ394" s="1" t="str">
        <f t="shared" si="284"/>
        <v/>
      </c>
      <c r="AR394" s="1" t="str">
        <f t="shared" si="285"/>
        <v/>
      </c>
      <c r="AS394" s="1" t="str">
        <f t="shared" si="286"/>
        <v/>
      </c>
      <c r="AT394" s="1" t="str">
        <f t="shared" si="287"/>
        <v/>
      </c>
      <c r="AU394" s="1" t="str">
        <f t="shared" si="288"/>
        <v/>
      </c>
      <c r="AV394" s="1" t="str">
        <f t="shared" si="289"/>
        <v/>
      </c>
      <c r="AW394" s="1" t="str">
        <f t="shared" si="290"/>
        <v/>
      </c>
      <c r="AX394" s="1" t="str">
        <f t="shared" si="291"/>
        <v/>
      </c>
      <c r="AY394" s="1" t="str">
        <f t="shared" si="292"/>
        <v/>
      </c>
      <c r="AZ394" s="1" t="str">
        <f t="shared" si="293"/>
        <v/>
      </c>
      <c r="BA394" s="1" t="str">
        <f t="shared" si="294"/>
        <v/>
      </c>
      <c r="BB394" s="1" t="str">
        <f t="shared" si="295"/>
        <v/>
      </c>
      <c r="BC394" s="1" t="str">
        <f t="shared" si="296"/>
        <v/>
      </c>
      <c r="BD394" s="1" t="str">
        <f t="shared" si="297"/>
        <v/>
      </c>
      <c r="BE394" s="1" t="str">
        <f t="shared" si="298"/>
        <v/>
      </c>
      <c r="BF394" s="1" t="str">
        <f t="shared" si="299"/>
        <v/>
      </c>
      <c r="BG394" s="1" t="str">
        <f t="shared" si="300"/>
        <v/>
      </c>
      <c r="BH394" s="1" t="str">
        <f t="shared" si="301"/>
        <v/>
      </c>
      <c r="BI394" s="1" t="str">
        <f t="shared" si="302"/>
        <v/>
      </c>
      <c r="BJ394" s="1" t="str">
        <f t="shared" si="303"/>
        <v/>
      </c>
      <c r="BK394" s="1" t="str">
        <f t="shared" si="304"/>
        <v/>
      </c>
      <c r="BL394" s="1" t="str">
        <f t="shared" si="305"/>
        <v/>
      </c>
      <c r="BM394" s="1" t="str">
        <f t="shared" si="306"/>
        <v/>
      </c>
      <c r="BN394" s="1" t="str">
        <f t="shared" si="307"/>
        <v/>
      </c>
      <c r="BO394" s="4" t="str">
        <f t="shared" si="308"/>
        <v/>
      </c>
    </row>
    <row r="395" spans="2:67">
      <c r="B395" s="23">
        <v>17</v>
      </c>
      <c r="C395" s="8">
        <f>IF(B395="","",VLOOKUP(B395,Tabelle2!$A$1:$B$37,2,0))</f>
        <v>2</v>
      </c>
      <c r="D395" s="9">
        <f>IF(B395="","",IF(B395=0,"NB",VLOOKUP(C395,Tabelle2!$D$1:$E$4,2,0)))</f>
        <v>2</v>
      </c>
      <c r="E395" s="1" t="str">
        <f t="shared" si="309"/>
        <v>L</v>
      </c>
      <c r="F395" s="1">
        <f t="shared" si="310"/>
        <v>1</v>
      </c>
      <c r="G395" s="1">
        <f t="shared" si="321"/>
        <v>-1</v>
      </c>
      <c r="H395" s="1">
        <f t="shared" si="311"/>
        <v>-1</v>
      </c>
      <c r="I395" s="1">
        <f t="shared" si="312"/>
        <v>93</v>
      </c>
      <c r="J395" s="1" t="str">
        <f t="shared" si="314"/>
        <v/>
      </c>
      <c r="O395" s="2"/>
      <c r="U395" s="6" t="str">
        <f t="shared" si="315"/>
        <v/>
      </c>
      <c r="V395" s="6">
        <f t="shared" si="316"/>
        <v>2</v>
      </c>
      <c r="W395" s="6" t="str">
        <f t="shared" si="317"/>
        <v/>
      </c>
      <c r="X395" s="6" t="str">
        <f t="shared" si="318"/>
        <v/>
      </c>
      <c r="Y395" s="5"/>
      <c r="Z395" s="1">
        <f t="shared" si="322"/>
        <v>1</v>
      </c>
      <c r="AA395" s="1">
        <f t="shared" si="323"/>
        <v>1</v>
      </c>
      <c r="AB395" s="1">
        <f t="shared" si="324"/>
        <v>1</v>
      </c>
      <c r="AC395" s="1" t="str">
        <f t="shared" si="325"/>
        <v/>
      </c>
      <c r="AD395" s="1" t="str">
        <f t="shared" si="283"/>
        <v/>
      </c>
      <c r="AE395" s="5"/>
      <c r="AF395" s="6">
        <f t="shared" si="319"/>
        <v>2</v>
      </c>
      <c r="AG395" s="6">
        <f t="shared" si="326"/>
        <v>1</v>
      </c>
      <c r="AH395" s="6">
        <f t="shared" si="328"/>
        <v>3</v>
      </c>
      <c r="AI395" s="5"/>
      <c r="AJ395" s="1">
        <f t="shared" si="327"/>
        <v>1</v>
      </c>
      <c r="AK395" s="1">
        <f>VLOOKUP(AJ395,$R$2:S414,2,0)</f>
        <v>1</v>
      </c>
      <c r="AM395" s="1">
        <f t="shared" si="329"/>
        <v>134</v>
      </c>
      <c r="AO395" s="1">
        <f t="shared" si="320"/>
        <v>1</v>
      </c>
      <c r="AP395" s="1" t="str">
        <f t="shared" si="313"/>
        <v/>
      </c>
      <c r="AQ395" s="1" t="str">
        <f t="shared" si="284"/>
        <v/>
      </c>
      <c r="AR395" s="1" t="str">
        <f t="shared" si="285"/>
        <v/>
      </c>
      <c r="AS395" s="1" t="str">
        <f t="shared" si="286"/>
        <v/>
      </c>
      <c r="AT395" s="1" t="str">
        <f t="shared" si="287"/>
        <v/>
      </c>
      <c r="AU395" s="1" t="str">
        <f t="shared" si="288"/>
        <v/>
      </c>
      <c r="AV395" s="1" t="str">
        <f t="shared" si="289"/>
        <v/>
      </c>
      <c r="AW395" s="1" t="str">
        <f t="shared" si="290"/>
        <v/>
      </c>
      <c r="AX395" s="1" t="str">
        <f t="shared" si="291"/>
        <v/>
      </c>
      <c r="AY395" s="1" t="str">
        <f t="shared" si="292"/>
        <v/>
      </c>
      <c r="AZ395" s="1" t="str">
        <f t="shared" si="293"/>
        <v/>
      </c>
      <c r="BA395" s="1" t="str">
        <f t="shared" si="294"/>
        <v/>
      </c>
      <c r="BB395" s="1" t="str">
        <f t="shared" si="295"/>
        <v/>
      </c>
      <c r="BC395" s="1" t="str">
        <f t="shared" si="296"/>
        <v/>
      </c>
      <c r="BD395" s="1" t="str">
        <f t="shared" si="297"/>
        <v/>
      </c>
      <c r="BE395" s="1" t="str">
        <f t="shared" si="298"/>
        <v/>
      </c>
      <c r="BF395" s="1" t="str">
        <f t="shared" si="299"/>
        <v/>
      </c>
      <c r="BG395" s="1" t="str">
        <f t="shared" si="300"/>
        <v/>
      </c>
      <c r="BH395" s="1" t="str">
        <f t="shared" si="301"/>
        <v/>
      </c>
      <c r="BI395" s="1" t="str">
        <f t="shared" si="302"/>
        <v/>
      </c>
      <c r="BJ395" s="1" t="str">
        <f t="shared" si="303"/>
        <v/>
      </c>
      <c r="BK395" s="1" t="str">
        <f t="shared" si="304"/>
        <v/>
      </c>
      <c r="BL395" s="1" t="str">
        <f t="shared" si="305"/>
        <v/>
      </c>
      <c r="BM395" s="1" t="str">
        <f t="shared" si="306"/>
        <v/>
      </c>
      <c r="BN395" s="1" t="str">
        <f t="shared" si="307"/>
        <v/>
      </c>
      <c r="BO395" s="4" t="str">
        <f t="shared" si="308"/>
        <v/>
      </c>
    </row>
    <row r="396" spans="2:67">
      <c r="B396" s="22">
        <v>34</v>
      </c>
      <c r="C396" s="8">
        <f>IF(B396="","",VLOOKUP(B396,Tabelle2!$A$1:$B$37,2,0))</f>
        <v>3</v>
      </c>
      <c r="D396" s="9">
        <f>IF(B396="","",IF(B396=0,"NB",VLOOKUP(C396,Tabelle2!$D$1:$E$4,2,0)))</f>
        <v>1</v>
      </c>
      <c r="E396" s="1" t="str">
        <f t="shared" si="309"/>
        <v>L</v>
      </c>
      <c r="F396" s="1">
        <f t="shared" si="310"/>
        <v>1</v>
      </c>
      <c r="G396" s="1">
        <f t="shared" si="321"/>
        <v>-1</v>
      </c>
      <c r="H396" s="1">
        <f t="shared" si="311"/>
        <v>-1</v>
      </c>
      <c r="I396" s="1">
        <f t="shared" si="312"/>
        <v>92</v>
      </c>
      <c r="J396" s="1" t="str">
        <f t="shared" si="314"/>
        <v/>
      </c>
      <c r="O396" s="2"/>
      <c r="U396" s="6" t="str">
        <f t="shared" si="315"/>
        <v/>
      </c>
      <c r="V396" s="6" t="str">
        <f t="shared" si="316"/>
        <v/>
      </c>
      <c r="W396" s="6">
        <f t="shared" si="317"/>
        <v>3</v>
      </c>
      <c r="X396" s="6" t="str">
        <f t="shared" si="318"/>
        <v/>
      </c>
      <c r="Y396" s="5"/>
      <c r="Z396" s="1">
        <f t="shared" si="322"/>
        <v>1</v>
      </c>
      <c r="AA396" s="1">
        <f t="shared" si="323"/>
        <v>1</v>
      </c>
      <c r="AB396" s="1">
        <f t="shared" si="324"/>
        <v>1</v>
      </c>
      <c r="AC396" s="1" t="str">
        <f t="shared" si="325"/>
        <v/>
      </c>
      <c r="AD396" s="1" t="str">
        <f t="shared" si="283"/>
        <v/>
      </c>
      <c r="AE396" s="5"/>
      <c r="AF396" s="6">
        <f t="shared" si="319"/>
        <v>3</v>
      </c>
      <c r="AG396" s="6">
        <f t="shared" si="326"/>
        <v>2</v>
      </c>
      <c r="AH396" s="6">
        <f t="shared" si="328"/>
        <v>1</v>
      </c>
      <c r="AI396" s="5"/>
      <c r="AJ396" s="1">
        <f t="shared" si="327"/>
        <v>2</v>
      </c>
      <c r="AK396" s="1">
        <f>VLOOKUP(AJ396,$R$2:S415,2,0)</f>
        <v>2</v>
      </c>
      <c r="AM396" s="1">
        <f t="shared" si="329"/>
        <v>134</v>
      </c>
      <c r="AO396" s="1">
        <f t="shared" si="320"/>
        <v>2</v>
      </c>
      <c r="AP396" s="1" t="str">
        <f t="shared" si="313"/>
        <v/>
      </c>
      <c r="AQ396" s="1" t="str">
        <f t="shared" si="284"/>
        <v/>
      </c>
      <c r="AR396" s="1" t="str">
        <f t="shared" si="285"/>
        <v/>
      </c>
      <c r="AS396" s="1" t="str">
        <f t="shared" si="286"/>
        <v/>
      </c>
      <c r="AT396" s="1" t="str">
        <f t="shared" si="287"/>
        <v/>
      </c>
      <c r="AU396" s="1" t="str">
        <f t="shared" si="288"/>
        <v/>
      </c>
      <c r="AV396" s="1" t="str">
        <f t="shared" si="289"/>
        <v/>
      </c>
      <c r="AW396" s="1" t="str">
        <f t="shared" si="290"/>
        <v/>
      </c>
      <c r="AX396" s="1" t="str">
        <f t="shared" si="291"/>
        <v/>
      </c>
      <c r="AY396" s="1" t="str">
        <f t="shared" si="292"/>
        <v/>
      </c>
      <c r="AZ396" s="1" t="str">
        <f t="shared" si="293"/>
        <v/>
      </c>
      <c r="BA396" s="1" t="str">
        <f t="shared" si="294"/>
        <v/>
      </c>
      <c r="BB396" s="1" t="str">
        <f t="shared" si="295"/>
        <v/>
      </c>
      <c r="BC396" s="1" t="str">
        <f t="shared" si="296"/>
        <v/>
      </c>
      <c r="BD396" s="1" t="str">
        <f t="shared" si="297"/>
        <v/>
      </c>
      <c r="BE396" s="1" t="str">
        <f t="shared" si="298"/>
        <v/>
      </c>
      <c r="BF396" s="1" t="str">
        <f t="shared" si="299"/>
        <v/>
      </c>
      <c r="BG396" s="1" t="str">
        <f t="shared" si="300"/>
        <v/>
      </c>
      <c r="BH396" s="1" t="str">
        <f t="shared" si="301"/>
        <v/>
      </c>
      <c r="BI396" s="1" t="str">
        <f t="shared" si="302"/>
        <v/>
      </c>
      <c r="BJ396" s="1" t="str">
        <f t="shared" si="303"/>
        <v/>
      </c>
      <c r="BK396" s="1" t="str">
        <f t="shared" si="304"/>
        <v/>
      </c>
      <c r="BL396" s="1" t="str">
        <f t="shared" si="305"/>
        <v/>
      </c>
      <c r="BM396" s="1" t="str">
        <f t="shared" si="306"/>
        <v/>
      </c>
      <c r="BN396" s="1" t="str">
        <f t="shared" si="307"/>
        <v/>
      </c>
      <c r="BO396" s="4" t="str">
        <f t="shared" si="308"/>
        <v/>
      </c>
    </row>
    <row r="397" spans="2:67">
      <c r="B397" s="23">
        <v>13</v>
      </c>
      <c r="C397" s="8">
        <f>IF(B397="","",VLOOKUP(B397,Tabelle2!$A$1:$B$37,2,0))</f>
        <v>2</v>
      </c>
      <c r="D397" s="9">
        <f>IF(B397="","",IF(B397=0,"NB",VLOOKUP(C397,Tabelle2!$D$1:$E$4,2,0)))</f>
        <v>2</v>
      </c>
      <c r="E397" s="1" t="str">
        <f t="shared" si="309"/>
        <v>L</v>
      </c>
      <c r="F397" s="1">
        <f t="shared" si="310"/>
        <v>2</v>
      </c>
      <c r="G397" s="1">
        <f t="shared" si="321"/>
        <v>-1</v>
      </c>
      <c r="H397" s="1">
        <f t="shared" si="311"/>
        <v>-2</v>
      </c>
      <c r="I397" s="1">
        <f t="shared" si="312"/>
        <v>90</v>
      </c>
      <c r="J397" s="1" t="str">
        <f t="shared" si="314"/>
        <v/>
      </c>
      <c r="O397" s="2"/>
      <c r="U397" s="6" t="str">
        <f t="shared" si="315"/>
        <v/>
      </c>
      <c r="V397" s="6">
        <f t="shared" si="316"/>
        <v>2</v>
      </c>
      <c r="W397" s="6" t="str">
        <f t="shared" si="317"/>
        <v/>
      </c>
      <c r="X397" s="6" t="str">
        <f t="shared" si="318"/>
        <v/>
      </c>
      <c r="Y397" s="5"/>
      <c r="Z397" s="1">
        <f t="shared" si="322"/>
        <v>1</v>
      </c>
      <c r="AA397" s="1">
        <f t="shared" si="323"/>
        <v>1</v>
      </c>
      <c r="AB397" s="1">
        <f t="shared" si="324"/>
        <v>1</v>
      </c>
      <c r="AC397" s="1" t="str">
        <f t="shared" si="325"/>
        <v/>
      </c>
      <c r="AD397" s="1" t="str">
        <f t="shared" ref="AD397:AD460" si="330">IF(OR(AD396=1,AD396=0),0,IF(SUM(Z397:AC397)=4,1,""))</f>
        <v/>
      </c>
      <c r="AE397" s="5"/>
      <c r="AF397" s="6">
        <f t="shared" si="319"/>
        <v>2</v>
      </c>
      <c r="AG397" s="6">
        <f t="shared" si="326"/>
        <v>3</v>
      </c>
      <c r="AH397" s="6">
        <f t="shared" si="328"/>
        <v>1</v>
      </c>
      <c r="AI397" s="5"/>
      <c r="AJ397" s="1">
        <f t="shared" si="327"/>
        <v>3</v>
      </c>
      <c r="AK397" s="1">
        <f>VLOOKUP(AJ397,$R$2:S416,2,0)</f>
        <v>3</v>
      </c>
      <c r="AM397" s="1">
        <f t="shared" si="329"/>
        <v>134</v>
      </c>
      <c r="AO397" s="1">
        <f t="shared" si="320"/>
        <v>3</v>
      </c>
      <c r="AP397" s="1" t="str">
        <f t="shared" si="313"/>
        <v/>
      </c>
      <c r="AQ397" s="1" t="str">
        <f t="shared" si="284"/>
        <v/>
      </c>
      <c r="AR397" s="1">
        <f t="shared" si="285"/>
        <v>1</v>
      </c>
      <c r="AS397" s="1" t="str">
        <f t="shared" si="286"/>
        <v/>
      </c>
      <c r="AT397" s="1" t="str">
        <f t="shared" si="287"/>
        <v/>
      </c>
      <c r="AU397" s="1" t="str">
        <f t="shared" si="288"/>
        <v/>
      </c>
      <c r="AV397" s="1" t="str">
        <f t="shared" si="289"/>
        <v/>
      </c>
      <c r="AW397" s="1" t="str">
        <f t="shared" si="290"/>
        <v/>
      </c>
      <c r="AX397" s="1" t="str">
        <f t="shared" si="291"/>
        <v/>
      </c>
      <c r="AY397" s="1" t="str">
        <f t="shared" si="292"/>
        <v/>
      </c>
      <c r="AZ397" s="1" t="str">
        <f t="shared" si="293"/>
        <v/>
      </c>
      <c r="BA397" s="1" t="str">
        <f t="shared" si="294"/>
        <v/>
      </c>
      <c r="BB397" s="1" t="str">
        <f t="shared" si="295"/>
        <v/>
      </c>
      <c r="BC397" s="1" t="str">
        <f t="shared" si="296"/>
        <v/>
      </c>
      <c r="BD397" s="1" t="str">
        <f t="shared" si="297"/>
        <v/>
      </c>
      <c r="BE397" s="1" t="str">
        <f t="shared" si="298"/>
        <v/>
      </c>
      <c r="BF397" s="1" t="str">
        <f t="shared" si="299"/>
        <v/>
      </c>
      <c r="BG397" s="1" t="str">
        <f t="shared" si="300"/>
        <v/>
      </c>
      <c r="BH397" s="1" t="str">
        <f t="shared" si="301"/>
        <v/>
      </c>
      <c r="BI397" s="1" t="str">
        <f t="shared" si="302"/>
        <v/>
      </c>
      <c r="BJ397" s="1" t="str">
        <f t="shared" si="303"/>
        <v/>
      </c>
      <c r="BK397" s="1" t="str">
        <f t="shared" si="304"/>
        <v/>
      </c>
      <c r="BL397" s="1" t="str">
        <f t="shared" si="305"/>
        <v/>
      </c>
      <c r="BM397" s="1" t="str">
        <f t="shared" si="306"/>
        <v/>
      </c>
      <c r="BN397" s="1" t="str">
        <f t="shared" si="307"/>
        <v/>
      </c>
      <c r="BO397" s="4" t="str">
        <f t="shared" si="308"/>
        <v/>
      </c>
    </row>
    <row r="398" spans="2:67">
      <c r="B398" s="22">
        <v>24</v>
      </c>
      <c r="C398" s="8">
        <f>IF(B398="","",VLOOKUP(B398,Tabelle2!$A$1:$B$37,2,0))</f>
        <v>2</v>
      </c>
      <c r="D398" s="9">
        <f>IF(B398="","",IF(B398=0,"NB",VLOOKUP(C398,Tabelle2!$D$1:$E$4,2,0)))</f>
        <v>2</v>
      </c>
      <c r="E398" s="1" t="str">
        <f t="shared" si="309"/>
        <v>W</v>
      </c>
      <c r="F398" s="1">
        <f t="shared" si="310"/>
        <v>3</v>
      </c>
      <c r="G398" s="1">
        <f t="shared" si="321"/>
        <v>2</v>
      </c>
      <c r="H398" s="1">
        <f t="shared" si="311"/>
        <v>6</v>
      </c>
      <c r="I398" s="1">
        <f t="shared" si="312"/>
        <v>96</v>
      </c>
      <c r="J398" s="1" t="str">
        <f t="shared" si="314"/>
        <v/>
      </c>
      <c r="O398" s="2"/>
      <c r="U398" s="6" t="str">
        <f t="shared" si="315"/>
        <v/>
      </c>
      <c r="V398" s="6">
        <f t="shared" si="316"/>
        <v>2</v>
      </c>
      <c r="W398" s="6" t="str">
        <f t="shared" si="317"/>
        <v/>
      </c>
      <c r="X398" s="6" t="str">
        <f t="shared" si="318"/>
        <v/>
      </c>
      <c r="Y398" s="5"/>
      <c r="Z398" s="1">
        <f t="shared" si="322"/>
        <v>1</v>
      </c>
      <c r="AA398" s="1">
        <f t="shared" si="323"/>
        <v>1</v>
      </c>
      <c r="AB398" s="1">
        <f t="shared" si="324"/>
        <v>1</v>
      </c>
      <c r="AC398" s="1" t="str">
        <f t="shared" si="325"/>
        <v/>
      </c>
      <c r="AD398" s="1" t="str">
        <f t="shared" si="330"/>
        <v/>
      </c>
      <c r="AE398" s="5"/>
      <c r="AF398" s="6">
        <f t="shared" si="319"/>
        <v>2</v>
      </c>
      <c r="AG398" s="6">
        <f t="shared" si="326"/>
        <v>3</v>
      </c>
      <c r="AH398" s="6">
        <f t="shared" si="328"/>
        <v>1</v>
      </c>
      <c r="AI398" s="5"/>
      <c r="AJ398" s="1">
        <f t="shared" si="327"/>
        <v>0</v>
      </c>
      <c r="AK398" s="1">
        <f>VLOOKUP(AJ398,$R$2:S417,2,0)</f>
        <v>1</v>
      </c>
      <c r="AM398" s="1">
        <f t="shared" si="329"/>
        <v>134</v>
      </c>
      <c r="AO398" s="1">
        <f t="shared" si="320"/>
        <v>0</v>
      </c>
      <c r="AP398" s="1" t="str">
        <f t="shared" si="313"/>
        <v/>
      </c>
      <c r="AQ398" s="1" t="str">
        <f t="shared" ref="AQ398:AQ461" si="331">IF(AND(AO398=2,AO399=0),1,"")</f>
        <v/>
      </c>
      <c r="AR398" s="1" t="str">
        <f t="shared" ref="AR398:AR461" si="332">IF(AND(AO398=3,AO399=0),1,"")</f>
        <v/>
      </c>
      <c r="AS398" s="1" t="str">
        <f t="shared" ref="AS398:AS461" si="333">IF(AND(AO398=4,AO399=0),1,"")</f>
        <v/>
      </c>
      <c r="AT398" s="1" t="str">
        <f t="shared" ref="AT398:AT461" si="334">IF(AND(AO398=5,AO399=0),1,"")</f>
        <v/>
      </c>
      <c r="AU398" s="1" t="str">
        <f t="shared" ref="AU398:AU461" si="335">IF(AND(AO398=6,AO399=0),1,"")</f>
        <v/>
      </c>
      <c r="AV398" s="1" t="str">
        <f t="shared" ref="AV398:AV461" si="336">IF(AND(AO398=7,AO399=0),1,"")</f>
        <v/>
      </c>
      <c r="AW398" s="1" t="str">
        <f t="shared" ref="AW398:AW461" si="337">IF(AND(AO398=8,AO399=0),1,"")</f>
        <v/>
      </c>
      <c r="AX398" s="1" t="str">
        <f t="shared" ref="AX398:AX461" si="338">IF(AND(AO398=9,AO399=0),1,"")</f>
        <v/>
      </c>
      <c r="AY398" s="1" t="str">
        <f t="shared" ref="AY398:AY461" si="339">IF(AND(AO398=10,AO399=0),1,"")</f>
        <v/>
      </c>
      <c r="AZ398" s="1" t="str">
        <f t="shared" ref="AZ398:AZ461" si="340">IF(AND(AO398=11,AO399=0),1,"")</f>
        <v/>
      </c>
      <c r="BA398" s="1" t="str">
        <f t="shared" ref="BA398:BA461" si="341">IF(AND(AO398=12,AO399=0),1,"")</f>
        <v/>
      </c>
      <c r="BB398" s="1" t="str">
        <f t="shared" ref="BB398:BB461" si="342">IF(AND(AO398=13,AO399=0),1,"")</f>
        <v/>
      </c>
      <c r="BC398" s="1" t="str">
        <f t="shared" ref="BC398:BC461" si="343">IF(AND(AO398=14,AO399=0),1,"")</f>
        <v/>
      </c>
      <c r="BD398" s="1" t="str">
        <f t="shared" ref="BD398:BD461" si="344">IF(AND(AO398=15,AO399=0),1,"")</f>
        <v/>
      </c>
      <c r="BE398" s="1" t="str">
        <f t="shared" ref="BE398:BE461" si="345">IF(AND(AO398=16,AO399=0),1,"")</f>
        <v/>
      </c>
      <c r="BF398" s="1" t="str">
        <f t="shared" ref="BF398:BF461" si="346">IF(AND(AO398=17,AO399=0),1,"")</f>
        <v/>
      </c>
      <c r="BG398" s="1" t="str">
        <f t="shared" ref="BG398:BG461" si="347">IF(AND(AO398=18,AO399=0),1,"")</f>
        <v/>
      </c>
      <c r="BH398" s="1" t="str">
        <f t="shared" ref="BH398:BH461" si="348">IF(AND(AO398=19,AO399=0),1,"")</f>
        <v/>
      </c>
      <c r="BI398" s="1" t="str">
        <f t="shared" ref="BI398:BI461" si="349">IF(AND(AO398=20,AO399=0),1,"")</f>
        <v/>
      </c>
      <c r="BJ398" s="1" t="str">
        <f t="shared" ref="BJ398:BJ461" si="350">IF(AND(AO398=21,AO399=0),1,"")</f>
        <v/>
      </c>
      <c r="BK398" s="1" t="str">
        <f t="shared" ref="BK398:BK461" si="351">IF(AND(AO398=22,AO399=0),1,"")</f>
        <v/>
      </c>
      <c r="BL398" s="1" t="str">
        <f t="shared" ref="BL398:BL461" si="352">IF(AND(AO398=23,AO399=0),1,"")</f>
        <v/>
      </c>
      <c r="BM398" s="1" t="str">
        <f t="shared" ref="BM398:BM461" si="353">IF(AND(AO398=24,AO399=0),1,"")</f>
        <v/>
      </c>
      <c r="BN398" s="1" t="str">
        <f t="shared" ref="BN398:BN461" si="354">IF(AND(AO398=25,AO399=0),1,"")</f>
        <v/>
      </c>
      <c r="BO398" s="4" t="str">
        <f t="shared" ref="BO398:BO461" si="355">IF(AND(AO398&gt;25,AO399=0),1,"")</f>
        <v/>
      </c>
    </row>
    <row r="399" spans="2:67">
      <c r="B399" s="23">
        <v>5</v>
      </c>
      <c r="C399" s="8">
        <f>IF(B399="","",VLOOKUP(B399,Tabelle2!$A$1:$B$37,2,0))</f>
        <v>1</v>
      </c>
      <c r="D399" s="9">
        <f>IF(B399="","",IF(B399=0,"NB",VLOOKUP(C399,Tabelle2!$D$1:$E$4,2,0)))</f>
        <v>3</v>
      </c>
      <c r="E399" s="1" t="str">
        <f t="shared" si="309"/>
        <v>L</v>
      </c>
      <c r="F399" s="1">
        <f t="shared" si="310"/>
        <v>1</v>
      </c>
      <c r="G399" s="1">
        <f t="shared" si="321"/>
        <v>-1</v>
      </c>
      <c r="H399" s="1">
        <f t="shared" si="311"/>
        <v>-1</v>
      </c>
      <c r="I399" s="1">
        <f t="shared" si="312"/>
        <v>95</v>
      </c>
      <c r="J399" s="1" t="str">
        <f t="shared" si="314"/>
        <v/>
      </c>
      <c r="O399" s="2"/>
      <c r="U399" s="6">
        <f t="shared" si="315"/>
        <v>1</v>
      </c>
      <c r="V399" s="6" t="str">
        <f t="shared" si="316"/>
        <v/>
      </c>
      <c r="W399" s="6" t="str">
        <f t="shared" si="317"/>
        <v/>
      </c>
      <c r="X399" s="6" t="str">
        <f t="shared" si="318"/>
        <v/>
      </c>
      <c r="Y399" s="5"/>
      <c r="Z399" s="1">
        <f t="shared" si="322"/>
        <v>1</v>
      </c>
      <c r="AA399" s="1">
        <f t="shared" si="323"/>
        <v>1</v>
      </c>
      <c r="AB399" s="1">
        <f t="shared" si="324"/>
        <v>1</v>
      </c>
      <c r="AC399" s="1" t="str">
        <f t="shared" si="325"/>
        <v/>
      </c>
      <c r="AD399" s="1" t="str">
        <f t="shared" si="330"/>
        <v/>
      </c>
      <c r="AE399" s="5"/>
      <c r="AF399" s="6">
        <f t="shared" si="319"/>
        <v>1</v>
      </c>
      <c r="AG399" s="6">
        <f t="shared" si="326"/>
        <v>2</v>
      </c>
      <c r="AH399" s="6">
        <f t="shared" si="328"/>
        <v>3</v>
      </c>
      <c r="AI399" s="5"/>
      <c r="AJ399" s="1">
        <f t="shared" si="327"/>
        <v>1</v>
      </c>
      <c r="AK399" s="1">
        <f>VLOOKUP(AJ399,$R$2:S418,2,0)</f>
        <v>1</v>
      </c>
      <c r="AM399" s="1">
        <f t="shared" si="329"/>
        <v>134</v>
      </c>
      <c r="AO399" s="1">
        <f t="shared" si="320"/>
        <v>1</v>
      </c>
      <c r="AP399" s="1" t="str">
        <f t="shared" si="313"/>
        <v/>
      </c>
      <c r="AQ399" s="1" t="str">
        <f t="shared" si="331"/>
        <v/>
      </c>
      <c r="AR399" s="1" t="str">
        <f t="shared" si="332"/>
        <v/>
      </c>
      <c r="AS399" s="1" t="str">
        <f t="shared" si="333"/>
        <v/>
      </c>
      <c r="AT399" s="1" t="str">
        <f t="shared" si="334"/>
        <v/>
      </c>
      <c r="AU399" s="1" t="str">
        <f t="shared" si="335"/>
        <v/>
      </c>
      <c r="AV399" s="1" t="str">
        <f t="shared" si="336"/>
        <v/>
      </c>
      <c r="AW399" s="1" t="str">
        <f t="shared" si="337"/>
        <v/>
      </c>
      <c r="AX399" s="1" t="str">
        <f t="shared" si="338"/>
        <v/>
      </c>
      <c r="AY399" s="1" t="str">
        <f t="shared" si="339"/>
        <v/>
      </c>
      <c r="AZ399" s="1" t="str">
        <f t="shared" si="340"/>
        <v/>
      </c>
      <c r="BA399" s="1" t="str">
        <f t="shared" si="341"/>
        <v/>
      </c>
      <c r="BB399" s="1" t="str">
        <f t="shared" si="342"/>
        <v/>
      </c>
      <c r="BC399" s="1" t="str">
        <f t="shared" si="343"/>
        <v/>
      </c>
      <c r="BD399" s="1" t="str">
        <f t="shared" si="344"/>
        <v/>
      </c>
      <c r="BE399" s="1" t="str">
        <f t="shared" si="345"/>
        <v/>
      </c>
      <c r="BF399" s="1" t="str">
        <f t="shared" si="346"/>
        <v/>
      </c>
      <c r="BG399" s="1" t="str">
        <f t="shared" si="347"/>
        <v/>
      </c>
      <c r="BH399" s="1" t="str">
        <f t="shared" si="348"/>
        <v/>
      </c>
      <c r="BI399" s="1" t="str">
        <f t="shared" si="349"/>
        <v/>
      </c>
      <c r="BJ399" s="1" t="str">
        <f t="shared" si="350"/>
        <v/>
      </c>
      <c r="BK399" s="1" t="str">
        <f t="shared" si="351"/>
        <v/>
      </c>
      <c r="BL399" s="1" t="str">
        <f t="shared" si="352"/>
        <v/>
      </c>
      <c r="BM399" s="1" t="str">
        <f t="shared" si="353"/>
        <v/>
      </c>
      <c r="BN399" s="1" t="str">
        <f t="shared" si="354"/>
        <v/>
      </c>
      <c r="BO399" s="4" t="str">
        <f t="shared" si="355"/>
        <v/>
      </c>
    </row>
    <row r="400" spans="2:67">
      <c r="B400" s="22">
        <v>0</v>
      </c>
      <c r="C400" s="8">
        <f>IF(B400="","",VLOOKUP(B400,Tabelle2!$A$1:$B$37,2,0))</f>
        <v>0</v>
      </c>
      <c r="D400" s="9" t="str">
        <f>IF(B400="","",IF(B400=0,"NB",VLOOKUP(C400,Tabelle2!$D$1:$E$4,2,0)))</f>
        <v>NB</v>
      </c>
      <c r="E400" s="1" t="str">
        <f t="shared" si="309"/>
        <v>L</v>
      </c>
      <c r="F400" s="1">
        <f t="shared" si="310"/>
        <v>1</v>
      </c>
      <c r="G400" s="1">
        <f t="shared" si="321"/>
        <v>-1</v>
      </c>
      <c r="H400" s="1">
        <f t="shared" si="311"/>
        <v>-1</v>
      </c>
      <c r="I400" s="1">
        <f t="shared" si="312"/>
        <v>94</v>
      </c>
      <c r="J400" s="1" t="str">
        <f t="shared" si="314"/>
        <v>X</v>
      </c>
      <c r="O400" s="2"/>
      <c r="U400" s="6" t="str">
        <f t="shared" si="315"/>
        <v/>
      </c>
      <c r="V400" s="6" t="str">
        <f t="shared" si="316"/>
        <v/>
      </c>
      <c r="W400" s="6" t="str">
        <f t="shared" si="317"/>
        <v/>
      </c>
      <c r="X400" s="6" t="str">
        <f t="shared" si="318"/>
        <v/>
      </c>
      <c r="Y400" s="5"/>
      <c r="Z400" s="1">
        <f t="shared" si="322"/>
        <v>1</v>
      </c>
      <c r="AA400" s="1">
        <f t="shared" si="323"/>
        <v>1</v>
      </c>
      <c r="AB400" s="1">
        <f t="shared" si="324"/>
        <v>1</v>
      </c>
      <c r="AC400" s="1" t="str">
        <f t="shared" si="325"/>
        <v/>
      </c>
      <c r="AD400" s="1" t="str">
        <f t="shared" si="330"/>
        <v/>
      </c>
      <c r="AE400" s="5"/>
      <c r="AF400" s="6">
        <f t="shared" si="319"/>
        <v>0</v>
      </c>
      <c r="AG400" s="6">
        <f t="shared" si="326"/>
        <v>1</v>
      </c>
      <c r="AH400" s="6">
        <f t="shared" si="328"/>
        <v>2</v>
      </c>
      <c r="AI400" s="5"/>
      <c r="AJ400" s="1">
        <f t="shared" si="327"/>
        <v>2</v>
      </c>
      <c r="AK400" s="1">
        <f>VLOOKUP(AJ400,$R$2:S419,2,0)</f>
        <v>2</v>
      </c>
      <c r="AM400" s="1">
        <f t="shared" si="329"/>
        <v>134</v>
      </c>
      <c r="AO400" s="1">
        <f t="shared" si="320"/>
        <v>2</v>
      </c>
      <c r="AP400" s="1" t="str">
        <f t="shared" si="313"/>
        <v/>
      </c>
      <c r="AQ400" s="1">
        <f t="shared" si="331"/>
        <v>1</v>
      </c>
      <c r="AR400" s="1" t="str">
        <f t="shared" si="332"/>
        <v/>
      </c>
      <c r="AS400" s="1" t="str">
        <f t="shared" si="333"/>
        <v/>
      </c>
      <c r="AT400" s="1" t="str">
        <f t="shared" si="334"/>
        <v/>
      </c>
      <c r="AU400" s="1" t="str">
        <f t="shared" si="335"/>
        <v/>
      </c>
      <c r="AV400" s="1" t="str">
        <f t="shared" si="336"/>
        <v/>
      </c>
      <c r="AW400" s="1" t="str">
        <f t="shared" si="337"/>
        <v/>
      </c>
      <c r="AX400" s="1" t="str">
        <f t="shared" si="338"/>
        <v/>
      </c>
      <c r="AY400" s="1" t="str">
        <f t="shared" si="339"/>
        <v/>
      </c>
      <c r="AZ400" s="1" t="str">
        <f t="shared" si="340"/>
        <v/>
      </c>
      <c r="BA400" s="1" t="str">
        <f t="shared" si="341"/>
        <v/>
      </c>
      <c r="BB400" s="1" t="str">
        <f t="shared" si="342"/>
        <v/>
      </c>
      <c r="BC400" s="1" t="str">
        <f t="shared" si="343"/>
        <v/>
      </c>
      <c r="BD400" s="1" t="str">
        <f t="shared" si="344"/>
        <v/>
      </c>
      <c r="BE400" s="1" t="str">
        <f t="shared" si="345"/>
        <v/>
      </c>
      <c r="BF400" s="1" t="str">
        <f t="shared" si="346"/>
        <v/>
      </c>
      <c r="BG400" s="1" t="str">
        <f t="shared" si="347"/>
        <v/>
      </c>
      <c r="BH400" s="1" t="str">
        <f t="shared" si="348"/>
        <v/>
      </c>
      <c r="BI400" s="1" t="str">
        <f t="shared" si="349"/>
        <v/>
      </c>
      <c r="BJ400" s="1" t="str">
        <f t="shared" si="350"/>
        <v/>
      </c>
      <c r="BK400" s="1" t="str">
        <f t="shared" si="351"/>
        <v/>
      </c>
      <c r="BL400" s="1" t="str">
        <f t="shared" si="352"/>
        <v/>
      </c>
      <c r="BM400" s="1" t="str">
        <f t="shared" si="353"/>
        <v/>
      </c>
      <c r="BN400" s="1" t="str">
        <f t="shared" si="354"/>
        <v/>
      </c>
      <c r="BO400" s="4" t="str">
        <f t="shared" si="355"/>
        <v/>
      </c>
    </row>
    <row r="401" spans="2:67">
      <c r="B401" s="23">
        <v>2</v>
      </c>
      <c r="C401" s="8">
        <f>IF(B401="","",VLOOKUP(B401,Tabelle2!$A$1:$B$37,2,0))</f>
        <v>1</v>
      </c>
      <c r="D401" s="9">
        <f>IF(B401="","",IF(B401=0,"NB",VLOOKUP(C401,Tabelle2!$D$1:$E$4,2,0)))</f>
        <v>3</v>
      </c>
      <c r="E401" s="1" t="str">
        <f t="shared" si="309"/>
        <v>NB</v>
      </c>
      <c r="F401" s="1">
        <f t="shared" si="310"/>
        <v>2</v>
      </c>
      <c r="G401" s="1">
        <f t="shared" si="321"/>
        <v>0</v>
      </c>
      <c r="H401" s="1">
        <f t="shared" si="311"/>
        <v>0</v>
      </c>
      <c r="I401" s="1">
        <f t="shared" si="312"/>
        <v>94</v>
      </c>
      <c r="J401" s="1" t="str">
        <f t="shared" si="314"/>
        <v/>
      </c>
      <c r="O401" s="2"/>
      <c r="U401" s="6">
        <f t="shared" si="315"/>
        <v>1</v>
      </c>
      <c r="V401" s="6" t="str">
        <f t="shared" si="316"/>
        <v/>
      </c>
      <c r="W401" s="6" t="str">
        <f t="shared" si="317"/>
        <v/>
      </c>
      <c r="X401" s="6" t="str">
        <f t="shared" si="318"/>
        <v/>
      </c>
      <c r="Y401" s="5"/>
      <c r="Z401" s="1">
        <f t="shared" si="322"/>
        <v>1</v>
      </c>
      <c r="AA401" s="1">
        <f t="shared" si="323"/>
        <v>1</v>
      </c>
      <c r="AB401" s="1">
        <f t="shared" si="324"/>
        <v>1</v>
      </c>
      <c r="AC401" s="1" t="str">
        <f t="shared" si="325"/>
        <v/>
      </c>
      <c r="AD401" s="1" t="str">
        <f t="shared" si="330"/>
        <v/>
      </c>
      <c r="AE401" s="5"/>
      <c r="AF401" s="6">
        <f t="shared" si="319"/>
        <v>1</v>
      </c>
      <c r="AG401" s="6">
        <f t="shared" si="326"/>
        <v>0</v>
      </c>
      <c r="AH401" s="6">
        <f t="shared" si="328"/>
        <v>2</v>
      </c>
      <c r="AI401" s="5"/>
      <c r="AJ401" s="1">
        <f t="shared" si="327"/>
        <v>2</v>
      </c>
      <c r="AK401" s="1">
        <f>VLOOKUP(AJ401,$R$2:S420,2,0)</f>
        <v>2</v>
      </c>
      <c r="AM401" s="1">
        <f t="shared" si="329"/>
        <v>134</v>
      </c>
      <c r="AO401" s="1">
        <f t="shared" si="320"/>
        <v>0</v>
      </c>
      <c r="AP401" s="1" t="str">
        <f t="shared" si="313"/>
        <v/>
      </c>
      <c r="AQ401" s="1" t="str">
        <f t="shared" si="331"/>
        <v/>
      </c>
      <c r="AR401" s="1" t="str">
        <f t="shared" si="332"/>
        <v/>
      </c>
      <c r="AS401" s="1" t="str">
        <f t="shared" si="333"/>
        <v/>
      </c>
      <c r="AT401" s="1" t="str">
        <f t="shared" si="334"/>
        <v/>
      </c>
      <c r="AU401" s="1" t="str">
        <f t="shared" si="335"/>
        <v/>
      </c>
      <c r="AV401" s="1" t="str">
        <f t="shared" si="336"/>
        <v/>
      </c>
      <c r="AW401" s="1" t="str">
        <f t="shared" si="337"/>
        <v/>
      </c>
      <c r="AX401" s="1" t="str">
        <f t="shared" si="338"/>
        <v/>
      </c>
      <c r="AY401" s="1" t="str">
        <f t="shared" si="339"/>
        <v/>
      </c>
      <c r="AZ401" s="1" t="str">
        <f t="shared" si="340"/>
        <v/>
      </c>
      <c r="BA401" s="1" t="str">
        <f t="shared" si="341"/>
        <v/>
      </c>
      <c r="BB401" s="1" t="str">
        <f t="shared" si="342"/>
        <v/>
      </c>
      <c r="BC401" s="1" t="str">
        <f t="shared" si="343"/>
        <v/>
      </c>
      <c r="BD401" s="1" t="str">
        <f t="shared" si="344"/>
        <v/>
      </c>
      <c r="BE401" s="1" t="str">
        <f t="shared" si="345"/>
        <v/>
      </c>
      <c r="BF401" s="1" t="str">
        <f t="shared" si="346"/>
        <v/>
      </c>
      <c r="BG401" s="1" t="str">
        <f t="shared" si="347"/>
        <v/>
      </c>
      <c r="BH401" s="1" t="str">
        <f t="shared" si="348"/>
        <v/>
      </c>
      <c r="BI401" s="1" t="str">
        <f t="shared" si="349"/>
        <v/>
      </c>
      <c r="BJ401" s="1" t="str">
        <f t="shared" si="350"/>
        <v/>
      </c>
      <c r="BK401" s="1" t="str">
        <f t="shared" si="351"/>
        <v/>
      </c>
      <c r="BL401" s="1" t="str">
        <f t="shared" si="352"/>
        <v/>
      </c>
      <c r="BM401" s="1" t="str">
        <f t="shared" si="353"/>
        <v/>
      </c>
      <c r="BN401" s="1" t="str">
        <f t="shared" si="354"/>
        <v/>
      </c>
      <c r="BO401" s="4" t="str">
        <f t="shared" si="355"/>
        <v/>
      </c>
    </row>
    <row r="402" spans="2:67">
      <c r="B402" s="22">
        <v>22</v>
      </c>
      <c r="C402" s="8">
        <f>IF(B402="","",VLOOKUP(B402,Tabelle2!$A$1:$B$37,2,0))</f>
        <v>2</v>
      </c>
      <c r="D402" s="9">
        <f>IF(B402="","",IF(B402=0,"NB",VLOOKUP(C402,Tabelle2!$D$1:$E$4,2,0)))</f>
        <v>2</v>
      </c>
      <c r="E402" s="1" t="str">
        <f t="shared" si="309"/>
        <v>L</v>
      </c>
      <c r="F402" s="1">
        <f t="shared" si="310"/>
        <v>2</v>
      </c>
      <c r="G402" s="1">
        <f t="shared" si="321"/>
        <v>-1</v>
      </c>
      <c r="H402" s="1">
        <f t="shared" si="311"/>
        <v>-2</v>
      </c>
      <c r="I402" s="1">
        <f t="shared" si="312"/>
        <v>92</v>
      </c>
      <c r="J402" s="1" t="str">
        <f t="shared" si="314"/>
        <v/>
      </c>
      <c r="O402" s="2"/>
      <c r="U402" s="6" t="str">
        <f t="shared" si="315"/>
        <v/>
      </c>
      <c r="V402" s="6">
        <f t="shared" si="316"/>
        <v>2</v>
      </c>
      <c r="W402" s="6" t="str">
        <f t="shared" si="317"/>
        <v/>
      </c>
      <c r="X402" s="6" t="str">
        <f t="shared" si="318"/>
        <v/>
      </c>
      <c r="Y402" s="5"/>
      <c r="Z402" s="1">
        <f t="shared" si="322"/>
        <v>1</v>
      </c>
      <c r="AA402" s="1">
        <f t="shared" si="323"/>
        <v>1</v>
      </c>
      <c r="AB402" s="1">
        <f t="shared" si="324"/>
        <v>1</v>
      </c>
      <c r="AC402" s="1" t="str">
        <f t="shared" si="325"/>
        <v/>
      </c>
      <c r="AD402" s="1" t="str">
        <f t="shared" si="330"/>
        <v/>
      </c>
      <c r="AE402" s="5"/>
      <c r="AF402" s="6">
        <f t="shared" si="319"/>
        <v>2</v>
      </c>
      <c r="AG402" s="6">
        <f t="shared" si="326"/>
        <v>1</v>
      </c>
      <c r="AH402" s="6">
        <f t="shared" si="328"/>
        <v>0</v>
      </c>
      <c r="AI402" s="5"/>
      <c r="AJ402" s="1">
        <f t="shared" si="327"/>
        <v>3</v>
      </c>
      <c r="AK402" s="1">
        <f>VLOOKUP(AJ402,$R$2:S421,2,0)</f>
        <v>3</v>
      </c>
      <c r="AM402" s="1">
        <f t="shared" si="329"/>
        <v>134</v>
      </c>
      <c r="AO402" s="1">
        <f t="shared" si="320"/>
        <v>1</v>
      </c>
      <c r="AP402" s="1">
        <f t="shared" si="313"/>
        <v>1</v>
      </c>
      <c r="AQ402" s="1" t="str">
        <f t="shared" si="331"/>
        <v/>
      </c>
      <c r="AR402" s="1" t="str">
        <f t="shared" si="332"/>
        <v/>
      </c>
      <c r="AS402" s="1" t="str">
        <f t="shared" si="333"/>
        <v/>
      </c>
      <c r="AT402" s="1" t="str">
        <f t="shared" si="334"/>
        <v/>
      </c>
      <c r="AU402" s="1" t="str">
        <f t="shared" si="335"/>
        <v/>
      </c>
      <c r="AV402" s="1" t="str">
        <f t="shared" si="336"/>
        <v/>
      </c>
      <c r="AW402" s="1" t="str">
        <f t="shared" si="337"/>
        <v/>
      </c>
      <c r="AX402" s="1" t="str">
        <f t="shared" si="338"/>
        <v/>
      </c>
      <c r="AY402" s="1" t="str">
        <f t="shared" si="339"/>
        <v/>
      </c>
      <c r="AZ402" s="1" t="str">
        <f t="shared" si="340"/>
        <v/>
      </c>
      <c r="BA402" s="1" t="str">
        <f t="shared" si="341"/>
        <v/>
      </c>
      <c r="BB402" s="1" t="str">
        <f t="shared" si="342"/>
        <v/>
      </c>
      <c r="BC402" s="1" t="str">
        <f t="shared" si="343"/>
        <v/>
      </c>
      <c r="BD402" s="1" t="str">
        <f t="shared" si="344"/>
        <v/>
      </c>
      <c r="BE402" s="1" t="str">
        <f t="shared" si="345"/>
        <v/>
      </c>
      <c r="BF402" s="1" t="str">
        <f t="shared" si="346"/>
        <v/>
      </c>
      <c r="BG402" s="1" t="str">
        <f t="shared" si="347"/>
        <v/>
      </c>
      <c r="BH402" s="1" t="str">
        <f t="shared" si="348"/>
        <v/>
      </c>
      <c r="BI402" s="1" t="str">
        <f t="shared" si="349"/>
        <v/>
      </c>
      <c r="BJ402" s="1" t="str">
        <f t="shared" si="350"/>
        <v/>
      </c>
      <c r="BK402" s="1" t="str">
        <f t="shared" si="351"/>
        <v/>
      </c>
      <c r="BL402" s="1" t="str">
        <f t="shared" si="352"/>
        <v/>
      </c>
      <c r="BM402" s="1" t="str">
        <f t="shared" si="353"/>
        <v/>
      </c>
      <c r="BN402" s="1" t="str">
        <f t="shared" si="354"/>
        <v/>
      </c>
      <c r="BO402" s="4" t="str">
        <f t="shared" si="355"/>
        <v/>
      </c>
    </row>
    <row r="403" spans="2:67">
      <c r="B403" s="23">
        <v>20</v>
      </c>
      <c r="C403" s="8">
        <f>IF(B403="","",VLOOKUP(B403,Tabelle2!$A$1:$B$37,2,0))</f>
        <v>2</v>
      </c>
      <c r="D403" s="9">
        <f>IF(B403="","",IF(B403=0,"NB",VLOOKUP(C403,Tabelle2!$D$1:$E$4,2,0)))</f>
        <v>2</v>
      </c>
      <c r="E403" s="1" t="str">
        <f t="shared" si="309"/>
        <v>W</v>
      </c>
      <c r="F403" s="1">
        <f t="shared" si="310"/>
        <v>3</v>
      </c>
      <c r="G403" s="1">
        <f t="shared" si="321"/>
        <v>2</v>
      </c>
      <c r="H403" s="1">
        <f t="shared" si="311"/>
        <v>6</v>
      </c>
      <c r="I403" s="1">
        <f t="shared" si="312"/>
        <v>98</v>
      </c>
      <c r="J403" s="1" t="str">
        <f t="shared" si="314"/>
        <v/>
      </c>
      <c r="O403" s="2"/>
      <c r="U403" s="6" t="str">
        <f t="shared" si="315"/>
        <v/>
      </c>
      <c r="V403" s="6">
        <f t="shared" si="316"/>
        <v>2</v>
      </c>
      <c r="W403" s="6" t="str">
        <f t="shared" si="317"/>
        <v/>
      </c>
      <c r="X403" s="6" t="str">
        <f t="shared" si="318"/>
        <v/>
      </c>
      <c r="Y403" s="5"/>
      <c r="Z403" s="1">
        <f t="shared" si="322"/>
        <v>1</v>
      </c>
      <c r="AA403" s="1">
        <f t="shared" si="323"/>
        <v>1</v>
      </c>
      <c r="AB403" s="1">
        <f t="shared" si="324"/>
        <v>1</v>
      </c>
      <c r="AC403" s="1" t="str">
        <f t="shared" si="325"/>
        <v/>
      </c>
      <c r="AD403" s="1" t="str">
        <f t="shared" si="330"/>
        <v/>
      </c>
      <c r="AE403" s="5"/>
      <c r="AF403" s="6">
        <f t="shared" si="319"/>
        <v>2</v>
      </c>
      <c r="AG403" s="6">
        <f t="shared" si="326"/>
        <v>1</v>
      </c>
      <c r="AH403" s="6">
        <f t="shared" si="328"/>
        <v>0</v>
      </c>
      <c r="AI403" s="5"/>
      <c r="AJ403" s="1">
        <f t="shared" si="327"/>
        <v>0</v>
      </c>
      <c r="AK403" s="1">
        <f>VLOOKUP(AJ403,$R$2:S422,2,0)</f>
        <v>1</v>
      </c>
      <c r="AM403" s="1">
        <f t="shared" si="329"/>
        <v>134</v>
      </c>
      <c r="AO403" s="1">
        <f t="shared" si="320"/>
        <v>0</v>
      </c>
      <c r="AP403" s="1" t="str">
        <f t="shared" si="313"/>
        <v/>
      </c>
      <c r="AQ403" s="1" t="str">
        <f t="shared" si="331"/>
        <v/>
      </c>
      <c r="AR403" s="1" t="str">
        <f t="shared" si="332"/>
        <v/>
      </c>
      <c r="AS403" s="1" t="str">
        <f t="shared" si="333"/>
        <v/>
      </c>
      <c r="AT403" s="1" t="str">
        <f t="shared" si="334"/>
        <v/>
      </c>
      <c r="AU403" s="1" t="str">
        <f t="shared" si="335"/>
        <v/>
      </c>
      <c r="AV403" s="1" t="str">
        <f t="shared" si="336"/>
        <v/>
      </c>
      <c r="AW403" s="1" t="str">
        <f t="shared" si="337"/>
        <v/>
      </c>
      <c r="AX403" s="1" t="str">
        <f t="shared" si="338"/>
        <v/>
      </c>
      <c r="AY403" s="1" t="str">
        <f t="shared" si="339"/>
        <v/>
      </c>
      <c r="AZ403" s="1" t="str">
        <f t="shared" si="340"/>
        <v/>
      </c>
      <c r="BA403" s="1" t="str">
        <f t="shared" si="341"/>
        <v/>
      </c>
      <c r="BB403" s="1" t="str">
        <f t="shared" si="342"/>
        <v/>
      </c>
      <c r="BC403" s="1" t="str">
        <f t="shared" si="343"/>
        <v/>
      </c>
      <c r="BD403" s="1" t="str">
        <f t="shared" si="344"/>
        <v/>
      </c>
      <c r="BE403" s="1" t="str">
        <f t="shared" si="345"/>
        <v/>
      </c>
      <c r="BF403" s="1" t="str">
        <f t="shared" si="346"/>
        <v/>
      </c>
      <c r="BG403" s="1" t="str">
        <f t="shared" si="347"/>
        <v/>
      </c>
      <c r="BH403" s="1" t="str">
        <f t="shared" si="348"/>
        <v/>
      </c>
      <c r="BI403" s="1" t="str">
        <f t="shared" si="349"/>
        <v/>
      </c>
      <c r="BJ403" s="1" t="str">
        <f t="shared" si="350"/>
        <v/>
      </c>
      <c r="BK403" s="1" t="str">
        <f t="shared" si="351"/>
        <v/>
      </c>
      <c r="BL403" s="1" t="str">
        <f t="shared" si="352"/>
        <v/>
      </c>
      <c r="BM403" s="1" t="str">
        <f t="shared" si="353"/>
        <v/>
      </c>
      <c r="BN403" s="1" t="str">
        <f t="shared" si="354"/>
        <v/>
      </c>
      <c r="BO403" s="4" t="str">
        <f t="shared" si="355"/>
        <v/>
      </c>
    </row>
    <row r="404" spans="2:67">
      <c r="B404" s="22">
        <v>23</v>
      </c>
      <c r="C404" s="8">
        <f>IF(B404="","",VLOOKUP(B404,Tabelle2!$A$1:$B$37,2,0))</f>
        <v>2</v>
      </c>
      <c r="D404" s="9">
        <f>IF(B404="","",IF(B404=0,"NB",VLOOKUP(C404,Tabelle2!$D$1:$E$4,2,0)))</f>
        <v>2</v>
      </c>
      <c r="E404" s="1" t="str">
        <f t="shared" si="309"/>
        <v>W</v>
      </c>
      <c r="F404" s="1">
        <f t="shared" si="310"/>
        <v>1</v>
      </c>
      <c r="G404" s="1">
        <f t="shared" si="321"/>
        <v>2</v>
      </c>
      <c r="H404" s="1">
        <f t="shared" si="311"/>
        <v>2</v>
      </c>
      <c r="I404" s="1">
        <f t="shared" si="312"/>
        <v>100</v>
      </c>
      <c r="J404" s="1" t="str">
        <f t="shared" si="314"/>
        <v/>
      </c>
      <c r="O404" s="2"/>
      <c r="U404" s="6" t="str">
        <f t="shared" si="315"/>
        <v/>
      </c>
      <c r="V404" s="6">
        <f t="shared" si="316"/>
        <v>2</v>
      </c>
      <c r="W404" s="6" t="str">
        <f t="shared" si="317"/>
        <v/>
      </c>
      <c r="X404" s="6" t="str">
        <f t="shared" si="318"/>
        <v/>
      </c>
      <c r="Y404" s="5"/>
      <c r="Z404" s="1">
        <f t="shared" si="322"/>
        <v>1</v>
      </c>
      <c r="AA404" s="1">
        <f t="shared" si="323"/>
        <v>1</v>
      </c>
      <c r="AB404" s="1">
        <f t="shared" si="324"/>
        <v>1</v>
      </c>
      <c r="AC404" s="1" t="str">
        <f t="shared" si="325"/>
        <v/>
      </c>
      <c r="AD404" s="1" t="str">
        <f t="shared" si="330"/>
        <v/>
      </c>
      <c r="AE404" s="5"/>
      <c r="AF404" s="6">
        <f t="shared" si="319"/>
        <v>2</v>
      </c>
      <c r="AG404" s="6">
        <f t="shared" si="326"/>
        <v>1</v>
      </c>
      <c r="AH404" s="6">
        <f t="shared" si="328"/>
        <v>0</v>
      </c>
      <c r="AI404" s="5"/>
      <c r="AJ404" s="1">
        <f t="shared" si="327"/>
        <v>0</v>
      </c>
      <c r="AK404" s="1">
        <f>VLOOKUP(AJ404,$R$2:S423,2,0)</f>
        <v>1</v>
      </c>
      <c r="AM404" s="1">
        <f t="shared" si="329"/>
        <v>134</v>
      </c>
      <c r="AO404" s="1">
        <f t="shared" si="320"/>
        <v>0</v>
      </c>
      <c r="AP404" s="1" t="str">
        <f t="shared" si="313"/>
        <v/>
      </c>
      <c r="AQ404" s="1" t="str">
        <f t="shared" si="331"/>
        <v/>
      </c>
      <c r="AR404" s="1" t="str">
        <f t="shared" si="332"/>
        <v/>
      </c>
      <c r="AS404" s="1" t="str">
        <f t="shared" si="333"/>
        <v/>
      </c>
      <c r="AT404" s="1" t="str">
        <f t="shared" si="334"/>
        <v/>
      </c>
      <c r="AU404" s="1" t="str">
        <f t="shared" si="335"/>
        <v/>
      </c>
      <c r="AV404" s="1" t="str">
        <f t="shared" si="336"/>
        <v/>
      </c>
      <c r="AW404" s="1" t="str">
        <f t="shared" si="337"/>
        <v/>
      </c>
      <c r="AX404" s="1" t="str">
        <f t="shared" si="338"/>
        <v/>
      </c>
      <c r="AY404" s="1" t="str">
        <f t="shared" si="339"/>
        <v/>
      </c>
      <c r="AZ404" s="1" t="str">
        <f t="shared" si="340"/>
        <v/>
      </c>
      <c r="BA404" s="1" t="str">
        <f t="shared" si="341"/>
        <v/>
      </c>
      <c r="BB404" s="1" t="str">
        <f t="shared" si="342"/>
        <v/>
      </c>
      <c r="BC404" s="1" t="str">
        <f t="shared" si="343"/>
        <v/>
      </c>
      <c r="BD404" s="1" t="str">
        <f t="shared" si="344"/>
        <v/>
      </c>
      <c r="BE404" s="1" t="str">
        <f t="shared" si="345"/>
        <v/>
      </c>
      <c r="BF404" s="1" t="str">
        <f t="shared" si="346"/>
        <v/>
      </c>
      <c r="BG404" s="1" t="str">
        <f t="shared" si="347"/>
        <v/>
      </c>
      <c r="BH404" s="1" t="str">
        <f t="shared" si="348"/>
        <v/>
      </c>
      <c r="BI404" s="1" t="str">
        <f t="shared" si="349"/>
        <v/>
      </c>
      <c r="BJ404" s="1" t="str">
        <f t="shared" si="350"/>
        <v/>
      </c>
      <c r="BK404" s="1" t="str">
        <f t="shared" si="351"/>
        <v/>
      </c>
      <c r="BL404" s="1" t="str">
        <f t="shared" si="352"/>
        <v/>
      </c>
      <c r="BM404" s="1" t="str">
        <f t="shared" si="353"/>
        <v/>
      </c>
      <c r="BN404" s="1" t="str">
        <f t="shared" si="354"/>
        <v/>
      </c>
      <c r="BO404" s="4" t="str">
        <f t="shared" si="355"/>
        <v/>
      </c>
    </row>
    <row r="405" spans="2:67">
      <c r="B405" s="23">
        <v>25</v>
      </c>
      <c r="C405" s="8">
        <f>IF(B405="","",VLOOKUP(B405,Tabelle2!$A$1:$B$37,2,0))</f>
        <v>3</v>
      </c>
      <c r="D405" s="9">
        <f>IF(B405="","",IF(B405=0,"NB",VLOOKUP(C405,Tabelle2!$D$1:$E$4,2,0)))</f>
        <v>1</v>
      </c>
      <c r="E405" s="1" t="str">
        <f t="shared" si="309"/>
        <v>L</v>
      </c>
      <c r="F405" s="1">
        <f t="shared" si="310"/>
        <v>1</v>
      </c>
      <c r="G405" s="1">
        <f t="shared" si="321"/>
        <v>-1</v>
      </c>
      <c r="H405" s="1">
        <f t="shared" si="311"/>
        <v>-1</v>
      </c>
      <c r="I405" s="1">
        <f t="shared" si="312"/>
        <v>99</v>
      </c>
      <c r="J405" s="1" t="str">
        <f t="shared" si="314"/>
        <v/>
      </c>
      <c r="O405" s="2"/>
      <c r="U405" s="6" t="str">
        <f t="shared" si="315"/>
        <v/>
      </c>
      <c r="V405" s="6" t="str">
        <f t="shared" si="316"/>
        <v/>
      </c>
      <c r="W405" s="6">
        <f t="shared" si="317"/>
        <v>3</v>
      </c>
      <c r="X405" s="6" t="str">
        <f t="shared" si="318"/>
        <v/>
      </c>
      <c r="Y405" s="5"/>
      <c r="Z405" s="1">
        <f t="shared" si="322"/>
        <v>1</v>
      </c>
      <c r="AA405" s="1">
        <f t="shared" si="323"/>
        <v>1</v>
      </c>
      <c r="AB405" s="1">
        <f t="shared" si="324"/>
        <v>1</v>
      </c>
      <c r="AC405" s="1" t="str">
        <f t="shared" si="325"/>
        <v/>
      </c>
      <c r="AD405" s="1" t="str">
        <f t="shared" si="330"/>
        <v/>
      </c>
      <c r="AE405" s="5"/>
      <c r="AF405" s="6">
        <f t="shared" si="319"/>
        <v>3</v>
      </c>
      <c r="AG405" s="6">
        <f t="shared" si="326"/>
        <v>2</v>
      </c>
      <c r="AH405" s="6">
        <f t="shared" si="328"/>
        <v>1</v>
      </c>
      <c r="AI405" s="5"/>
      <c r="AJ405" s="1">
        <f t="shared" si="327"/>
        <v>1</v>
      </c>
      <c r="AK405" s="1">
        <f>VLOOKUP(AJ405,$R$2:S424,2,0)</f>
        <v>1</v>
      </c>
      <c r="AM405" s="1">
        <f t="shared" si="329"/>
        <v>134</v>
      </c>
      <c r="AO405" s="1">
        <f t="shared" si="320"/>
        <v>1</v>
      </c>
      <c r="AP405" s="1" t="str">
        <f t="shared" si="313"/>
        <v/>
      </c>
      <c r="AQ405" s="1" t="str">
        <f t="shared" si="331"/>
        <v/>
      </c>
      <c r="AR405" s="1" t="str">
        <f t="shared" si="332"/>
        <v/>
      </c>
      <c r="AS405" s="1" t="str">
        <f t="shared" si="333"/>
        <v/>
      </c>
      <c r="AT405" s="1" t="str">
        <f t="shared" si="334"/>
        <v/>
      </c>
      <c r="AU405" s="1" t="str">
        <f t="shared" si="335"/>
        <v/>
      </c>
      <c r="AV405" s="1" t="str">
        <f t="shared" si="336"/>
        <v/>
      </c>
      <c r="AW405" s="1" t="str">
        <f t="shared" si="337"/>
        <v/>
      </c>
      <c r="AX405" s="1" t="str">
        <f t="shared" si="338"/>
        <v/>
      </c>
      <c r="AY405" s="1" t="str">
        <f t="shared" si="339"/>
        <v/>
      </c>
      <c r="AZ405" s="1" t="str">
        <f t="shared" si="340"/>
        <v/>
      </c>
      <c r="BA405" s="1" t="str">
        <f t="shared" si="341"/>
        <v/>
      </c>
      <c r="BB405" s="1" t="str">
        <f t="shared" si="342"/>
        <v/>
      </c>
      <c r="BC405" s="1" t="str">
        <f t="shared" si="343"/>
        <v/>
      </c>
      <c r="BD405" s="1" t="str">
        <f t="shared" si="344"/>
        <v/>
      </c>
      <c r="BE405" s="1" t="str">
        <f t="shared" si="345"/>
        <v/>
      </c>
      <c r="BF405" s="1" t="str">
        <f t="shared" si="346"/>
        <v/>
      </c>
      <c r="BG405" s="1" t="str">
        <f t="shared" si="347"/>
        <v/>
      </c>
      <c r="BH405" s="1" t="str">
        <f t="shared" si="348"/>
        <v/>
      </c>
      <c r="BI405" s="1" t="str">
        <f t="shared" si="349"/>
        <v/>
      </c>
      <c r="BJ405" s="1" t="str">
        <f t="shared" si="350"/>
        <v/>
      </c>
      <c r="BK405" s="1" t="str">
        <f t="shared" si="351"/>
        <v/>
      </c>
      <c r="BL405" s="1" t="str">
        <f t="shared" si="352"/>
        <v/>
      </c>
      <c r="BM405" s="1" t="str">
        <f t="shared" si="353"/>
        <v/>
      </c>
      <c r="BN405" s="1" t="str">
        <f t="shared" si="354"/>
        <v/>
      </c>
      <c r="BO405" s="4" t="str">
        <f t="shared" si="355"/>
        <v/>
      </c>
    </row>
    <row r="406" spans="2:67">
      <c r="B406" s="22">
        <v>25</v>
      </c>
      <c r="C406" s="8">
        <f>IF(B406="","",VLOOKUP(B406,Tabelle2!$A$1:$B$37,2,0))</f>
        <v>3</v>
      </c>
      <c r="D406" s="9">
        <f>IF(B406="","",IF(B406=0,"NB",VLOOKUP(C406,Tabelle2!$D$1:$E$4,2,0)))</f>
        <v>1</v>
      </c>
      <c r="E406" s="1" t="str">
        <f t="shared" si="309"/>
        <v>L</v>
      </c>
      <c r="F406" s="1">
        <f t="shared" si="310"/>
        <v>1</v>
      </c>
      <c r="G406" s="1">
        <f t="shared" si="321"/>
        <v>-1</v>
      </c>
      <c r="H406" s="1">
        <f t="shared" si="311"/>
        <v>-1</v>
      </c>
      <c r="I406" s="1">
        <f t="shared" si="312"/>
        <v>98</v>
      </c>
      <c r="J406" s="1" t="str">
        <f t="shared" si="314"/>
        <v/>
      </c>
      <c r="O406" s="2"/>
      <c r="U406" s="6" t="str">
        <f t="shared" si="315"/>
        <v/>
      </c>
      <c r="V406" s="6" t="str">
        <f t="shared" si="316"/>
        <v/>
      </c>
      <c r="W406" s="6">
        <f t="shared" si="317"/>
        <v>3</v>
      </c>
      <c r="X406" s="6" t="str">
        <f t="shared" si="318"/>
        <v/>
      </c>
      <c r="Y406" s="5"/>
      <c r="Z406" s="1">
        <f t="shared" si="322"/>
        <v>1</v>
      </c>
      <c r="AA406" s="1">
        <f t="shared" si="323"/>
        <v>1</v>
      </c>
      <c r="AB406" s="1">
        <f t="shared" si="324"/>
        <v>1</v>
      </c>
      <c r="AC406" s="1" t="str">
        <f t="shared" si="325"/>
        <v/>
      </c>
      <c r="AD406" s="1" t="str">
        <f t="shared" si="330"/>
        <v/>
      </c>
      <c r="AE406" s="5"/>
      <c r="AF406" s="6">
        <f t="shared" si="319"/>
        <v>3</v>
      </c>
      <c r="AG406" s="6">
        <f t="shared" si="326"/>
        <v>2</v>
      </c>
      <c r="AH406" s="6">
        <f t="shared" si="328"/>
        <v>1</v>
      </c>
      <c r="AI406" s="5"/>
      <c r="AJ406" s="1">
        <f t="shared" si="327"/>
        <v>2</v>
      </c>
      <c r="AK406" s="1">
        <f>VLOOKUP(AJ406,$R$2:S425,2,0)</f>
        <v>2</v>
      </c>
      <c r="AM406" s="1">
        <f t="shared" si="329"/>
        <v>134</v>
      </c>
      <c r="AO406" s="1">
        <f t="shared" si="320"/>
        <v>2</v>
      </c>
      <c r="AP406" s="1" t="str">
        <f t="shared" si="313"/>
        <v/>
      </c>
      <c r="AQ406" s="1" t="str">
        <f t="shared" si="331"/>
        <v/>
      </c>
      <c r="AR406" s="1" t="str">
        <f t="shared" si="332"/>
        <v/>
      </c>
      <c r="AS406" s="1" t="str">
        <f t="shared" si="333"/>
        <v/>
      </c>
      <c r="AT406" s="1" t="str">
        <f t="shared" si="334"/>
        <v/>
      </c>
      <c r="AU406" s="1" t="str">
        <f t="shared" si="335"/>
        <v/>
      </c>
      <c r="AV406" s="1" t="str">
        <f t="shared" si="336"/>
        <v/>
      </c>
      <c r="AW406" s="1" t="str">
        <f t="shared" si="337"/>
        <v/>
      </c>
      <c r="AX406" s="1" t="str">
        <f t="shared" si="338"/>
        <v/>
      </c>
      <c r="AY406" s="1" t="str">
        <f t="shared" si="339"/>
        <v/>
      </c>
      <c r="AZ406" s="1" t="str">
        <f t="shared" si="340"/>
        <v/>
      </c>
      <c r="BA406" s="1" t="str">
        <f t="shared" si="341"/>
        <v/>
      </c>
      <c r="BB406" s="1" t="str">
        <f t="shared" si="342"/>
        <v/>
      </c>
      <c r="BC406" s="1" t="str">
        <f t="shared" si="343"/>
        <v/>
      </c>
      <c r="BD406" s="1" t="str">
        <f t="shared" si="344"/>
        <v/>
      </c>
      <c r="BE406" s="1" t="str">
        <f t="shared" si="345"/>
        <v/>
      </c>
      <c r="BF406" s="1" t="str">
        <f t="shared" si="346"/>
        <v/>
      </c>
      <c r="BG406" s="1" t="str">
        <f t="shared" si="347"/>
        <v/>
      </c>
      <c r="BH406" s="1" t="str">
        <f t="shared" si="348"/>
        <v/>
      </c>
      <c r="BI406" s="1" t="str">
        <f t="shared" si="349"/>
        <v/>
      </c>
      <c r="BJ406" s="1" t="str">
        <f t="shared" si="350"/>
        <v/>
      </c>
      <c r="BK406" s="1" t="str">
        <f t="shared" si="351"/>
        <v/>
      </c>
      <c r="BL406" s="1" t="str">
        <f t="shared" si="352"/>
        <v/>
      </c>
      <c r="BM406" s="1" t="str">
        <f t="shared" si="353"/>
        <v/>
      </c>
      <c r="BN406" s="1" t="str">
        <f t="shared" si="354"/>
        <v/>
      </c>
      <c r="BO406" s="4" t="str">
        <f t="shared" si="355"/>
        <v/>
      </c>
    </row>
    <row r="407" spans="2:67">
      <c r="B407" s="23">
        <v>34</v>
      </c>
      <c r="C407" s="8">
        <f>IF(B407="","",VLOOKUP(B407,Tabelle2!$A$1:$B$37,2,0))</f>
        <v>3</v>
      </c>
      <c r="D407" s="9">
        <f>IF(B407="","",IF(B407=0,"NB",VLOOKUP(C407,Tabelle2!$D$1:$E$4,2,0)))</f>
        <v>1</v>
      </c>
      <c r="E407" s="1" t="str">
        <f t="shared" si="309"/>
        <v>L</v>
      </c>
      <c r="F407" s="1">
        <f t="shared" si="310"/>
        <v>2</v>
      </c>
      <c r="G407" s="1">
        <f t="shared" si="321"/>
        <v>-1</v>
      </c>
      <c r="H407" s="1">
        <f t="shared" si="311"/>
        <v>-2</v>
      </c>
      <c r="I407" s="1">
        <f t="shared" si="312"/>
        <v>96</v>
      </c>
      <c r="J407" s="1" t="str">
        <f t="shared" si="314"/>
        <v/>
      </c>
      <c r="O407" s="2"/>
      <c r="U407" s="6" t="str">
        <f t="shared" si="315"/>
        <v/>
      </c>
      <c r="V407" s="6" t="str">
        <f t="shared" si="316"/>
        <v/>
      </c>
      <c r="W407" s="6">
        <f t="shared" si="317"/>
        <v>3</v>
      </c>
      <c r="X407" s="6" t="str">
        <f t="shared" si="318"/>
        <v/>
      </c>
      <c r="Y407" s="5"/>
      <c r="Z407" s="1">
        <f t="shared" si="322"/>
        <v>1</v>
      </c>
      <c r="AA407" s="1">
        <f t="shared" si="323"/>
        <v>1</v>
      </c>
      <c r="AB407" s="1">
        <f t="shared" si="324"/>
        <v>1</v>
      </c>
      <c r="AC407" s="1" t="str">
        <f t="shared" si="325"/>
        <v/>
      </c>
      <c r="AD407" s="1" t="str">
        <f t="shared" si="330"/>
        <v/>
      </c>
      <c r="AE407" s="5"/>
      <c r="AF407" s="6">
        <f t="shared" si="319"/>
        <v>3</v>
      </c>
      <c r="AG407" s="6">
        <f t="shared" si="326"/>
        <v>2</v>
      </c>
      <c r="AH407" s="6">
        <f t="shared" si="328"/>
        <v>1</v>
      </c>
      <c r="AI407" s="5"/>
      <c r="AJ407" s="1">
        <f t="shared" si="327"/>
        <v>3</v>
      </c>
      <c r="AK407" s="1">
        <f>VLOOKUP(AJ407,$R$2:S426,2,0)</f>
        <v>3</v>
      </c>
      <c r="AM407" s="1">
        <f t="shared" si="329"/>
        <v>134</v>
      </c>
      <c r="AO407" s="1">
        <f t="shared" si="320"/>
        <v>3</v>
      </c>
      <c r="AP407" s="1" t="str">
        <f t="shared" si="313"/>
        <v/>
      </c>
      <c r="AQ407" s="1" t="str">
        <f t="shared" si="331"/>
        <v/>
      </c>
      <c r="AR407" s="1">
        <f t="shared" si="332"/>
        <v>1</v>
      </c>
      <c r="AS407" s="1" t="str">
        <f t="shared" si="333"/>
        <v/>
      </c>
      <c r="AT407" s="1" t="str">
        <f t="shared" si="334"/>
        <v/>
      </c>
      <c r="AU407" s="1" t="str">
        <f t="shared" si="335"/>
        <v/>
      </c>
      <c r="AV407" s="1" t="str">
        <f t="shared" si="336"/>
        <v/>
      </c>
      <c r="AW407" s="1" t="str">
        <f t="shared" si="337"/>
        <v/>
      </c>
      <c r="AX407" s="1" t="str">
        <f t="shared" si="338"/>
        <v/>
      </c>
      <c r="AY407" s="1" t="str">
        <f t="shared" si="339"/>
        <v/>
      </c>
      <c r="AZ407" s="1" t="str">
        <f t="shared" si="340"/>
        <v/>
      </c>
      <c r="BA407" s="1" t="str">
        <f t="shared" si="341"/>
        <v/>
      </c>
      <c r="BB407" s="1" t="str">
        <f t="shared" si="342"/>
        <v/>
      </c>
      <c r="BC407" s="1" t="str">
        <f t="shared" si="343"/>
        <v/>
      </c>
      <c r="BD407" s="1" t="str">
        <f t="shared" si="344"/>
        <v/>
      </c>
      <c r="BE407" s="1" t="str">
        <f t="shared" si="345"/>
        <v/>
      </c>
      <c r="BF407" s="1" t="str">
        <f t="shared" si="346"/>
        <v/>
      </c>
      <c r="BG407" s="1" t="str">
        <f t="shared" si="347"/>
        <v/>
      </c>
      <c r="BH407" s="1" t="str">
        <f t="shared" si="348"/>
        <v/>
      </c>
      <c r="BI407" s="1" t="str">
        <f t="shared" si="349"/>
        <v/>
      </c>
      <c r="BJ407" s="1" t="str">
        <f t="shared" si="350"/>
        <v/>
      </c>
      <c r="BK407" s="1" t="str">
        <f t="shared" si="351"/>
        <v/>
      </c>
      <c r="BL407" s="1" t="str">
        <f t="shared" si="352"/>
        <v/>
      </c>
      <c r="BM407" s="1" t="str">
        <f t="shared" si="353"/>
        <v/>
      </c>
      <c r="BN407" s="1" t="str">
        <f t="shared" si="354"/>
        <v/>
      </c>
      <c r="BO407" s="4" t="str">
        <f t="shared" si="355"/>
        <v/>
      </c>
    </row>
    <row r="408" spans="2:67">
      <c r="B408" s="22">
        <v>12</v>
      </c>
      <c r="C408" s="8">
        <f>IF(B408="","",VLOOKUP(B408,Tabelle2!$A$1:$B$37,2,0))</f>
        <v>1</v>
      </c>
      <c r="D408" s="9">
        <f>IF(B408="","",IF(B408=0,"NB",VLOOKUP(C408,Tabelle2!$D$1:$E$4,2,0)))</f>
        <v>3</v>
      </c>
      <c r="E408" s="1" t="str">
        <f t="shared" si="309"/>
        <v>W</v>
      </c>
      <c r="F408" s="1">
        <f t="shared" si="310"/>
        <v>3</v>
      </c>
      <c r="G408" s="1">
        <f t="shared" si="321"/>
        <v>2</v>
      </c>
      <c r="H408" s="1">
        <f t="shared" si="311"/>
        <v>6</v>
      </c>
      <c r="I408" s="1">
        <f t="shared" si="312"/>
        <v>102</v>
      </c>
      <c r="J408" s="1" t="str">
        <f t="shared" si="314"/>
        <v/>
      </c>
      <c r="O408" s="2"/>
      <c r="U408" s="6">
        <f t="shared" si="315"/>
        <v>1</v>
      </c>
      <c r="V408" s="6" t="str">
        <f t="shared" si="316"/>
        <v/>
      </c>
      <c r="W408" s="6" t="str">
        <f t="shared" si="317"/>
        <v/>
      </c>
      <c r="X408" s="6" t="str">
        <f t="shared" si="318"/>
        <v/>
      </c>
      <c r="Y408" s="5"/>
      <c r="Z408" s="1">
        <f t="shared" si="322"/>
        <v>1</v>
      </c>
      <c r="AA408" s="1">
        <f t="shared" si="323"/>
        <v>1</v>
      </c>
      <c r="AB408" s="1">
        <f t="shared" si="324"/>
        <v>1</v>
      </c>
      <c r="AC408" s="1" t="str">
        <f t="shared" si="325"/>
        <v/>
      </c>
      <c r="AD408" s="1" t="str">
        <f t="shared" si="330"/>
        <v/>
      </c>
      <c r="AE408" s="5"/>
      <c r="AF408" s="6">
        <f t="shared" si="319"/>
        <v>1</v>
      </c>
      <c r="AG408" s="6">
        <f t="shared" si="326"/>
        <v>3</v>
      </c>
      <c r="AH408" s="6">
        <f t="shared" si="328"/>
        <v>2</v>
      </c>
      <c r="AI408" s="5"/>
      <c r="AJ408" s="1">
        <f t="shared" si="327"/>
        <v>0</v>
      </c>
      <c r="AK408" s="1">
        <f>VLOOKUP(AJ408,$R$2:S427,2,0)</f>
        <v>1</v>
      </c>
      <c r="AM408" s="1">
        <f t="shared" si="329"/>
        <v>134</v>
      </c>
      <c r="AO408" s="1">
        <f t="shared" si="320"/>
        <v>0</v>
      </c>
      <c r="AP408" s="1" t="str">
        <f t="shared" si="313"/>
        <v/>
      </c>
      <c r="AQ408" s="1" t="str">
        <f t="shared" si="331"/>
        <v/>
      </c>
      <c r="AR408" s="1" t="str">
        <f t="shared" si="332"/>
        <v/>
      </c>
      <c r="AS408" s="1" t="str">
        <f t="shared" si="333"/>
        <v/>
      </c>
      <c r="AT408" s="1" t="str">
        <f t="shared" si="334"/>
        <v/>
      </c>
      <c r="AU408" s="1" t="str">
        <f t="shared" si="335"/>
        <v/>
      </c>
      <c r="AV408" s="1" t="str">
        <f t="shared" si="336"/>
        <v/>
      </c>
      <c r="AW408" s="1" t="str">
        <f t="shared" si="337"/>
        <v/>
      </c>
      <c r="AX408" s="1" t="str">
        <f t="shared" si="338"/>
        <v/>
      </c>
      <c r="AY408" s="1" t="str">
        <f t="shared" si="339"/>
        <v/>
      </c>
      <c r="AZ408" s="1" t="str">
        <f t="shared" si="340"/>
        <v/>
      </c>
      <c r="BA408" s="1" t="str">
        <f t="shared" si="341"/>
        <v/>
      </c>
      <c r="BB408" s="1" t="str">
        <f t="shared" si="342"/>
        <v/>
      </c>
      <c r="BC408" s="1" t="str">
        <f t="shared" si="343"/>
        <v/>
      </c>
      <c r="BD408" s="1" t="str">
        <f t="shared" si="344"/>
        <v/>
      </c>
      <c r="BE408" s="1" t="str">
        <f t="shared" si="345"/>
        <v/>
      </c>
      <c r="BF408" s="1" t="str">
        <f t="shared" si="346"/>
        <v/>
      </c>
      <c r="BG408" s="1" t="str">
        <f t="shared" si="347"/>
        <v/>
      </c>
      <c r="BH408" s="1" t="str">
        <f t="shared" si="348"/>
        <v/>
      </c>
      <c r="BI408" s="1" t="str">
        <f t="shared" si="349"/>
        <v/>
      </c>
      <c r="BJ408" s="1" t="str">
        <f t="shared" si="350"/>
        <v/>
      </c>
      <c r="BK408" s="1" t="str">
        <f t="shared" si="351"/>
        <v/>
      </c>
      <c r="BL408" s="1" t="str">
        <f t="shared" si="352"/>
        <v/>
      </c>
      <c r="BM408" s="1" t="str">
        <f t="shared" si="353"/>
        <v/>
      </c>
      <c r="BN408" s="1" t="str">
        <f t="shared" si="354"/>
        <v/>
      </c>
      <c r="BO408" s="4" t="str">
        <f t="shared" si="355"/>
        <v/>
      </c>
    </row>
    <row r="409" spans="2:67">
      <c r="B409" s="23">
        <v>26</v>
      </c>
      <c r="C409" s="8">
        <f>IF(B409="","",VLOOKUP(B409,Tabelle2!$A$1:$B$37,2,0))</f>
        <v>3</v>
      </c>
      <c r="D409" s="9">
        <f>IF(B409="","",IF(B409=0,"NB",VLOOKUP(C409,Tabelle2!$D$1:$E$4,2,0)))</f>
        <v>1</v>
      </c>
      <c r="E409" s="1" t="str">
        <f t="shared" si="309"/>
        <v>W</v>
      </c>
      <c r="F409" s="1">
        <f t="shared" si="310"/>
        <v>1</v>
      </c>
      <c r="G409" s="1">
        <f t="shared" si="321"/>
        <v>2</v>
      </c>
      <c r="H409" s="1">
        <f t="shared" si="311"/>
        <v>2</v>
      </c>
      <c r="I409" s="1">
        <f t="shared" si="312"/>
        <v>104</v>
      </c>
      <c r="J409" s="1" t="str">
        <f t="shared" si="314"/>
        <v/>
      </c>
      <c r="O409" s="2"/>
      <c r="U409" s="6" t="str">
        <f t="shared" si="315"/>
        <v/>
      </c>
      <c r="V409" s="6" t="str">
        <f t="shared" si="316"/>
        <v/>
      </c>
      <c r="W409" s="6">
        <f t="shared" si="317"/>
        <v>3</v>
      </c>
      <c r="X409" s="6" t="str">
        <f t="shared" si="318"/>
        <v/>
      </c>
      <c r="Y409" s="5"/>
      <c r="Z409" s="1">
        <f t="shared" si="322"/>
        <v>1</v>
      </c>
      <c r="AA409" s="1">
        <f t="shared" si="323"/>
        <v>1</v>
      </c>
      <c r="AB409" s="1">
        <f t="shared" si="324"/>
        <v>1</v>
      </c>
      <c r="AC409" s="1" t="str">
        <f t="shared" si="325"/>
        <v/>
      </c>
      <c r="AD409" s="1" t="str">
        <f t="shared" si="330"/>
        <v/>
      </c>
      <c r="AE409" s="5"/>
      <c r="AF409" s="6">
        <f t="shared" si="319"/>
        <v>3</v>
      </c>
      <c r="AG409" s="6">
        <f t="shared" si="326"/>
        <v>1</v>
      </c>
      <c r="AH409" s="6">
        <f t="shared" si="328"/>
        <v>2</v>
      </c>
      <c r="AI409" s="5"/>
      <c r="AJ409" s="1">
        <f t="shared" si="327"/>
        <v>0</v>
      </c>
      <c r="AK409" s="1">
        <f>VLOOKUP(AJ409,$R$2:S428,2,0)</f>
        <v>1</v>
      </c>
      <c r="AM409" s="1">
        <f t="shared" si="329"/>
        <v>134</v>
      </c>
      <c r="AO409" s="1">
        <f t="shared" si="320"/>
        <v>0</v>
      </c>
      <c r="AP409" s="1" t="str">
        <f t="shared" si="313"/>
        <v/>
      </c>
      <c r="AQ409" s="1" t="str">
        <f t="shared" si="331"/>
        <v/>
      </c>
      <c r="AR409" s="1" t="str">
        <f t="shared" si="332"/>
        <v/>
      </c>
      <c r="AS409" s="1" t="str">
        <f t="shared" si="333"/>
        <v/>
      </c>
      <c r="AT409" s="1" t="str">
        <f t="shared" si="334"/>
        <v/>
      </c>
      <c r="AU409" s="1" t="str">
        <f t="shared" si="335"/>
        <v/>
      </c>
      <c r="AV409" s="1" t="str">
        <f t="shared" si="336"/>
        <v/>
      </c>
      <c r="AW409" s="1" t="str">
        <f t="shared" si="337"/>
        <v/>
      </c>
      <c r="AX409" s="1" t="str">
        <f t="shared" si="338"/>
        <v/>
      </c>
      <c r="AY409" s="1" t="str">
        <f t="shared" si="339"/>
        <v/>
      </c>
      <c r="AZ409" s="1" t="str">
        <f t="shared" si="340"/>
        <v/>
      </c>
      <c r="BA409" s="1" t="str">
        <f t="shared" si="341"/>
        <v/>
      </c>
      <c r="BB409" s="1" t="str">
        <f t="shared" si="342"/>
        <v/>
      </c>
      <c r="BC409" s="1" t="str">
        <f t="shared" si="343"/>
        <v/>
      </c>
      <c r="BD409" s="1" t="str">
        <f t="shared" si="344"/>
        <v/>
      </c>
      <c r="BE409" s="1" t="str">
        <f t="shared" si="345"/>
        <v/>
      </c>
      <c r="BF409" s="1" t="str">
        <f t="shared" si="346"/>
        <v/>
      </c>
      <c r="BG409" s="1" t="str">
        <f t="shared" si="347"/>
        <v/>
      </c>
      <c r="BH409" s="1" t="str">
        <f t="shared" si="348"/>
        <v/>
      </c>
      <c r="BI409" s="1" t="str">
        <f t="shared" si="349"/>
        <v/>
      </c>
      <c r="BJ409" s="1" t="str">
        <f t="shared" si="350"/>
        <v/>
      </c>
      <c r="BK409" s="1" t="str">
        <f t="shared" si="351"/>
        <v/>
      </c>
      <c r="BL409" s="1" t="str">
        <f t="shared" si="352"/>
        <v/>
      </c>
      <c r="BM409" s="1" t="str">
        <f t="shared" si="353"/>
        <v/>
      </c>
      <c r="BN409" s="1" t="str">
        <f t="shared" si="354"/>
        <v/>
      </c>
      <c r="BO409" s="4" t="str">
        <f t="shared" si="355"/>
        <v/>
      </c>
    </row>
    <row r="410" spans="2:67">
      <c r="B410" s="22">
        <v>2</v>
      </c>
      <c r="C410" s="8">
        <f>IF(B410="","",VLOOKUP(B410,Tabelle2!$A$1:$B$37,2,0))</f>
        <v>1</v>
      </c>
      <c r="D410" s="9">
        <f>IF(B410="","",IF(B410=0,"NB",VLOOKUP(C410,Tabelle2!$D$1:$E$4,2,0)))</f>
        <v>3</v>
      </c>
      <c r="E410" s="1" t="str">
        <f t="shared" si="309"/>
        <v>W</v>
      </c>
      <c r="F410" s="1">
        <f t="shared" si="310"/>
        <v>1</v>
      </c>
      <c r="G410" s="1">
        <f t="shared" si="321"/>
        <v>2</v>
      </c>
      <c r="H410" s="1">
        <f t="shared" si="311"/>
        <v>2</v>
      </c>
      <c r="I410" s="1">
        <f t="shared" si="312"/>
        <v>106</v>
      </c>
      <c r="J410" s="1" t="str">
        <f t="shared" si="314"/>
        <v/>
      </c>
      <c r="O410" s="2"/>
      <c r="U410" s="6">
        <f t="shared" si="315"/>
        <v>1</v>
      </c>
      <c r="V410" s="6" t="str">
        <f t="shared" si="316"/>
        <v/>
      </c>
      <c r="W410" s="6" t="str">
        <f t="shared" si="317"/>
        <v/>
      </c>
      <c r="X410" s="6" t="str">
        <f t="shared" si="318"/>
        <v/>
      </c>
      <c r="Y410" s="5"/>
      <c r="Z410" s="1">
        <f t="shared" si="322"/>
        <v>1</v>
      </c>
      <c r="AA410" s="1">
        <f t="shared" si="323"/>
        <v>1</v>
      </c>
      <c r="AB410" s="1">
        <f t="shared" si="324"/>
        <v>1</v>
      </c>
      <c r="AC410" s="1" t="str">
        <f t="shared" si="325"/>
        <v/>
      </c>
      <c r="AD410" s="1" t="str">
        <f t="shared" si="330"/>
        <v/>
      </c>
      <c r="AE410" s="5"/>
      <c r="AF410" s="6">
        <f t="shared" si="319"/>
        <v>1</v>
      </c>
      <c r="AG410" s="6">
        <f t="shared" si="326"/>
        <v>3</v>
      </c>
      <c r="AH410" s="6">
        <f t="shared" si="328"/>
        <v>2</v>
      </c>
      <c r="AI410" s="5"/>
      <c r="AJ410" s="1">
        <f t="shared" si="327"/>
        <v>0</v>
      </c>
      <c r="AK410" s="1">
        <f>VLOOKUP(AJ410,$R$2:S429,2,0)</f>
        <v>1</v>
      </c>
      <c r="AM410" s="1">
        <f t="shared" si="329"/>
        <v>134</v>
      </c>
      <c r="AO410" s="1">
        <f t="shared" si="320"/>
        <v>0</v>
      </c>
      <c r="AP410" s="1" t="str">
        <f t="shared" si="313"/>
        <v/>
      </c>
      <c r="AQ410" s="1" t="str">
        <f t="shared" si="331"/>
        <v/>
      </c>
      <c r="AR410" s="1" t="str">
        <f t="shared" si="332"/>
        <v/>
      </c>
      <c r="AS410" s="1" t="str">
        <f t="shared" si="333"/>
        <v/>
      </c>
      <c r="AT410" s="1" t="str">
        <f t="shared" si="334"/>
        <v/>
      </c>
      <c r="AU410" s="1" t="str">
        <f t="shared" si="335"/>
        <v/>
      </c>
      <c r="AV410" s="1" t="str">
        <f t="shared" si="336"/>
        <v/>
      </c>
      <c r="AW410" s="1" t="str">
        <f t="shared" si="337"/>
        <v/>
      </c>
      <c r="AX410" s="1" t="str">
        <f t="shared" si="338"/>
        <v/>
      </c>
      <c r="AY410" s="1" t="str">
        <f t="shared" si="339"/>
        <v/>
      </c>
      <c r="AZ410" s="1" t="str">
        <f t="shared" si="340"/>
        <v/>
      </c>
      <c r="BA410" s="1" t="str">
        <f t="shared" si="341"/>
        <v/>
      </c>
      <c r="BB410" s="1" t="str">
        <f t="shared" si="342"/>
        <v/>
      </c>
      <c r="BC410" s="1" t="str">
        <f t="shared" si="343"/>
        <v/>
      </c>
      <c r="BD410" s="1" t="str">
        <f t="shared" si="344"/>
        <v/>
      </c>
      <c r="BE410" s="1" t="str">
        <f t="shared" si="345"/>
        <v/>
      </c>
      <c r="BF410" s="1" t="str">
        <f t="shared" si="346"/>
        <v/>
      </c>
      <c r="BG410" s="1" t="str">
        <f t="shared" si="347"/>
        <v/>
      </c>
      <c r="BH410" s="1" t="str">
        <f t="shared" si="348"/>
        <v/>
      </c>
      <c r="BI410" s="1" t="str">
        <f t="shared" si="349"/>
        <v/>
      </c>
      <c r="BJ410" s="1" t="str">
        <f t="shared" si="350"/>
        <v/>
      </c>
      <c r="BK410" s="1" t="str">
        <f t="shared" si="351"/>
        <v/>
      </c>
      <c r="BL410" s="1" t="str">
        <f t="shared" si="352"/>
        <v/>
      </c>
      <c r="BM410" s="1" t="str">
        <f t="shared" si="353"/>
        <v/>
      </c>
      <c r="BN410" s="1" t="str">
        <f t="shared" si="354"/>
        <v/>
      </c>
      <c r="BO410" s="4" t="str">
        <f t="shared" si="355"/>
        <v/>
      </c>
    </row>
    <row r="411" spans="2:67">
      <c r="B411" s="23">
        <v>18</v>
      </c>
      <c r="C411" s="8">
        <f>IF(B411="","",VLOOKUP(B411,Tabelle2!$A$1:$B$37,2,0))</f>
        <v>2</v>
      </c>
      <c r="D411" s="9">
        <f>IF(B411="","",IF(B411=0,"NB",VLOOKUP(C411,Tabelle2!$D$1:$E$4,2,0)))</f>
        <v>2</v>
      </c>
      <c r="E411" s="1" t="str">
        <f t="shared" si="309"/>
        <v>L</v>
      </c>
      <c r="F411" s="1">
        <f t="shared" si="310"/>
        <v>1</v>
      </c>
      <c r="G411" s="1">
        <f t="shared" si="321"/>
        <v>-1</v>
      </c>
      <c r="H411" s="1">
        <f t="shared" si="311"/>
        <v>-1</v>
      </c>
      <c r="I411" s="1">
        <f t="shared" si="312"/>
        <v>105</v>
      </c>
      <c r="J411" s="1" t="str">
        <f t="shared" si="314"/>
        <v/>
      </c>
      <c r="O411" s="2"/>
      <c r="U411" s="6" t="str">
        <f t="shared" si="315"/>
        <v/>
      </c>
      <c r="V411" s="6">
        <f t="shared" si="316"/>
        <v>2</v>
      </c>
      <c r="W411" s="6" t="str">
        <f t="shared" si="317"/>
        <v/>
      </c>
      <c r="X411" s="6" t="str">
        <f t="shared" si="318"/>
        <v/>
      </c>
      <c r="Y411" s="5"/>
      <c r="Z411" s="1">
        <f t="shared" si="322"/>
        <v>1</v>
      </c>
      <c r="AA411" s="1">
        <f t="shared" si="323"/>
        <v>1</v>
      </c>
      <c r="AB411" s="1">
        <f t="shared" si="324"/>
        <v>1</v>
      </c>
      <c r="AC411" s="1" t="str">
        <f t="shared" si="325"/>
        <v/>
      </c>
      <c r="AD411" s="1" t="str">
        <f t="shared" si="330"/>
        <v/>
      </c>
      <c r="AE411" s="5"/>
      <c r="AF411" s="6">
        <f t="shared" si="319"/>
        <v>2</v>
      </c>
      <c r="AG411" s="6">
        <f t="shared" si="326"/>
        <v>1</v>
      </c>
      <c r="AH411" s="6">
        <f t="shared" si="328"/>
        <v>3</v>
      </c>
      <c r="AI411" s="5"/>
      <c r="AJ411" s="1">
        <f t="shared" si="327"/>
        <v>1</v>
      </c>
      <c r="AK411" s="1">
        <f>VLOOKUP(AJ411,$R$2:S430,2,0)</f>
        <v>1</v>
      </c>
      <c r="AM411" s="1">
        <f t="shared" si="329"/>
        <v>134</v>
      </c>
      <c r="AO411" s="1">
        <f t="shared" si="320"/>
        <v>1</v>
      </c>
      <c r="AP411" s="1">
        <f t="shared" si="313"/>
        <v>1</v>
      </c>
      <c r="AQ411" s="1" t="str">
        <f t="shared" si="331"/>
        <v/>
      </c>
      <c r="AR411" s="1" t="str">
        <f t="shared" si="332"/>
        <v/>
      </c>
      <c r="AS411" s="1" t="str">
        <f t="shared" si="333"/>
        <v/>
      </c>
      <c r="AT411" s="1" t="str">
        <f t="shared" si="334"/>
        <v/>
      </c>
      <c r="AU411" s="1" t="str">
        <f t="shared" si="335"/>
        <v/>
      </c>
      <c r="AV411" s="1" t="str">
        <f t="shared" si="336"/>
        <v/>
      </c>
      <c r="AW411" s="1" t="str">
        <f t="shared" si="337"/>
        <v/>
      </c>
      <c r="AX411" s="1" t="str">
        <f t="shared" si="338"/>
        <v/>
      </c>
      <c r="AY411" s="1" t="str">
        <f t="shared" si="339"/>
        <v/>
      </c>
      <c r="AZ411" s="1" t="str">
        <f t="shared" si="340"/>
        <v/>
      </c>
      <c r="BA411" s="1" t="str">
        <f t="shared" si="341"/>
        <v/>
      </c>
      <c r="BB411" s="1" t="str">
        <f t="shared" si="342"/>
        <v/>
      </c>
      <c r="BC411" s="1" t="str">
        <f t="shared" si="343"/>
        <v/>
      </c>
      <c r="BD411" s="1" t="str">
        <f t="shared" si="344"/>
        <v/>
      </c>
      <c r="BE411" s="1" t="str">
        <f t="shared" si="345"/>
        <v/>
      </c>
      <c r="BF411" s="1" t="str">
        <f t="shared" si="346"/>
        <v/>
      </c>
      <c r="BG411" s="1" t="str">
        <f t="shared" si="347"/>
        <v/>
      </c>
      <c r="BH411" s="1" t="str">
        <f t="shared" si="348"/>
        <v/>
      </c>
      <c r="BI411" s="1" t="str">
        <f t="shared" si="349"/>
        <v/>
      </c>
      <c r="BJ411" s="1" t="str">
        <f t="shared" si="350"/>
        <v/>
      </c>
      <c r="BK411" s="1" t="str">
        <f t="shared" si="351"/>
        <v/>
      </c>
      <c r="BL411" s="1" t="str">
        <f t="shared" si="352"/>
        <v/>
      </c>
      <c r="BM411" s="1" t="str">
        <f t="shared" si="353"/>
        <v/>
      </c>
      <c r="BN411" s="1" t="str">
        <f t="shared" si="354"/>
        <v/>
      </c>
      <c r="BO411" s="4" t="str">
        <f t="shared" si="355"/>
        <v/>
      </c>
    </row>
    <row r="412" spans="2:67">
      <c r="B412" s="22">
        <v>24</v>
      </c>
      <c r="C412" s="8">
        <f>IF(B412="","",VLOOKUP(B412,Tabelle2!$A$1:$B$37,2,0))</f>
        <v>2</v>
      </c>
      <c r="D412" s="9">
        <f>IF(B412="","",IF(B412=0,"NB",VLOOKUP(C412,Tabelle2!$D$1:$E$4,2,0)))</f>
        <v>2</v>
      </c>
      <c r="E412" s="1" t="str">
        <f t="shared" si="309"/>
        <v>W</v>
      </c>
      <c r="F412" s="1">
        <f t="shared" si="310"/>
        <v>1</v>
      </c>
      <c r="G412" s="1">
        <f t="shared" si="321"/>
        <v>2</v>
      </c>
      <c r="H412" s="1">
        <f t="shared" si="311"/>
        <v>2</v>
      </c>
      <c r="I412" s="1">
        <f t="shared" si="312"/>
        <v>107</v>
      </c>
      <c r="J412" s="1" t="str">
        <f t="shared" si="314"/>
        <v/>
      </c>
      <c r="O412" s="2"/>
      <c r="U412" s="6" t="str">
        <f t="shared" si="315"/>
        <v/>
      </c>
      <c r="V412" s="6">
        <f t="shared" si="316"/>
        <v>2</v>
      </c>
      <c r="W412" s="6" t="str">
        <f t="shared" si="317"/>
        <v/>
      </c>
      <c r="X412" s="6" t="str">
        <f t="shared" si="318"/>
        <v/>
      </c>
      <c r="Y412" s="5"/>
      <c r="Z412" s="1">
        <f t="shared" si="322"/>
        <v>1</v>
      </c>
      <c r="AA412" s="1">
        <f t="shared" si="323"/>
        <v>1</v>
      </c>
      <c r="AB412" s="1">
        <f t="shared" si="324"/>
        <v>1</v>
      </c>
      <c r="AC412" s="1" t="str">
        <f t="shared" si="325"/>
        <v/>
      </c>
      <c r="AD412" s="1" t="str">
        <f t="shared" si="330"/>
        <v/>
      </c>
      <c r="AE412" s="5"/>
      <c r="AF412" s="6">
        <f t="shared" si="319"/>
        <v>2</v>
      </c>
      <c r="AG412" s="6">
        <f t="shared" si="326"/>
        <v>1</v>
      </c>
      <c r="AH412" s="6">
        <f t="shared" si="328"/>
        <v>3</v>
      </c>
      <c r="AI412" s="5"/>
      <c r="AJ412" s="1">
        <f t="shared" si="327"/>
        <v>0</v>
      </c>
      <c r="AK412" s="1">
        <f>VLOOKUP(AJ412,$R$2:S431,2,0)</f>
        <v>1</v>
      </c>
      <c r="AM412" s="1">
        <f t="shared" si="329"/>
        <v>134</v>
      </c>
      <c r="AO412" s="1">
        <f t="shared" si="320"/>
        <v>0</v>
      </c>
      <c r="AP412" s="1" t="str">
        <f t="shared" si="313"/>
        <v/>
      </c>
      <c r="AQ412" s="1" t="str">
        <f t="shared" si="331"/>
        <v/>
      </c>
      <c r="AR412" s="1" t="str">
        <f t="shared" si="332"/>
        <v/>
      </c>
      <c r="AS412" s="1" t="str">
        <f t="shared" si="333"/>
        <v/>
      </c>
      <c r="AT412" s="1" t="str">
        <f t="shared" si="334"/>
        <v/>
      </c>
      <c r="AU412" s="1" t="str">
        <f t="shared" si="335"/>
        <v/>
      </c>
      <c r="AV412" s="1" t="str">
        <f t="shared" si="336"/>
        <v/>
      </c>
      <c r="AW412" s="1" t="str">
        <f t="shared" si="337"/>
        <v/>
      </c>
      <c r="AX412" s="1" t="str">
        <f t="shared" si="338"/>
        <v/>
      </c>
      <c r="AY412" s="1" t="str">
        <f t="shared" si="339"/>
        <v/>
      </c>
      <c r="AZ412" s="1" t="str">
        <f t="shared" si="340"/>
        <v/>
      </c>
      <c r="BA412" s="1" t="str">
        <f t="shared" si="341"/>
        <v/>
      </c>
      <c r="BB412" s="1" t="str">
        <f t="shared" si="342"/>
        <v/>
      </c>
      <c r="BC412" s="1" t="str">
        <f t="shared" si="343"/>
        <v/>
      </c>
      <c r="BD412" s="1" t="str">
        <f t="shared" si="344"/>
        <v/>
      </c>
      <c r="BE412" s="1" t="str">
        <f t="shared" si="345"/>
        <v/>
      </c>
      <c r="BF412" s="1" t="str">
        <f t="shared" si="346"/>
        <v/>
      </c>
      <c r="BG412" s="1" t="str">
        <f t="shared" si="347"/>
        <v/>
      </c>
      <c r="BH412" s="1" t="str">
        <f t="shared" si="348"/>
        <v/>
      </c>
      <c r="BI412" s="1" t="str">
        <f t="shared" si="349"/>
        <v/>
      </c>
      <c r="BJ412" s="1" t="str">
        <f t="shared" si="350"/>
        <v/>
      </c>
      <c r="BK412" s="1" t="str">
        <f t="shared" si="351"/>
        <v/>
      </c>
      <c r="BL412" s="1" t="str">
        <f t="shared" si="352"/>
        <v/>
      </c>
      <c r="BM412" s="1" t="str">
        <f t="shared" si="353"/>
        <v/>
      </c>
      <c r="BN412" s="1" t="str">
        <f t="shared" si="354"/>
        <v/>
      </c>
      <c r="BO412" s="4" t="str">
        <f t="shared" si="355"/>
        <v/>
      </c>
    </row>
    <row r="413" spans="2:67">
      <c r="B413" s="23">
        <v>4</v>
      </c>
      <c r="C413" s="8">
        <f>IF(B413="","",VLOOKUP(B413,Tabelle2!$A$1:$B$37,2,0))</f>
        <v>1</v>
      </c>
      <c r="D413" s="9">
        <f>IF(B413="","",IF(B413=0,"NB",VLOOKUP(C413,Tabelle2!$D$1:$E$4,2,0)))</f>
        <v>3</v>
      </c>
      <c r="E413" s="1" t="str">
        <f t="shared" si="309"/>
        <v>L</v>
      </c>
      <c r="F413" s="1">
        <f t="shared" si="310"/>
        <v>1</v>
      </c>
      <c r="G413" s="1">
        <f t="shared" si="321"/>
        <v>-1</v>
      </c>
      <c r="H413" s="1">
        <f t="shared" si="311"/>
        <v>-1</v>
      </c>
      <c r="I413" s="1">
        <f t="shared" si="312"/>
        <v>106</v>
      </c>
      <c r="J413" s="1" t="str">
        <f t="shared" si="314"/>
        <v/>
      </c>
      <c r="O413" s="2"/>
      <c r="U413" s="6">
        <f t="shared" si="315"/>
        <v>1</v>
      </c>
      <c r="V413" s="6" t="str">
        <f t="shared" si="316"/>
        <v/>
      </c>
      <c r="W413" s="6" t="str">
        <f t="shared" si="317"/>
        <v/>
      </c>
      <c r="X413" s="6" t="str">
        <f t="shared" si="318"/>
        <v/>
      </c>
      <c r="Y413" s="5"/>
      <c r="Z413" s="1">
        <f t="shared" si="322"/>
        <v>1</v>
      </c>
      <c r="AA413" s="1">
        <f t="shared" si="323"/>
        <v>1</v>
      </c>
      <c r="AB413" s="1">
        <f t="shared" si="324"/>
        <v>1</v>
      </c>
      <c r="AC413" s="1" t="str">
        <f t="shared" si="325"/>
        <v/>
      </c>
      <c r="AD413" s="1" t="str">
        <f t="shared" si="330"/>
        <v/>
      </c>
      <c r="AE413" s="5"/>
      <c r="AF413" s="6">
        <f t="shared" si="319"/>
        <v>1</v>
      </c>
      <c r="AG413" s="6">
        <f t="shared" si="326"/>
        <v>2</v>
      </c>
      <c r="AH413" s="6">
        <f t="shared" si="328"/>
        <v>3</v>
      </c>
      <c r="AI413" s="5"/>
      <c r="AJ413" s="1">
        <f t="shared" si="327"/>
        <v>1</v>
      </c>
      <c r="AK413" s="1">
        <f>VLOOKUP(AJ413,$R$2:S432,2,0)</f>
        <v>1</v>
      </c>
      <c r="AM413" s="1">
        <f t="shared" si="329"/>
        <v>134</v>
      </c>
      <c r="AO413" s="1">
        <f t="shared" si="320"/>
        <v>1</v>
      </c>
      <c r="AP413" s="1" t="str">
        <f t="shared" si="313"/>
        <v/>
      </c>
      <c r="AQ413" s="1" t="str">
        <f t="shared" si="331"/>
        <v/>
      </c>
      <c r="AR413" s="1" t="str">
        <f t="shared" si="332"/>
        <v/>
      </c>
      <c r="AS413" s="1" t="str">
        <f t="shared" si="333"/>
        <v/>
      </c>
      <c r="AT413" s="1" t="str">
        <f t="shared" si="334"/>
        <v/>
      </c>
      <c r="AU413" s="1" t="str">
        <f t="shared" si="335"/>
        <v/>
      </c>
      <c r="AV413" s="1" t="str">
        <f t="shared" si="336"/>
        <v/>
      </c>
      <c r="AW413" s="1" t="str">
        <f t="shared" si="337"/>
        <v/>
      </c>
      <c r="AX413" s="1" t="str">
        <f t="shared" si="338"/>
        <v/>
      </c>
      <c r="AY413" s="1" t="str">
        <f t="shared" si="339"/>
        <v/>
      </c>
      <c r="AZ413" s="1" t="str">
        <f t="shared" si="340"/>
        <v/>
      </c>
      <c r="BA413" s="1" t="str">
        <f t="shared" si="341"/>
        <v/>
      </c>
      <c r="BB413" s="1" t="str">
        <f t="shared" si="342"/>
        <v/>
      </c>
      <c r="BC413" s="1" t="str">
        <f t="shared" si="343"/>
        <v/>
      </c>
      <c r="BD413" s="1" t="str">
        <f t="shared" si="344"/>
        <v/>
      </c>
      <c r="BE413" s="1" t="str">
        <f t="shared" si="345"/>
        <v/>
      </c>
      <c r="BF413" s="1" t="str">
        <f t="shared" si="346"/>
        <v/>
      </c>
      <c r="BG413" s="1" t="str">
        <f t="shared" si="347"/>
        <v/>
      </c>
      <c r="BH413" s="1" t="str">
        <f t="shared" si="348"/>
        <v/>
      </c>
      <c r="BI413" s="1" t="str">
        <f t="shared" si="349"/>
        <v/>
      </c>
      <c r="BJ413" s="1" t="str">
        <f t="shared" si="350"/>
        <v/>
      </c>
      <c r="BK413" s="1" t="str">
        <f t="shared" si="351"/>
        <v/>
      </c>
      <c r="BL413" s="1" t="str">
        <f t="shared" si="352"/>
        <v/>
      </c>
      <c r="BM413" s="1" t="str">
        <f t="shared" si="353"/>
        <v/>
      </c>
      <c r="BN413" s="1" t="str">
        <f t="shared" si="354"/>
        <v/>
      </c>
      <c r="BO413" s="4" t="str">
        <f t="shared" si="355"/>
        <v/>
      </c>
    </row>
    <row r="414" spans="2:67">
      <c r="B414" s="22">
        <v>8</v>
      </c>
      <c r="C414" s="8">
        <f>IF(B414="","",VLOOKUP(B414,Tabelle2!$A$1:$B$37,2,0))</f>
        <v>1</v>
      </c>
      <c r="D414" s="9">
        <f>IF(B414="","",IF(B414=0,"NB",VLOOKUP(C414,Tabelle2!$D$1:$E$4,2,0)))</f>
        <v>3</v>
      </c>
      <c r="E414" s="1" t="str">
        <f t="shared" si="309"/>
        <v>L</v>
      </c>
      <c r="F414" s="1">
        <f t="shared" si="310"/>
        <v>1</v>
      </c>
      <c r="G414" s="1">
        <f t="shared" si="321"/>
        <v>-1</v>
      </c>
      <c r="H414" s="1">
        <f t="shared" si="311"/>
        <v>-1</v>
      </c>
      <c r="I414" s="1">
        <f t="shared" si="312"/>
        <v>105</v>
      </c>
      <c r="J414" s="1" t="str">
        <f t="shared" si="314"/>
        <v/>
      </c>
      <c r="O414" s="2"/>
      <c r="U414" s="6">
        <f t="shared" si="315"/>
        <v>1</v>
      </c>
      <c r="V414" s="6" t="str">
        <f t="shared" si="316"/>
        <v/>
      </c>
      <c r="W414" s="6" t="str">
        <f t="shared" si="317"/>
        <v/>
      </c>
      <c r="X414" s="6" t="str">
        <f t="shared" si="318"/>
        <v/>
      </c>
      <c r="Y414" s="5"/>
      <c r="Z414" s="1">
        <f t="shared" si="322"/>
        <v>1</v>
      </c>
      <c r="AA414" s="1">
        <f t="shared" si="323"/>
        <v>1</v>
      </c>
      <c r="AB414" s="1">
        <f t="shared" si="324"/>
        <v>1</v>
      </c>
      <c r="AC414" s="1" t="str">
        <f t="shared" si="325"/>
        <v/>
      </c>
      <c r="AD414" s="1" t="str">
        <f t="shared" si="330"/>
        <v/>
      </c>
      <c r="AE414" s="5"/>
      <c r="AF414" s="6">
        <f t="shared" si="319"/>
        <v>1</v>
      </c>
      <c r="AG414" s="6">
        <f t="shared" si="326"/>
        <v>2</v>
      </c>
      <c r="AH414" s="6">
        <f t="shared" si="328"/>
        <v>3</v>
      </c>
      <c r="AI414" s="5"/>
      <c r="AJ414" s="1">
        <f t="shared" si="327"/>
        <v>2</v>
      </c>
      <c r="AK414" s="1">
        <f>VLOOKUP(AJ414,$R$2:S433,2,0)</f>
        <v>2</v>
      </c>
      <c r="AM414" s="1">
        <f t="shared" si="329"/>
        <v>134</v>
      </c>
      <c r="AO414" s="1">
        <f t="shared" si="320"/>
        <v>2</v>
      </c>
      <c r="AP414" s="1" t="str">
        <f t="shared" si="313"/>
        <v/>
      </c>
      <c r="AQ414" s="1" t="str">
        <f t="shared" si="331"/>
        <v/>
      </c>
      <c r="AR414" s="1" t="str">
        <f t="shared" si="332"/>
        <v/>
      </c>
      <c r="AS414" s="1" t="str">
        <f t="shared" si="333"/>
        <v/>
      </c>
      <c r="AT414" s="1" t="str">
        <f t="shared" si="334"/>
        <v/>
      </c>
      <c r="AU414" s="1" t="str">
        <f t="shared" si="335"/>
        <v/>
      </c>
      <c r="AV414" s="1" t="str">
        <f t="shared" si="336"/>
        <v/>
      </c>
      <c r="AW414" s="1" t="str">
        <f t="shared" si="337"/>
        <v/>
      </c>
      <c r="AX414" s="1" t="str">
        <f t="shared" si="338"/>
        <v/>
      </c>
      <c r="AY414" s="1" t="str">
        <f t="shared" si="339"/>
        <v/>
      </c>
      <c r="AZ414" s="1" t="str">
        <f t="shared" si="340"/>
        <v/>
      </c>
      <c r="BA414" s="1" t="str">
        <f t="shared" si="341"/>
        <v/>
      </c>
      <c r="BB414" s="1" t="str">
        <f t="shared" si="342"/>
        <v/>
      </c>
      <c r="BC414" s="1" t="str">
        <f t="shared" si="343"/>
        <v/>
      </c>
      <c r="BD414" s="1" t="str">
        <f t="shared" si="344"/>
        <v/>
      </c>
      <c r="BE414" s="1" t="str">
        <f t="shared" si="345"/>
        <v/>
      </c>
      <c r="BF414" s="1" t="str">
        <f t="shared" si="346"/>
        <v/>
      </c>
      <c r="BG414" s="1" t="str">
        <f t="shared" si="347"/>
        <v/>
      </c>
      <c r="BH414" s="1" t="str">
        <f t="shared" si="348"/>
        <v/>
      </c>
      <c r="BI414" s="1" t="str">
        <f t="shared" si="349"/>
        <v/>
      </c>
      <c r="BJ414" s="1" t="str">
        <f t="shared" si="350"/>
        <v/>
      </c>
      <c r="BK414" s="1" t="str">
        <f t="shared" si="351"/>
        <v/>
      </c>
      <c r="BL414" s="1" t="str">
        <f t="shared" si="352"/>
        <v/>
      </c>
      <c r="BM414" s="1" t="str">
        <f t="shared" si="353"/>
        <v/>
      </c>
      <c r="BN414" s="1" t="str">
        <f t="shared" si="354"/>
        <v/>
      </c>
      <c r="BO414" s="4" t="str">
        <f t="shared" si="355"/>
        <v/>
      </c>
    </row>
    <row r="415" spans="2:67">
      <c r="B415" s="23">
        <v>2</v>
      </c>
      <c r="C415" s="8">
        <f>IF(B415="","",VLOOKUP(B415,Tabelle2!$A$1:$B$37,2,0))</f>
        <v>1</v>
      </c>
      <c r="D415" s="9">
        <f>IF(B415="","",IF(B415=0,"NB",VLOOKUP(C415,Tabelle2!$D$1:$E$4,2,0)))</f>
        <v>3</v>
      </c>
      <c r="E415" s="1" t="str">
        <f t="shared" si="309"/>
        <v>L</v>
      </c>
      <c r="F415" s="1">
        <f t="shared" si="310"/>
        <v>2</v>
      </c>
      <c r="G415" s="1">
        <f t="shared" si="321"/>
        <v>-1</v>
      </c>
      <c r="H415" s="1">
        <f t="shared" si="311"/>
        <v>-2</v>
      </c>
      <c r="I415" s="1">
        <f t="shared" si="312"/>
        <v>103</v>
      </c>
      <c r="J415" s="1" t="str">
        <f t="shared" si="314"/>
        <v/>
      </c>
      <c r="O415" s="2"/>
      <c r="U415" s="6">
        <f t="shared" si="315"/>
        <v>1</v>
      </c>
      <c r="V415" s="6" t="str">
        <f t="shared" si="316"/>
        <v/>
      </c>
      <c r="W415" s="6" t="str">
        <f t="shared" si="317"/>
        <v/>
      </c>
      <c r="X415" s="6" t="str">
        <f t="shared" si="318"/>
        <v/>
      </c>
      <c r="Y415" s="5"/>
      <c r="Z415" s="1">
        <f t="shared" si="322"/>
        <v>1</v>
      </c>
      <c r="AA415" s="1">
        <f t="shared" si="323"/>
        <v>1</v>
      </c>
      <c r="AB415" s="1">
        <f t="shared" si="324"/>
        <v>1</v>
      </c>
      <c r="AC415" s="1" t="str">
        <f t="shared" si="325"/>
        <v/>
      </c>
      <c r="AD415" s="1" t="str">
        <f t="shared" si="330"/>
        <v/>
      </c>
      <c r="AE415" s="5"/>
      <c r="AF415" s="6">
        <f t="shared" si="319"/>
        <v>1</v>
      </c>
      <c r="AG415" s="6">
        <f t="shared" si="326"/>
        <v>2</v>
      </c>
      <c r="AH415" s="6">
        <f t="shared" si="328"/>
        <v>3</v>
      </c>
      <c r="AI415" s="5"/>
      <c r="AJ415" s="1">
        <f t="shared" si="327"/>
        <v>3</v>
      </c>
      <c r="AK415" s="1">
        <f>VLOOKUP(AJ415,$R$2:S434,2,0)</f>
        <v>3</v>
      </c>
      <c r="AM415" s="1">
        <f t="shared" si="329"/>
        <v>134</v>
      </c>
      <c r="AO415" s="1">
        <f t="shared" si="320"/>
        <v>3</v>
      </c>
      <c r="AP415" s="1" t="str">
        <f t="shared" si="313"/>
        <v/>
      </c>
      <c r="AQ415" s="1" t="str">
        <f t="shared" si="331"/>
        <v/>
      </c>
      <c r="AR415" s="1" t="str">
        <f t="shared" si="332"/>
        <v/>
      </c>
      <c r="AS415" s="1" t="str">
        <f t="shared" si="333"/>
        <v/>
      </c>
      <c r="AT415" s="1" t="str">
        <f t="shared" si="334"/>
        <v/>
      </c>
      <c r="AU415" s="1" t="str">
        <f t="shared" si="335"/>
        <v/>
      </c>
      <c r="AV415" s="1" t="str">
        <f t="shared" si="336"/>
        <v/>
      </c>
      <c r="AW415" s="1" t="str">
        <f t="shared" si="337"/>
        <v/>
      </c>
      <c r="AX415" s="1" t="str">
        <f t="shared" si="338"/>
        <v/>
      </c>
      <c r="AY415" s="1" t="str">
        <f t="shared" si="339"/>
        <v/>
      </c>
      <c r="AZ415" s="1" t="str">
        <f t="shared" si="340"/>
        <v/>
      </c>
      <c r="BA415" s="1" t="str">
        <f t="shared" si="341"/>
        <v/>
      </c>
      <c r="BB415" s="1" t="str">
        <f t="shared" si="342"/>
        <v/>
      </c>
      <c r="BC415" s="1" t="str">
        <f t="shared" si="343"/>
        <v/>
      </c>
      <c r="BD415" s="1" t="str">
        <f t="shared" si="344"/>
        <v/>
      </c>
      <c r="BE415" s="1" t="str">
        <f t="shared" si="345"/>
        <v/>
      </c>
      <c r="BF415" s="1" t="str">
        <f t="shared" si="346"/>
        <v/>
      </c>
      <c r="BG415" s="1" t="str">
        <f t="shared" si="347"/>
        <v/>
      </c>
      <c r="BH415" s="1" t="str">
        <f t="shared" si="348"/>
        <v/>
      </c>
      <c r="BI415" s="1" t="str">
        <f t="shared" si="349"/>
        <v/>
      </c>
      <c r="BJ415" s="1" t="str">
        <f t="shared" si="350"/>
        <v/>
      </c>
      <c r="BK415" s="1" t="str">
        <f t="shared" si="351"/>
        <v/>
      </c>
      <c r="BL415" s="1" t="str">
        <f t="shared" si="352"/>
        <v/>
      </c>
      <c r="BM415" s="1" t="str">
        <f t="shared" si="353"/>
        <v/>
      </c>
      <c r="BN415" s="1" t="str">
        <f t="shared" si="354"/>
        <v/>
      </c>
      <c r="BO415" s="4" t="str">
        <f t="shared" si="355"/>
        <v/>
      </c>
    </row>
    <row r="416" spans="2:67">
      <c r="B416" s="22">
        <v>14</v>
      </c>
      <c r="C416" s="8">
        <f>IF(B416="","",VLOOKUP(B416,Tabelle2!$A$1:$B$37,2,0))</f>
        <v>2</v>
      </c>
      <c r="D416" s="9">
        <f>IF(B416="","",IF(B416=0,"NB",VLOOKUP(C416,Tabelle2!$D$1:$E$4,2,0)))</f>
        <v>2</v>
      </c>
      <c r="E416" s="1" t="str">
        <f t="shared" si="309"/>
        <v>L</v>
      </c>
      <c r="F416" s="1">
        <f t="shared" si="310"/>
        <v>3</v>
      </c>
      <c r="G416" s="1">
        <f t="shared" si="321"/>
        <v>-1</v>
      </c>
      <c r="H416" s="1">
        <f t="shared" si="311"/>
        <v>-3</v>
      </c>
      <c r="I416" s="1">
        <f t="shared" si="312"/>
        <v>100</v>
      </c>
      <c r="J416" s="1" t="str">
        <f t="shared" si="314"/>
        <v/>
      </c>
      <c r="O416" s="2"/>
      <c r="U416" s="6" t="str">
        <f t="shared" si="315"/>
        <v/>
      </c>
      <c r="V416" s="6">
        <f t="shared" si="316"/>
        <v>2</v>
      </c>
      <c r="W416" s="6" t="str">
        <f t="shared" si="317"/>
        <v/>
      </c>
      <c r="X416" s="6" t="str">
        <f t="shared" si="318"/>
        <v/>
      </c>
      <c r="Y416" s="5"/>
      <c r="Z416" s="1">
        <f t="shared" si="322"/>
        <v>1</v>
      </c>
      <c r="AA416" s="1">
        <f t="shared" si="323"/>
        <v>1</v>
      </c>
      <c r="AB416" s="1">
        <f t="shared" si="324"/>
        <v>1</v>
      </c>
      <c r="AC416" s="1" t="str">
        <f t="shared" si="325"/>
        <v/>
      </c>
      <c r="AD416" s="1" t="str">
        <f t="shared" si="330"/>
        <v/>
      </c>
      <c r="AE416" s="5"/>
      <c r="AF416" s="6">
        <f t="shared" si="319"/>
        <v>2</v>
      </c>
      <c r="AG416" s="6">
        <f t="shared" si="326"/>
        <v>1</v>
      </c>
      <c r="AH416" s="6">
        <f t="shared" si="328"/>
        <v>3</v>
      </c>
      <c r="AI416" s="5"/>
      <c r="AJ416" s="1">
        <f t="shared" si="327"/>
        <v>4</v>
      </c>
      <c r="AK416" s="1">
        <f>VLOOKUP(AJ416,$R$2:S435,2,0)</f>
        <v>7</v>
      </c>
      <c r="AM416" s="1">
        <f t="shared" si="329"/>
        <v>134</v>
      </c>
      <c r="AO416" s="1">
        <f t="shared" si="320"/>
        <v>4</v>
      </c>
      <c r="AP416" s="1" t="str">
        <f t="shared" si="313"/>
        <v/>
      </c>
      <c r="AQ416" s="1" t="str">
        <f t="shared" si="331"/>
        <v/>
      </c>
      <c r="AR416" s="1" t="str">
        <f t="shared" si="332"/>
        <v/>
      </c>
      <c r="AS416" s="1">
        <f t="shared" si="333"/>
        <v>1</v>
      </c>
      <c r="AT416" s="1" t="str">
        <f t="shared" si="334"/>
        <v/>
      </c>
      <c r="AU416" s="1" t="str">
        <f t="shared" si="335"/>
        <v/>
      </c>
      <c r="AV416" s="1" t="str">
        <f t="shared" si="336"/>
        <v/>
      </c>
      <c r="AW416" s="1" t="str">
        <f t="shared" si="337"/>
        <v/>
      </c>
      <c r="AX416" s="1" t="str">
        <f t="shared" si="338"/>
        <v/>
      </c>
      <c r="AY416" s="1" t="str">
        <f t="shared" si="339"/>
        <v/>
      </c>
      <c r="AZ416" s="1" t="str">
        <f t="shared" si="340"/>
        <v/>
      </c>
      <c r="BA416" s="1" t="str">
        <f t="shared" si="341"/>
        <v/>
      </c>
      <c r="BB416" s="1" t="str">
        <f t="shared" si="342"/>
        <v/>
      </c>
      <c r="BC416" s="1" t="str">
        <f t="shared" si="343"/>
        <v/>
      </c>
      <c r="BD416" s="1" t="str">
        <f t="shared" si="344"/>
        <v/>
      </c>
      <c r="BE416" s="1" t="str">
        <f t="shared" si="345"/>
        <v/>
      </c>
      <c r="BF416" s="1" t="str">
        <f t="shared" si="346"/>
        <v/>
      </c>
      <c r="BG416" s="1" t="str">
        <f t="shared" si="347"/>
        <v/>
      </c>
      <c r="BH416" s="1" t="str">
        <f t="shared" si="348"/>
        <v/>
      </c>
      <c r="BI416" s="1" t="str">
        <f t="shared" si="349"/>
        <v/>
      </c>
      <c r="BJ416" s="1" t="str">
        <f t="shared" si="350"/>
        <v/>
      </c>
      <c r="BK416" s="1" t="str">
        <f t="shared" si="351"/>
        <v/>
      </c>
      <c r="BL416" s="1" t="str">
        <f t="shared" si="352"/>
        <v/>
      </c>
      <c r="BM416" s="1" t="str">
        <f t="shared" si="353"/>
        <v/>
      </c>
      <c r="BN416" s="1" t="str">
        <f t="shared" si="354"/>
        <v/>
      </c>
      <c r="BO416" s="4" t="str">
        <f t="shared" si="355"/>
        <v/>
      </c>
    </row>
    <row r="417" spans="2:67">
      <c r="B417" s="23">
        <v>14</v>
      </c>
      <c r="C417" s="8">
        <f>IF(B417="","",VLOOKUP(B417,Tabelle2!$A$1:$B$37,2,0))</f>
        <v>2</v>
      </c>
      <c r="D417" s="9">
        <f>IF(B417="","",IF(B417=0,"NB",VLOOKUP(C417,Tabelle2!$D$1:$E$4,2,0)))</f>
        <v>2</v>
      </c>
      <c r="E417" s="1" t="str">
        <f t="shared" si="309"/>
        <v>W</v>
      </c>
      <c r="F417" s="1">
        <f t="shared" si="310"/>
        <v>7</v>
      </c>
      <c r="G417" s="1">
        <f t="shared" si="321"/>
        <v>2</v>
      </c>
      <c r="H417" s="1">
        <f t="shared" si="311"/>
        <v>14</v>
      </c>
      <c r="I417" s="1">
        <f t="shared" si="312"/>
        <v>114</v>
      </c>
      <c r="J417" s="1" t="str">
        <f t="shared" si="314"/>
        <v/>
      </c>
      <c r="O417" s="2"/>
      <c r="U417" s="6" t="str">
        <f t="shared" si="315"/>
        <v/>
      </c>
      <c r="V417" s="6">
        <f t="shared" si="316"/>
        <v>2</v>
      </c>
      <c r="W417" s="6" t="str">
        <f t="shared" si="317"/>
        <v/>
      </c>
      <c r="X417" s="6" t="str">
        <f t="shared" si="318"/>
        <v/>
      </c>
      <c r="Y417" s="5"/>
      <c r="Z417" s="1">
        <f t="shared" si="322"/>
        <v>1</v>
      </c>
      <c r="AA417" s="1">
        <f t="shared" si="323"/>
        <v>1</v>
      </c>
      <c r="AB417" s="1">
        <f t="shared" si="324"/>
        <v>1</v>
      </c>
      <c r="AC417" s="1" t="str">
        <f t="shared" si="325"/>
        <v/>
      </c>
      <c r="AD417" s="1" t="str">
        <f t="shared" si="330"/>
        <v/>
      </c>
      <c r="AE417" s="5"/>
      <c r="AF417" s="6">
        <f t="shared" si="319"/>
        <v>2</v>
      </c>
      <c r="AG417" s="6">
        <f t="shared" si="326"/>
        <v>1</v>
      </c>
      <c r="AH417" s="6">
        <f t="shared" si="328"/>
        <v>3</v>
      </c>
      <c r="AI417" s="5"/>
      <c r="AJ417" s="1">
        <f t="shared" si="327"/>
        <v>0</v>
      </c>
      <c r="AK417" s="1">
        <f>VLOOKUP(AJ417,$R$2:S436,2,0)</f>
        <v>1</v>
      </c>
      <c r="AM417" s="1">
        <f t="shared" si="329"/>
        <v>134</v>
      </c>
      <c r="AO417" s="1">
        <f t="shared" si="320"/>
        <v>0</v>
      </c>
      <c r="AP417" s="1" t="str">
        <f t="shared" si="313"/>
        <v/>
      </c>
      <c r="AQ417" s="1" t="str">
        <f t="shared" si="331"/>
        <v/>
      </c>
      <c r="AR417" s="1" t="str">
        <f t="shared" si="332"/>
        <v/>
      </c>
      <c r="AS417" s="1" t="str">
        <f t="shared" si="333"/>
        <v/>
      </c>
      <c r="AT417" s="1" t="str">
        <f t="shared" si="334"/>
        <v/>
      </c>
      <c r="AU417" s="1" t="str">
        <f t="shared" si="335"/>
        <v/>
      </c>
      <c r="AV417" s="1" t="str">
        <f t="shared" si="336"/>
        <v/>
      </c>
      <c r="AW417" s="1" t="str">
        <f t="shared" si="337"/>
        <v/>
      </c>
      <c r="AX417" s="1" t="str">
        <f t="shared" si="338"/>
        <v/>
      </c>
      <c r="AY417" s="1" t="str">
        <f t="shared" si="339"/>
        <v/>
      </c>
      <c r="AZ417" s="1" t="str">
        <f t="shared" si="340"/>
        <v/>
      </c>
      <c r="BA417" s="1" t="str">
        <f t="shared" si="341"/>
        <v/>
      </c>
      <c r="BB417" s="1" t="str">
        <f t="shared" si="342"/>
        <v/>
      </c>
      <c r="BC417" s="1" t="str">
        <f t="shared" si="343"/>
        <v/>
      </c>
      <c r="BD417" s="1" t="str">
        <f t="shared" si="344"/>
        <v/>
      </c>
      <c r="BE417" s="1" t="str">
        <f t="shared" si="345"/>
        <v/>
      </c>
      <c r="BF417" s="1" t="str">
        <f t="shared" si="346"/>
        <v/>
      </c>
      <c r="BG417" s="1" t="str">
        <f t="shared" si="347"/>
        <v/>
      </c>
      <c r="BH417" s="1" t="str">
        <f t="shared" si="348"/>
        <v/>
      </c>
      <c r="BI417" s="1" t="str">
        <f t="shared" si="349"/>
        <v/>
      </c>
      <c r="BJ417" s="1" t="str">
        <f t="shared" si="350"/>
        <v/>
      </c>
      <c r="BK417" s="1" t="str">
        <f t="shared" si="351"/>
        <v/>
      </c>
      <c r="BL417" s="1" t="str">
        <f t="shared" si="352"/>
        <v/>
      </c>
      <c r="BM417" s="1" t="str">
        <f t="shared" si="353"/>
        <v/>
      </c>
      <c r="BN417" s="1" t="str">
        <f t="shared" si="354"/>
        <v/>
      </c>
      <c r="BO417" s="4" t="str">
        <f t="shared" si="355"/>
        <v/>
      </c>
    </row>
    <row r="418" spans="2:67">
      <c r="B418" s="22">
        <v>10</v>
      </c>
      <c r="C418" s="8">
        <f>IF(B418="","",VLOOKUP(B418,Tabelle2!$A$1:$B$37,2,0))</f>
        <v>1</v>
      </c>
      <c r="D418" s="9">
        <f>IF(B418="","",IF(B418=0,"NB",VLOOKUP(C418,Tabelle2!$D$1:$E$4,2,0)))</f>
        <v>3</v>
      </c>
      <c r="E418" s="1" t="str">
        <f t="shared" si="309"/>
        <v>L</v>
      </c>
      <c r="F418" s="1">
        <f t="shared" si="310"/>
        <v>1</v>
      </c>
      <c r="G418" s="1">
        <f t="shared" si="321"/>
        <v>-1</v>
      </c>
      <c r="H418" s="1">
        <f t="shared" si="311"/>
        <v>-1</v>
      </c>
      <c r="I418" s="1">
        <f t="shared" si="312"/>
        <v>113</v>
      </c>
      <c r="J418" s="1" t="str">
        <f t="shared" si="314"/>
        <v/>
      </c>
      <c r="O418" s="2"/>
      <c r="U418" s="6">
        <f t="shared" si="315"/>
        <v>1</v>
      </c>
      <c r="V418" s="6" t="str">
        <f t="shared" si="316"/>
        <v/>
      </c>
      <c r="W418" s="6" t="str">
        <f t="shared" si="317"/>
        <v/>
      </c>
      <c r="X418" s="6" t="str">
        <f t="shared" si="318"/>
        <v/>
      </c>
      <c r="Y418" s="5"/>
      <c r="Z418" s="1">
        <f t="shared" si="322"/>
        <v>1</v>
      </c>
      <c r="AA418" s="1">
        <f t="shared" si="323"/>
        <v>1</v>
      </c>
      <c r="AB418" s="1">
        <f t="shared" si="324"/>
        <v>1</v>
      </c>
      <c r="AC418" s="1" t="str">
        <f t="shared" si="325"/>
        <v/>
      </c>
      <c r="AD418" s="1" t="str">
        <f t="shared" si="330"/>
        <v/>
      </c>
      <c r="AE418" s="5"/>
      <c r="AF418" s="6">
        <f t="shared" si="319"/>
        <v>1</v>
      </c>
      <c r="AG418" s="6">
        <f t="shared" si="326"/>
        <v>2</v>
      </c>
      <c r="AH418" s="6">
        <f t="shared" si="328"/>
        <v>3</v>
      </c>
      <c r="AI418" s="5"/>
      <c r="AJ418" s="1">
        <f t="shared" si="327"/>
        <v>1</v>
      </c>
      <c r="AK418" s="1">
        <f>VLOOKUP(AJ418,$R$2:S437,2,0)</f>
        <v>1</v>
      </c>
      <c r="AM418" s="1">
        <f t="shared" si="329"/>
        <v>134</v>
      </c>
      <c r="AO418" s="1">
        <f t="shared" si="320"/>
        <v>1</v>
      </c>
      <c r="AP418" s="1" t="str">
        <f t="shared" si="313"/>
        <v/>
      </c>
      <c r="AQ418" s="1" t="str">
        <f t="shared" si="331"/>
        <v/>
      </c>
      <c r="AR418" s="1" t="str">
        <f t="shared" si="332"/>
        <v/>
      </c>
      <c r="AS418" s="1" t="str">
        <f t="shared" si="333"/>
        <v/>
      </c>
      <c r="AT418" s="1" t="str">
        <f t="shared" si="334"/>
        <v/>
      </c>
      <c r="AU418" s="1" t="str">
        <f t="shared" si="335"/>
        <v/>
      </c>
      <c r="AV418" s="1" t="str">
        <f t="shared" si="336"/>
        <v/>
      </c>
      <c r="AW418" s="1" t="str">
        <f t="shared" si="337"/>
        <v/>
      </c>
      <c r="AX418" s="1" t="str">
        <f t="shared" si="338"/>
        <v/>
      </c>
      <c r="AY418" s="1" t="str">
        <f t="shared" si="339"/>
        <v/>
      </c>
      <c r="AZ418" s="1" t="str">
        <f t="shared" si="340"/>
        <v/>
      </c>
      <c r="BA418" s="1" t="str">
        <f t="shared" si="341"/>
        <v/>
      </c>
      <c r="BB418" s="1" t="str">
        <f t="shared" si="342"/>
        <v/>
      </c>
      <c r="BC418" s="1" t="str">
        <f t="shared" si="343"/>
        <v/>
      </c>
      <c r="BD418" s="1" t="str">
        <f t="shared" si="344"/>
        <v/>
      </c>
      <c r="BE418" s="1" t="str">
        <f t="shared" si="345"/>
        <v/>
      </c>
      <c r="BF418" s="1" t="str">
        <f t="shared" si="346"/>
        <v/>
      </c>
      <c r="BG418" s="1" t="str">
        <f t="shared" si="347"/>
        <v/>
      </c>
      <c r="BH418" s="1" t="str">
        <f t="shared" si="348"/>
        <v/>
      </c>
      <c r="BI418" s="1" t="str">
        <f t="shared" si="349"/>
        <v/>
      </c>
      <c r="BJ418" s="1" t="str">
        <f t="shared" si="350"/>
        <v/>
      </c>
      <c r="BK418" s="1" t="str">
        <f t="shared" si="351"/>
        <v/>
      </c>
      <c r="BL418" s="1" t="str">
        <f t="shared" si="352"/>
        <v/>
      </c>
      <c r="BM418" s="1" t="str">
        <f t="shared" si="353"/>
        <v/>
      </c>
      <c r="BN418" s="1" t="str">
        <f t="shared" si="354"/>
        <v/>
      </c>
      <c r="BO418" s="4" t="str">
        <f t="shared" si="355"/>
        <v/>
      </c>
    </row>
    <row r="419" spans="2:67">
      <c r="B419" s="23">
        <v>5</v>
      </c>
      <c r="C419" s="8">
        <f>IF(B419="","",VLOOKUP(B419,Tabelle2!$A$1:$B$37,2,0))</f>
        <v>1</v>
      </c>
      <c r="D419" s="9">
        <f>IF(B419="","",IF(B419=0,"NB",VLOOKUP(C419,Tabelle2!$D$1:$E$4,2,0)))</f>
        <v>3</v>
      </c>
      <c r="E419" s="1" t="str">
        <f t="shared" si="309"/>
        <v>L</v>
      </c>
      <c r="F419" s="1">
        <f t="shared" si="310"/>
        <v>1</v>
      </c>
      <c r="G419" s="1">
        <f t="shared" si="321"/>
        <v>-1</v>
      </c>
      <c r="H419" s="1">
        <f t="shared" si="311"/>
        <v>-1</v>
      </c>
      <c r="I419" s="1">
        <f t="shared" si="312"/>
        <v>112</v>
      </c>
      <c r="J419" s="1" t="str">
        <f t="shared" si="314"/>
        <v/>
      </c>
      <c r="O419" s="2"/>
      <c r="U419" s="6">
        <f t="shared" si="315"/>
        <v>1</v>
      </c>
      <c r="V419" s="6" t="str">
        <f t="shared" si="316"/>
        <v/>
      </c>
      <c r="W419" s="6" t="str">
        <f t="shared" si="317"/>
        <v/>
      </c>
      <c r="X419" s="6" t="str">
        <f t="shared" si="318"/>
        <v/>
      </c>
      <c r="Y419" s="5"/>
      <c r="Z419" s="1">
        <f t="shared" si="322"/>
        <v>1</v>
      </c>
      <c r="AA419" s="1">
        <f t="shared" si="323"/>
        <v>1</v>
      </c>
      <c r="AB419" s="1">
        <f t="shared" si="324"/>
        <v>1</v>
      </c>
      <c r="AC419" s="1" t="str">
        <f t="shared" si="325"/>
        <v/>
      </c>
      <c r="AD419" s="1" t="str">
        <f t="shared" si="330"/>
        <v/>
      </c>
      <c r="AE419" s="5"/>
      <c r="AF419" s="6">
        <f t="shared" si="319"/>
        <v>1</v>
      </c>
      <c r="AG419" s="6">
        <f t="shared" si="326"/>
        <v>2</v>
      </c>
      <c r="AH419" s="6">
        <f t="shared" si="328"/>
        <v>3</v>
      </c>
      <c r="AI419" s="5"/>
      <c r="AJ419" s="1">
        <f t="shared" si="327"/>
        <v>2</v>
      </c>
      <c r="AK419" s="1">
        <f>VLOOKUP(AJ419,$R$2:S438,2,0)</f>
        <v>2</v>
      </c>
      <c r="AM419" s="1">
        <f t="shared" si="329"/>
        <v>134</v>
      </c>
      <c r="AO419" s="1">
        <f t="shared" si="320"/>
        <v>2</v>
      </c>
      <c r="AP419" s="1" t="str">
        <f t="shared" si="313"/>
        <v/>
      </c>
      <c r="AQ419" s="1">
        <f t="shared" si="331"/>
        <v>1</v>
      </c>
      <c r="AR419" s="1" t="str">
        <f t="shared" si="332"/>
        <v/>
      </c>
      <c r="AS419" s="1" t="str">
        <f t="shared" si="333"/>
        <v/>
      </c>
      <c r="AT419" s="1" t="str">
        <f t="shared" si="334"/>
        <v/>
      </c>
      <c r="AU419" s="1" t="str">
        <f t="shared" si="335"/>
        <v/>
      </c>
      <c r="AV419" s="1" t="str">
        <f t="shared" si="336"/>
        <v/>
      </c>
      <c r="AW419" s="1" t="str">
        <f t="shared" si="337"/>
        <v/>
      </c>
      <c r="AX419" s="1" t="str">
        <f t="shared" si="338"/>
        <v/>
      </c>
      <c r="AY419" s="1" t="str">
        <f t="shared" si="339"/>
        <v/>
      </c>
      <c r="AZ419" s="1" t="str">
        <f t="shared" si="340"/>
        <v/>
      </c>
      <c r="BA419" s="1" t="str">
        <f t="shared" si="341"/>
        <v/>
      </c>
      <c r="BB419" s="1" t="str">
        <f t="shared" si="342"/>
        <v/>
      </c>
      <c r="BC419" s="1" t="str">
        <f t="shared" si="343"/>
        <v/>
      </c>
      <c r="BD419" s="1" t="str">
        <f t="shared" si="344"/>
        <v/>
      </c>
      <c r="BE419" s="1" t="str">
        <f t="shared" si="345"/>
        <v/>
      </c>
      <c r="BF419" s="1" t="str">
        <f t="shared" si="346"/>
        <v/>
      </c>
      <c r="BG419" s="1" t="str">
        <f t="shared" si="347"/>
        <v/>
      </c>
      <c r="BH419" s="1" t="str">
        <f t="shared" si="348"/>
        <v/>
      </c>
      <c r="BI419" s="1" t="str">
        <f t="shared" si="349"/>
        <v/>
      </c>
      <c r="BJ419" s="1" t="str">
        <f t="shared" si="350"/>
        <v/>
      </c>
      <c r="BK419" s="1" t="str">
        <f t="shared" si="351"/>
        <v/>
      </c>
      <c r="BL419" s="1" t="str">
        <f t="shared" si="352"/>
        <v/>
      </c>
      <c r="BM419" s="1" t="str">
        <f t="shared" si="353"/>
        <v/>
      </c>
      <c r="BN419" s="1" t="str">
        <f t="shared" si="354"/>
        <v/>
      </c>
      <c r="BO419" s="4" t="str">
        <f t="shared" si="355"/>
        <v/>
      </c>
    </row>
    <row r="420" spans="2:67">
      <c r="B420" s="22">
        <v>34</v>
      </c>
      <c r="C420" s="8">
        <f>IF(B420="","",VLOOKUP(B420,Tabelle2!$A$1:$B$37,2,0))</f>
        <v>3</v>
      </c>
      <c r="D420" s="9">
        <f>IF(B420="","",IF(B420=0,"NB",VLOOKUP(C420,Tabelle2!$D$1:$E$4,2,0)))</f>
        <v>1</v>
      </c>
      <c r="E420" s="1" t="str">
        <f t="shared" si="309"/>
        <v>W</v>
      </c>
      <c r="F420" s="1">
        <f t="shared" si="310"/>
        <v>2</v>
      </c>
      <c r="G420" s="1">
        <f t="shared" si="321"/>
        <v>2</v>
      </c>
      <c r="H420" s="1">
        <f t="shared" si="311"/>
        <v>4</v>
      </c>
      <c r="I420" s="1">
        <f t="shared" si="312"/>
        <v>116</v>
      </c>
      <c r="J420" s="1" t="str">
        <f t="shared" si="314"/>
        <v/>
      </c>
      <c r="O420" s="2"/>
      <c r="U420" s="6" t="str">
        <f t="shared" si="315"/>
        <v/>
      </c>
      <c r="V420" s="6" t="str">
        <f t="shared" si="316"/>
        <v/>
      </c>
      <c r="W420" s="6">
        <f t="shared" si="317"/>
        <v>3</v>
      </c>
      <c r="X420" s="6" t="str">
        <f t="shared" si="318"/>
        <v/>
      </c>
      <c r="Y420" s="5"/>
      <c r="Z420" s="1">
        <f t="shared" si="322"/>
        <v>1</v>
      </c>
      <c r="AA420" s="1">
        <f t="shared" si="323"/>
        <v>1</v>
      </c>
      <c r="AB420" s="1">
        <f t="shared" si="324"/>
        <v>1</v>
      </c>
      <c r="AC420" s="1" t="str">
        <f t="shared" si="325"/>
        <v/>
      </c>
      <c r="AD420" s="1" t="str">
        <f t="shared" si="330"/>
        <v/>
      </c>
      <c r="AE420" s="5"/>
      <c r="AF420" s="6">
        <f t="shared" si="319"/>
        <v>3</v>
      </c>
      <c r="AG420" s="6">
        <f t="shared" si="326"/>
        <v>1</v>
      </c>
      <c r="AH420" s="6">
        <f t="shared" si="328"/>
        <v>2</v>
      </c>
      <c r="AI420" s="5"/>
      <c r="AJ420" s="1">
        <f t="shared" si="327"/>
        <v>0</v>
      </c>
      <c r="AK420" s="1">
        <f>VLOOKUP(AJ420,$R$2:S439,2,0)</f>
        <v>1</v>
      </c>
      <c r="AM420" s="1">
        <f t="shared" si="329"/>
        <v>134</v>
      </c>
      <c r="AO420" s="1">
        <f t="shared" si="320"/>
        <v>0</v>
      </c>
      <c r="AP420" s="1" t="str">
        <f t="shared" si="313"/>
        <v/>
      </c>
      <c r="AQ420" s="1" t="str">
        <f t="shared" si="331"/>
        <v/>
      </c>
      <c r="AR420" s="1" t="str">
        <f t="shared" si="332"/>
        <v/>
      </c>
      <c r="AS420" s="1" t="str">
        <f t="shared" si="333"/>
        <v/>
      </c>
      <c r="AT420" s="1" t="str">
        <f t="shared" si="334"/>
        <v/>
      </c>
      <c r="AU420" s="1" t="str">
        <f t="shared" si="335"/>
        <v/>
      </c>
      <c r="AV420" s="1" t="str">
        <f t="shared" si="336"/>
        <v/>
      </c>
      <c r="AW420" s="1" t="str">
        <f t="shared" si="337"/>
        <v/>
      </c>
      <c r="AX420" s="1" t="str">
        <f t="shared" si="338"/>
        <v/>
      </c>
      <c r="AY420" s="1" t="str">
        <f t="shared" si="339"/>
        <v/>
      </c>
      <c r="AZ420" s="1" t="str">
        <f t="shared" si="340"/>
        <v/>
      </c>
      <c r="BA420" s="1" t="str">
        <f t="shared" si="341"/>
        <v/>
      </c>
      <c r="BB420" s="1" t="str">
        <f t="shared" si="342"/>
        <v/>
      </c>
      <c r="BC420" s="1" t="str">
        <f t="shared" si="343"/>
        <v/>
      </c>
      <c r="BD420" s="1" t="str">
        <f t="shared" si="344"/>
        <v/>
      </c>
      <c r="BE420" s="1" t="str">
        <f t="shared" si="345"/>
        <v/>
      </c>
      <c r="BF420" s="1" t="str">
        <f t="shared" si="346"/>
        <v/>
      </c>
      <c r="BG420" s="1" t="str">
        <f t="shared" si="347"/>
        <v/>
      </c>
      <c r="BH420" s="1" t="str">
        <f t="shared" si="348"/>
        <v/>
      </c>
      <c r="BI420" s="1" t="str">
        <f t="shared" si="349"/>
        <v/>
      </c>
      <c r="BJ420" s="1" t="str">
        <f t="shared" si="350"/>
        <v/>
      </c>
      <c r="BK420" s="1" t="str">
        <f t="shared" si="351"/>
        <v/>
      </c>
      <c r="BL420" s="1" t="str">
        <f t="shared" si="352"/>
        <v/>
      </c>
      <c r="BM420" s="1" t="str">
        <f t="shared" si="353"/>
        <v/>
      </c>
      <c r="BN420" s="1" t="str">
        <f t="shared" si="354"/>
        <v/>
      </c>
      <c r="BO420" s="4" t="str">
        <f t="shared" si="355"/>
        <v/>
      </c>
    </row>
    <row r="421" spans="2:67">
      <c r="B421" s="23">
        <v>25</v>
      </c>
      <c r="C421" s="8">
        <f>IF(B421="","",VLOOKUP(B421,Tabelle2!$A$1:$B$37,2,0))</f>
        <v>3</v>
      </c>
      <c r="D421" s="9">
        <f>IF(B421="","",IF(B421=0,"NB",VLOOKUP(C421,Tabelle2!$D$1:$E$4,2,0)))</f>
        <v>1</v>
      </c>
      <c r="E421" s="1" t="str">
        <f t="shared" si="309"/>
        <v>L</v>
      </c>
      <c r="F421" s="1">
        <f t="shared" si="310"/>
        <v>1</v>
      </c>
      <c r="G421" s="1">
        <f t="shared" si="321"/>
        <v>-1</v>
      </c>
      <c r="H421" s="1">
        <f t="shared" si="311"/>
        <v>-1</v>
      </c>
      <c r="I421" s="1">
        <f t="shared" si="312"/>
        <v>115</v>
      </c>
      <c r="J421" s="1" t="str">
        <f t="shared" si="314"/>
        <v/>
      </c>
      <c r="O421" s="2"/>
      <c r="U421" s="6" t="str">
        <f t="shared" si="315"/>
        <v/>
      </c>
      <c r="V421" s="6" t="str">
        <f t="shared" si="316"/>
        <v/>
      </c>
      <c r="W421" s="6">
        <f t="shared" si="317"/>
        <v>3</v>
      </c>
      <c r="X421" s="6" t="str">
        <f t="shared" si="318"/>
        <v/>
      </c>
      <c r="Y421" s="5"/>
      <c r="Z421" s="1">
        <f t="shared" si="322"/>
        <v>1</v>
      </c>
      <c r="AA421" s="1">
        <f t="shared" si="323"/>
        <v>1</v>
      </c>
      <c r="AB421" s="1">
        <f t="shared" si="324"/>
        <v>1</v>
      </c>
      <c r="AC421" s="1" t="str">
        <f t="shared" si="325"/>
        <v/>
      </c>
      <c r="AD421" s="1" t="str">
        <f t="shared" si="330"/>
        <v/>
      </c>
      <c r="AE421" s="5"/>
      <c r="AF421" s="6">
        <f t="shared" si="319"/>
        <v>3</v>
      </c>
      <c r="AG421" s="6">
        <f t="shared" si="326"/>
        <v>1</v>
      </c>
      <c r="AH421" s="6">
        <f t="shared" si="328"/>
        <v>2</v>
      </c>
      <c r="AI421" s="5"/>
      <c r="AJ421" s="1">
        <f t="shared" si="327"/>
        <v>1</v>
      </c>
      <c r="AK421" s="1">
        <f>VLOOKUP(AJ421,$R$2:S440,2,0)</f>
        <v>1</v>
      </c>
      <c r="AM421" s="1">
        <f t="shared" si="329"/>
        <v>134</v>
      </c>
      <c r="AO421" s="1">
        <f t="shared" si="320"/>
        <v>1</v>
      </c>
      <c r="AP421" s="1" t="str">
        <f t="shared" si="313"/>
        <v/>
      </c>
      <c r="AQ421" s="1" t="str">
        <f t="shared" si="331"/>
        <v/>
      </c>
      <c r="AR421" s="1" t="str">
        <f t="shared" si="332"/>
        <v/>
      </c>
      <c r="AS421" s="1" t="str">
        <f t="shared" si="333"/>
        <v/>
      </c>
      <c r="AT421" s="1" t="str">
        <f t="shared" si="334"/>
        <v/>
      </c>
      <c r="AU421" s="1" t="str">
        <f t="shared" si="335"/>
        <v/>
      </c>
      <c r="AV421" s="1" t="str">
        <f t="shared" si="336"/>
        <v/>
      </c>
      <c r="AW421" s="1" t="str">
        <f t="shared" si="337"/>
        <v/>
      </c>
      <c r="AX421" s="1" t="str">
        <f t="shared" si="338"/>
        <v/>
      </c>
      <c r="AY421" s="1" t="str">
        <f t="shared" si="339"/>
        <v/>
      </c>
      <c r="AZ421" s="1" t="str">
        <f t="shared" si="340"/>
        <v/>
      </c>
      <c r="BA421" s="1" t="str">
        <f t="shared" si="341"/>
        <v/>
      </c>
      <c r="BB421" s="1" t="str">
        <f t="shared" si="342"/>
        <v/>
      </c>
      <c r="BC421" s="1" t="str">
        <f t="shared" si="343"/>
        <v/>
      </c>
      <c r="BD421" s="1" t="str">
        <f t="shared" si="344"/>
        <v/>
      </c>
      <c r="BE421" s="1" t="str">
        <f t="shared" si="345"/>
        <v/>
      </c>
      <c r="BF421" s="1" t="str">
        <f t="shared" si="346"/>
        <v/>
      </c>
      <c r="BG421" s="1" t="str">
        <f t="shared" si="347"/>
        <v/>
      </c>
      <c r="BH421" s="1" t="str">
        <f t="shared" si="348"/>
        <v/>
      </c>
      <c r="BI421" s="1" t="str">
        <f t="shared" si="349"/>
        <v/>
      </c>
      <c r="BJ421" s="1" t="str">
        <f t="shared" si="350"/>
        <v/>
      </c>
      <c r="BK421" s="1" t="str">
        <f t="shared" si="351"/>
        <v/>
      </c>
      <c r="BL421" s="1" t="str">
        <f t="shared" si="352"/>
        <v/>
      </c>
      <c r="BM421" s="1" t="str">
        <f t="shared" si="353"/>
        <v/>
      </c>
      <c r="BN421" s="1" t="str">
        <f t="shared" si="354"/>
        <v/>
      </c>
      <c r="BO421" s="4" t="str">
        <f t="shared" si="355"/>
        <v/>
      </c>
    </row>
    <row r="422" spans="2:67">
      <c r="B422" s="22">
        <v>30</v>
      </c>
      <c r="C422" s="8">
        <f>IF(B422="","",VLOOKUP(B422,Tabelle2!$A$1:$B$37,2,0))</f>
        <v>3</v>
      </c>
      <c r="D422" s="9">
        <f>IF(B422="","",IF(B422=0,"NB",VLOOKUP(C422,Tabelle2!$D$1:$E$4,2,0)))</f>
        <v>1</v>
      </c>
      <c r="E422" s="1" t="str">
        <f t="shared" si="309"/>
        <v>L</v>
      </c>
      <c r="F422" s="1">
        <f t="shared" si="310"/>
        <v>1</v>
      </c>
      <c r="G422" s="1">
        <f t="shared" si="321"/>
        <v>-1</v>
      </c>
      <c r="H422" s="1">
        <f t="shared" si="311"/>
        <v>-1</v>
      </c>
      <c r="I422" s="1">
        <f t="shared" si="312"/>
        <v>114</v>
      </c>
      <c r="J422" s="1" t="str">
        <f t="shared" si="314"/>
        <v/>
      </c>
      <c r="O422" s="2"/>
      <c r="U422" s="6" t="str">
        <f t="shared" si="315"/>
        <v/>
      </c>
      <c r="V422" s="6" t="str">
        <f t="shared" si="316"/>
        <v/>
      </c>
      <c r="W422" s="6">
        <f t="shared" si="317"/>
        <v>3</v>
      </c>
      <c r="X422" s="6" t="str">
        <f t="shared" si="318"/>
        <v/>
      </c>
      <c r="Y422" s="5"/>
      <c r="Z422" s="1">
        <f t="shared" si="322"/>
        <v>1</v>
      </c>
      <c r="AA422" s="1">
        <f t="shared" si="323"/>
        <v>1</v>
      </c>
      <c r="AB422" s="1">
        <f t="shared" si="324"/>
        <v>1</v>
      </c>
      <c r="AC422" s="1" t="str">
        <f t="shared" si="325"/>
        <v/>
      </c>
      <c r="AD422" s="1" t="str">
        <f t="shared" si="330"/>
        <v/>
      </c>
      <c r="AE422" s="5"/>
      <c r="AF422" s="6">
        <f t="shared" si="319"/>
        <v>3</v>
      </c>
      <c r="AG422" s="6">
        <f t="shared" si="326"/>
        <v>1</v>
      </c>
      <c r="AH422" s="6">
        <f t="shared" si="328"/>
        <v>2</v>
      </c>
      <c r="AI422" s="5"/>
      <c r="AJ422" s="1">
        <f t="shared" si="327"/>
        <v>2</v>
      </c>
      <c r="AK422" s="1">
        <f>VLOOKUP(AJ422,$R$2:S441,2,0)</f>
        <v>2</v>
      </c>
      <c r="AM422" s="1">
        <f t="shared" si="329"/>
        <v>134</v>
      </c>
      <c r="AO422" s="1">
        <f t="shared" si="320"/>
        <v>2</v>
      </c>
      <c r="AP422" s="1" t="str">
        <f t="shared" si="313"/>
        <v/>
      </c>
      <c r="AQ422" s="1" t="str">
        <f t="shared" si="331"/>
        <v/>
      </c>
      <c r="AR422" s="1" t="str">
        <f t="shared" si="332"/>
        <v/>
      </c>
      <c r="AS422" s="1" t="str">
        <f t="shared" si="333"/>
        <v/>
      </c>
      <c r="AT422" s="1" t="str">
        <f t="shared" si="334"/>
        <v/>
      </c>
      <c r="AU422" s="1" t="str">
        <f t="shared" si="335"/>
        <v/>
      </c>
      <c r="AV422" s="1" t="str">
        <f t="shared" si="336"/>
        <v/>
      </c>
      <c r="AW422" s="1" t="str">
        <f t="shared" si="337"/>
        <v/>
      </c>
      <c r="AX422" s="1" t="str">
        <f t="shared" si="338"/>
        <v/>
      </c>
      <c r="AY422" s="1" t="str">
        <f t="shared" si="339"/>
        <v/>
      </c>
      <c r="AZ422" s="1" t="str">
        <f t="shared" si="340"/>
        <v/>
      </c>
      <c r="BA422" s="1" t="str">
        <f t="shared" si="341"/>
        <v/>
      </c>
      <c r="BB422" s="1" t="str">
        <f t="shared" si="342"/>
        <v/>
      </c>
      <c r="BC422" s="1" t="str">
        <f t="shared" si="343"/>
        <v/>
      </c>
      <c r="BD422" s="1" t="str">
        <f t="shared" si="344"/>
        <v/>
      </c>
      <c r="BE422" s="1" t="str">
        <f t="shared" si="345"/>
        <v/>
      </c>
      <c r="BF422" s="1" t="str">
        <f t="shared" si="346"/>
        <v/>
      </c>
      <c r="BG422" s="1" t="str">
        <f t="shared" si="347"/>
        <v/>
      </c>
      <c r="BH422" s="1" t="str">
        <f t="shared" si="348"/>
        <v/>
      </c>
      <c r="BI422" s="1" t="str">
        <f t="shared" si="349"/>
        <v/>
      </c>
      <c r="BJ422" s="1" t="str">
        <f t="shared" si="350"/>
        <v/>
      </c>
      <c r="BK422" s="1" t="str">
        <f t="shared" si="351"/>
        <v/>
      </c>
      <c r="BL422" s="1" t="str">
        <f t="shared" si="352"/>
        <v/>
      </c>
      <c r="BM422" s="1" t="str">
        <f t="shared" si="353"/>
        <v/>
      </c>
      <c r="BN422" s="1" t="str">
        <f t="shared" si="354"/>
        <v/>
      </c>
      <c r="BO422" s="4" t="str">
        <f t="shared" si="355"/>
        <v/>
      </c>
    </row>
    <row r="423" spans="2:67">
      <c r="B423" s="23">
        <v>28</v>
      </c>
      <c r="C423" s="8">
        <f>IF(B423="","",VLOOKUP(B423,Tabelle2!$A$1:$B$37,2,0))</f>
        <v>3</v>
      </c>
      <c r="D423" s="9">
        <f>IF(B423="","",IF(B423=0,"NB",VLOOKUP(C423,Tabelle2!$D$1:$E$4,2,0)))</f>
        <v>1</v>
      </c>
      <c r="E423" s="1" t="str">
        <f t="shared" si="309"/>
        <v>L</v>
      </c>
      <c r="F423" s="1">
        <f t="shared" si="310"/>
        <v>2</v>
      </c>
      <c r="G423" s="1">
        <f t="shared" si="321"/>
        <v>-1</v>
      </c>
      <c r="H423" s="1">
        <f t="shared" si="311"/>
        <v>-2</v>
      </c>
      <c r="I423" s="1">
        <f t="shared" si="312"/>
        <v>112</v>
      </c>
      <c r="J423" s="1" t="str">
        <f t="shared" si="314"/>
        <v/>
      </c>
      <c r="O423" s="2"/>
      <c r="U423" s="6" t="str">
        <f t="shared" si="315"/>
        <v/>
      </c>
      <c r="V423" s="6" t="str">
        <f t="shared" si="316"/>
        <v/>
      </c>
      <c r="W423" s="6">
        <f t="shared" si="317"/>
        <v>3</v>
      </c>
      <c r="X423" s="6" t="str">
        <f t="shared" si="318"/>
        <v/>
      </c>
      <c r="Y423" s="5"/>
      <c r="Z423" s="1">
        <f t="shared" si="322"/>
        <v>1</v>
      </c>
      <c r="AA423" s="1">
        <f t="shared" si="323"/>
        <v>1</v>
      </c>
      <c r="AB423" s="1">
        <f t="shared" si="324"/>
        <v>1</v>
      </c>
      <c r="AC423" s="1" t="str">
        <f t="shared" si="325"/>
        <v/>
      </c>
      <c r="AD423" s="1" t="str">
        <f t="shared" si="330"/>
        <v/>
      </c>
      <c r="AE423" s="5"/>
      <c r="AF423" s="6">
        <f t="shared" si="319"/>
        <v>3</v>
      </c>
      <c r="AG423" s="6">
        <f t="shared" si="326"/>
        <v>1</v>
      </c>
      <c r="AH423" s="6">
        <f t="shared" si="328"/>
        <v>2</v>
      </c>
      <c r="AI423" s="5"/>
      <c r="AJ423" s="1">
        <f t="shared" si="327"/>
        <v>3</v>
      </c>
      <c r="AK423" s="1">
        <f>VLOOKUP(AJ423,$R$2:S442,2,0)</f>
        <v>3</v>
      </c>
      <c r="AM423" s="1">
        <f t="shared" si="329"/>
        <v>134</v>
      </c>
      <c r="AO423" s="1">
        <f t="shared" si="320"/>
        <v>3</v>
      </c>
      <c r="AP423" s="1" t="str">
        <f t="shared" si="313"/>
        <v/>
      </c>
      <c r="AQ423" s="1" t="str">
        <f t="shared" si="331"/>
        <v/>
      </c>
      <c r="AR423" s="1">
        <f t="shared" si="332"/>
        <v>1</v>
      </c>
      <c r="AS423" s="1" t="str">
        <f t="shared" si="333"/>
        <v/>
      </c>
      <c r="AT423" s="1" t="str">
        <f t="shared" si="334"/>
        <v/>
      </c>
      <c r="AU423" s="1" t="str">
        <f t="shared" si="335"/>
        <v/>
      </c>
      <c r="AV423" s="1" t="str">
        <f t="shared" si="336"/>
        <v/>
      </c>
      <c r="AW423" s="1" t="str">
        <f t="shared" si="337"/>
        <v/>
      </c>
      <c r="AX423" s="1" t="str">
        <f t="shared" si="338"/>
        <v/>
      </c>
      <c r="AY423" s="1" t="str">
        <f t="shared" si="339"/>
        <v/>
      </c>
      <c r="AZ423" s="1" t="str">
        <f t="shared" si="340"/>
        <v/>
      </c>
      <c r="BA423" s="1" t="str">
        <f t="shared" si="341"/>
        <v/>
      </c>
      <c r="BB423" s="1" t="str">
        <f t="shared" si="342"/>
        <v/>
      </c>
      <c r="BC423" s="1" t="str">
        <f t="shared" si="343"/>
        <v/>
      </c>
      <c r="BD423" s="1" t="str">
        <f t="shared" si="344"/>
        <v/>
      </c>
      <c r="BE423" s="1" t="str">
        <f t="shared" si="345"/>
        <v/>
      </c>
      <c r="BF423" s="1" t="str">
        <f t="shared" si="346"/>
        <v/>
      </c>
      <c r="BG423" s="1" t="str">
        <f t="shared" si="347"/>
        <v/>
      </c>
      <c r="BH423" s="1" t="str">
        <f t="shared" si="348"/>
        <v/>
      </c>
      <c r="BI423" s="1" t="str">
        <f t="shared" si="349"/>
        <v/>
      </c>
      <c r="BJ423" s="1" t="str">
        <f t="shared" si="350"/>
        <v/>
      </c>
      <c r="BK423" s="1" t="str">
        <f t="shared" si="351"/>
        <v/>
      </c>
      <c r="BL423" s="1" t="str">
        <f t="shared" si="352"/>
        <v/>
      </c>
      <c r="BM423" s="1" t="str">
        <f t="shared" si="353"/>
        <v/>
      </c>
      <c r="BN423" s="1" t="str">
        <f t="shared" si="354"/>
        <v/>
      </c>
      <c r="BO423" s="4" t="str">
        <f t="shared" si="355"/>
        <v/>
      </c>
    </row>
    <row r="424" spans="2:67">
      <c r="B424" s="22">
        <v>9</v>
      </c>
      <c r="C424" s="8">
        <f>IF(B424="","",VLOOKUP(B424,Tabelle2!$A$1:$B$37,2,0))</f>
        <v>1</v>
      </c>
      <c r="D424" s="9">
        <f>IF(B424="","",IF(B424=0,"NB",VLOOKUP(C424,Tabelle2!$D$1:$E$4,2,0)))</f>
        <v>3</v>
      </c>
      <c r="E424" s="1" t="str">
        <f t="shared" si="309"/>
        <v>W</v>
      </c>
      <c r="F424" s="1">
        <f t="shared" si="310"/>
        <v>3</v>
      </c>
      <c r="G424" s="1">
        <f t="shared" si="321"/>
        <v>2</v>
      </c>
      <c r="H424" s="1">
        <f t="shared" si="311"/>
        <v>6</v>
      </c>
      <c r="I424" s="1">
        <f t="shared" si="312"/>
        <v>118</v>
      </c>
      <c r="J424" s="1" t="str">
        <f t="shared" si="314"/>
        <v/>
      </c>
      <c r="O424" s="2"/>
      <c r="U424" s="6">
        <f t="shared" si="315"/>
        <v>1</v>
      </c>
      <c r="V424" s="6" t="str">
        <f t="shared" si="316"/>
        <v/>
      </c>
      <c r="W424" s="6" t="str">
        <f t="shared" si="317"/>
        <v/>
      </c>
      <c r="X424" s="6" t="str">
        <f t="shared" si="318"/>
        <v/>
      </c>
      <c r="Y424" s="5"/>
      <c r="Z424" s="1">
        <f t="shared" si="322"/>
        <v>1</v>
      </c>
      <c r="AA424" s="1">
        <f t="shared" si="323"/>
        <v>1</v>
      </c>
      <c r="AB424" s="1">
        <f t="shared" si="324"/>
        <v>1</v>
      </c>
      <c r="AC424" s="1" t="str">
        <f t="shared" si="325"/>
        <v/>
      </c>
      <c r="AD424" s="1" t="str">
        <f t="shared" si="330"/>
        <v/>
      </c>
      <c r="AE424" s="5"/>
      <c r="AF424" s="6">
        <f t="shared" si="319"/>
        <v>1</v>
      </c>
      <c r="AG424" s="6">
        <f t="shared" si="326"/>
        <v>3</v>
      </c>
      <c r="AH424" s="6">
        <f t="shared" si="328"/>
        <v>2</v>
      </c>
      <c r="AI424" s="5"/>
      <c r="AJ424" s="1">
        <f t="shared" si="327"/>
        <v>0</v>
      </c>
      <c r="AK424" s="1">
        <f>VLOOKUP(AJ424,$R$2:S443,2,0)</f>
        <v>1</v>
      </c>
      <c r="AM424" s="1">
        <f t="shared" si="329"/>
        <v>134</v>
      </c>
      <c r="AO424" s="1">
        <f t="shared" si="320"/>
        <v>0</v>
      </c>
      <c r="AP424" s="1" t="str">
        <f t="shared" si="313"/>
        <v/>
      </c>
      <c r="AQ424" s="1" t="str">
        <f t="shared" si="331"/>
        <v/>
      </c>
      <c r="AR424" s="1" t="str">
        <f t="shared" si="332"/>
        <v/>
      </c>
      <c r="AS424" s="1" t="str">
        <f t="shared" si="333"/>
        <v/>
      </c>
      <c r="AT424" s="1" t="str">
        <f t="shared" si="334"/>
        <v/>
      </c>
      <c r="AU424" s="1" t="str">
        <f t="shared" si="335"/>
        <v/>
      </c>
      <c r="AV424" s="1" t="str">
        <f t="shared" si="336"/>
        <v/>
      </c>
      <c r="AW424" s="1" t="str">
        <f t="shared" si="337"/>
        <v/>
      </c>
      <c r="AX424" s="1" t="str">
        <f t="shared" si="338"/>
        <v/>
      </c>
      <c r="AY424" s="1" t="str">
        <f t="shared" si="339"/>
        <v/>
      </c>
      <c r="AZ424" s="1" t="str">
        <f t="shared" si="340"/>
        <v/>
      </c>
      <c r="BA424" s="1" t="str">
        <f t="shared" si="341"/>
        <v/>
      </c>
      <c r="BB424" s="1" t="str">
        <f t="shared" si="342"/>
        <v/>
      </c>
      <c r="BC424" s="1" t="str">
        <f t="shared" si="343"/>
        <v/>
      </c>
      <c r="BD424" s="1" t="str">
        <f t="shared" si="344"/>
        <v/>
      </c>
      <c r="BE424" s="1" t="str">
        <f t="shared" si="345"/>
        <v/>
      </c>
      <c r="BF424" s="1" t="str">
        <f t="shared" si="346"/>
        <v/>
      </c>
      <c r="BG424" s="1" t="str">
        <f t="shared" si="347"/>
        <v/>
      </c>
      <c r="BH424" s="1" t="str">
        <f t="shared" si="348"/>
        <v/>
      </c>
      <c r="BI424" s="1" t="str">
        <f t="shared" si="349"/>
        <v/>
      </c>
      <c r="BJ424" s="1" t="str">
        <f t="shared" si="350"/>
        <v/>
      </c>
      <c r="BK424" s="1" t="str">
        <f t="shared" si="351"/>
        <v/>
      </c>
      <c r="BL424" s="1" t="str">
        <f t="shared" si="352"/>
        <v/>
      </c>
      <c r="BM424" s="1" t="str">
        <f t="shared" si="353"/>
        <v/>
      </c>
      <c r="BN424" s="1" t="str">
        <f t="shared" si="354"/>
        <v/>
      </c>
      <c r="BO424" s="4" t="str">
        <f t="shared" si="355"/>
        <v/>
      </c>
    </row>
    <row r="425" spans="2:67">
      <c r="B425" s="23">
        <v>11</v>
      </c>
      <c r="C425" s="8">
        <f>IF(B425="","",VLOOKUP(B425,Tabelle2!$A$1:$B$37,2,0))</f>
        <v>1</v>
      </c>
      <c r="D425" s="9">
        <f>IF(B425="","",IF(B425=0,"NB",VLOOKUP(C425,Tabelle2!$D$1:$E$4,2,0)))</f>
        <v>3</v>
      </c>
      <c r="E425" s="1" t="str">
        <f t="shared" si="309"/>
        <v>L</v>
      </c>
      <c r="F425" s="1">
        <f t="shared" si="310"/>
        <v>1</v>
      </c>
      <c r="G425" s="1">
        <f t="shared" si="321"/>
        <v>-1</v>
      </c>
      <c r="H425" s="1">
        <f t="shared" si="311"/>
        <v>-1</v>
      </c>
      <c r="I425" s="1">
        <f t="shared" si="312"/>
        <v>117</v>
      </c>
      <c r="J425" s="1" t="str">
        <f t="shared" si="314"/>
        <v/>
      </c>
      <c r="O425" s="2"/>
      <c r="U425" s="6">
        <f t="shared" si="315"/>
        <v>1</v>
      </c>
      <c r="V425" s="6" t="str">
        <f t="shared" si="316"/>
        <v/>
      </c>
      <c r="W425" s="6" t="str">
        <f t="shared" si="317"/>
        <v/>
      </c>
      <c r="X425" s="6" t="str">
        <f t="shared" si="318"/>
        <v/>
      </c>
      <c r="Y425" s="5"/>
      <c r="Z425" s="1">
        <f t="shared" si="322"/>
        <v>1</v>
      </c>
      <c r="AA425" s="1">
        <f t="shared" si="323"/>
        <v>1</v>
      </c>
      <c r="AB425" s="1">
        <f t="shared" si="324"/>
        <v>1</v>
      </c>
      <c r="AC425" s="1" t="str">
        <f t="shared" si="325"/>
        <v/>
      </c>
      <c r="AD425" s="1" t="str">
        <f t="shared" si="330"/>
        <v/>
      </c>
      <c r="AE425" s="5"/>
      <c r="AF425" s="6">
        <f t="shared" si="319"/>
        <v>1</v>
      </c>
      <c r="AG425" s="6">
        <f t="shared" si="326"/>
        <v>3</v>
      </c>
      <c r="AH425" s="6">
        <f t="shared" si="328"/>
        <v>2</v>
      </c>
      <c r="AI425" s="5"/>
      <c r="AJ425" s="1">
        <f t="shared" si="327"/>
        <v>1</v>
      </c>
      <c r="AK425" s="1">
        <f>VLOOKUP(AJ425,$R$2:S444,2,0)</f>
        <v>1</v>
      </c>
      <c r="AM425" s="1">
        <f t="shared" si="329"/>
        <v>134</v>
      </c>
      <c r="AO425" s="1">
        <f t="shared" si="320"/>
        <v>1</v>
      </c>
      <c r="AP425" s="1">
        <f t="shared" si="313"/>
        <v>1</v>
      </c>
      <c r="AQ425" s="1" t="str">
        <f t="shared" si="331"/>
        <v/>
      </c>
      <c r="AR425" s="1" t="str">
        <f t="shared" si="332"/>
        <v/>
      </c>
      <c r="AS425" s="1" t="str">
        <f t="shared" si="333"/>
        <v/>
      </c>
      <c r="AT425" s="1" t="str">
        <f t="shared" si="334"/>
        <v/>
      </c>
      <c r="AU425" s="1" t="str">
        <f t="shared" si="335"/>
        <v/>
      </c>
      <c r="AV425" s="1" t="str">
        <f t="shared" si="336"/>
        <v/>
      </c>
      <c r="AW425" s="1" t="str">
        <f t="shared" si="337"/>
        <v/>
      </c>
      <c r="AX425" s="1" t="str">
        <f t="shared" si="338"/>
        <v/>
      </c>
      <c r="AY425" s="1" t="str">
        <f t="shared" si="339"/>
        <v/>
      </c>
      <c r="AZ425" s="1" t="str">
        <f t="shared" si="340"/>
        <v/>
      </c>
      <c r="BA425" s="1" t="str">
        <f t="shared" si="341"/>
        <v/>
      </c>
      <c r="BB425" s="1" t="str">
        <f t="shared" si="342"/>
        <v/>
      </c>
      <c r="BC425" s="1" t="str">
        <f t="shared" si="343"/>
        <v/>
      </c>
      <c r="BD425" s="1" t="str">
        <f t="shared" si="344"/>
        <v/>
      </c>
      <c r="BE425" s="1" t="str">
        <f t="shared" si="345"/>
        <v/>
      </c>
      <c r="BF425" s="1" t="str">
        <f t="shared" si="346"/>
        <v/>
      </c>
      <c r="BG425" s="1" t="str">
        <f t="shared" si="347"/>
        <v/>
      </c>
      <c r="BH425" s="1" t="str">
        <f t="shared" si="348"/>
        <v/>
      </c>
      <c r="BI425" s="1" t="str">
        <f t="shared" si="349"/>
        <v/>
      </c>
      <c r="BJ425" s="1" t="str">
        <f t="shared" si="350"/>
        <v/>
      </c>
      <c r="BK425" s="1" t="str">
        <f t="shared" si="351"/>
        <v/>
      </c>
      <c r="BL425" s="1" t="str">
        <f t="shared" si="352"/>
        <v/>
      </c>
      <c r="BM425" s="1" t="str">
        <f t="shared" si="353"/>
        <v/>
      </c>
      <c r="BN425" s="1" t="str">
        <f t="shared" si="354"/>
        <v/>
      </c>
      <c r="BO425" s="4" t="str">
        <f t="shared" si="355"/>
        <v/>
      </c>
    </row>
    <row r="426" spans="2:67">
      <c r="B426" s="22">
        <v>31</v>
      </c>
      <c r="C426" s="8">
        <f>IF(B426="","",VLOOKUP(B426,Tabelle2!$A$1:$B$37,2,0))</f>
        <v>3</v>
      </c>
      <c r="D426" s="9">
        <f>IF(B426="","",IF(B426=0,"NB",VLOOKUP(C426,Tabelle2!$D$1:$E$4,2,0)))</f>
        <v>1</v>
      </c>
      <c r="E426" s="1" t="str">
        <f t="shared" si="309"/>
        <v>W</v>
      </c>
      <c r="F426" s="1">
        <f t="shared" si="310"/>
        <v>1</v>
      </c>
      <c r="G426" s="1">
        <f t="shared" si="321"/>
        <v>2</v>
      </c>
      <c r="H426" s="1">
        <f t="shared" si="311"/>
        <v>2</v>
      </c>
      <c r="I426" s="1">
        <f t="shared" si="312"/>
        <v>119</v>
      </c>
      <c r="J426" s="1" t="str">
        <f t="shared" si="314"/>
        <v/>
      </c>
      <c r="O426" s="2"/>
      <c r="U426" s="6" t="str">
        <f t="shared" si="315"/>
        <v/>
      </c>
      <c r="V426" s="6" t="str">
        <f t="shared" si="316"/>
        <v/>
      </c>
      <c r="W426" s="6">
        <f t="shared" si="317"/>
        <v>3</v>
      </c>
      <c r="X426" s="6" t="str">
        <f t="shared" si="318"/>
        <v/>
      </c>
      <c r="Y426" s="5"/>
      <c r="Z426" s="1">
        <f t="shared" si="322"/>
        <v>1</v>
      </c>
      <c r="AA426" s="1">
        <f t="shared" si="323"/>
        <v>1</v>
      </c>
      <c r="AB426" s="1">
        <f t="shared" si="324"/>
        <v>1</v>
      </c>
      <c r="AC426" s="1" t="str">
        <f t="shared" si="325"/>
        <v/>
      </c>
      <c r="AD426" s="1" t="str">
        <f t="shared" si="330"/>
        <v/>
      </c>
      <c r="AE426" s="5"/>
      <c r="AF426" s="6">
        <f t="shared" si="319"/>
        <v>3</v>
      </c>
      <c r="AG426" s="6">
        <f t="shared" si="326"/>
        <v>1</v>
      </c>
      <c r="AH426" s="6">
        <f t="shared" si="328"/>
        <v>2</v>
      </c>
      <c r="AI426" s="5"/>
      <c r="AJ426" s="1">
        <f t="shared" si="327"/>
        <v>0</v>
      </c>
      <c r="AK426" s="1">
        <f>VLOOKUP(AJ426,$R$2:S445,2,0)</f>
        <v>1</v>
      </c>
      <c r="AM426" s="1">
        <f t="shared" si="329"/>
        <v>134</v>
      </c>
      <c r="AO426" s="1">
        <f t="shared" si="320"/>
        <v>0</v>
      </c>
      <c r="AP426" s="1" t="str">
        <f t="shared" si="313"/>
        <v/>
      </c>
      <c r="AQ426" s="1" t="str">
        <f t="shared" si="331"/>
        <v/>
      </c>
      <c r="AR426" s="1" t="str">
        <f t="shared" si="332"/>
        <v/>
      </c>
      <c r="AS426" s="1" t="str">
        <f t="shared" si="333"/>
        <v/>
      </c>
      <c r="AT426" s="1" t="str">
        <f t="shared" si="334"/>
        <v/>
      </c>
      <c r="AU426" s="1" t="str">
        <f t="shared" si="335"/>
        <v/>
      </c>
      <c r="AV426" s="1" t="str">
        <f t="shared" si="336"/>
        <v/>
      </c>
      <c r="AW426" s="1" t="str">
        <f t="shared" si="337"/>
        <v/>
      </c>
      <c r="AX426" s="1" t="str">
        <f t="shared" si="338"/>
        <v/>
      </c>
      <c r="AY426" s="1" t="str">
        <f t="shared" si="339"/>
        <v/>
      </c>
      <c r="AZ426" s="1" t="str">
        <f t="shared" si="340"/>
        <v/>
      </c>
      <c r="BA426" s="1" t="str">
        <f t="shared" si="341"/>
        <v/>
      </c>
      <c r="BB426" s="1" t="str">
        <f t="shared" si="342"/>
        <v/>
      </c>
      <c r="BC426" s="1" t="str">
        <f t="shared" si="343"/>
        <v/>
      </c>
      <c r="BD426" s="1" t="str">
        <f t="shared" si="344"/>
        <v/>
      </c>
      <c r="BE426" s="1" t="str">
        <f t="shared" si="345"/>
        <v/>
      </c>
      <c r="BF426" s="1" t="str">
        <f t="shared" si="346"/>
        <v/>
      </c>
      <c r="BG426" s="1" t="str">
        <f t="shared" si="347"/>
        <v/>
      </c>
      <c r="BH426" s="1" t="str">
        <f t="shared" si="348"/>
        <v/>
      </c>
      <c r="BI426" s="1" t="str">
        <f t="shared" si="349"/>
        <v/>
      </c>
      <c r="BJ426" s="1" t="str">
        <f t="shared" si="350"/>
        <v/>
      </c>
      <c r="BK426" s="1" t="str">
        <f t="shared" si="351"/>
        <v/>
      </c>
      <c r="BL426" s="1" t="str">
        <f t="shared" si="352"/>
        <v/>
      </c>
      <c r="BM426" s="1" t="str">
        <f t="shared" si="353"/>
        <v/>
      </c>
      <c r="BN426" s="1" t="str">
        <f t="shared" si="354"/>
        <v/>
      </c>
      <c r="BO426" s="4" t="str">
        <f t="shared" si="355"/>
        <v/>
      </c>
    </row>
    <row r="427" spans="2:67">
      <c r="B427" s="23">
        <v>22</v>
      </c>
      <c r="C427" s="8">
        <f>IF(B427="","",VLOOKUP(B427,Tabelle2!$A$1:$B$37,2,0))</f>
        <v>2</v>
      </c>
      <c r="D427" s="9">
        <f>IF(B427="","",IF(B427=0,"NB",VLOOKUP(C427,Tabelle2!$D$1:$E$4,2,0)))</f>
        <v>2</v>
      </c>
      <c r="E427" s="1" t="str">
        <f t="shared" si="309"/>
        <v>L</v>
      </c>
      <c r="F427" s="1">
        <f t="shared" si="310"/>
        <v>1</v>
      </c>
      <c r="G427" s="1">
        <f t="shared" si="321"/>
        <v>-1</v>
      </c>
      <c r="H427" s="1">
        <f t="shared" si="311"/>
        <v>-1</v>
      </c>
      <c r="I427" s="1">
        <f t="shared" si="312"/>
        <v>118</v>
      </c>
      <c r="J427" s="1" t="str">
        <f t="shared" si="314"/>
        <v/>
      </c>
      <c r="O427" s="2"/>
      <c r="U427" s="6" t="str">
        <f t="shared" si="315"/>
        <v/>
      </c>
      <c r="V427" s="6">
        <f t="shared" si="316"/>
        <v>2</v>
      </c>
      <c r="W427" s="6" t="str">
        <f t="shared" si="317"/>
        <v/>
      </c>
      <c r="X427" s="6" t="str">
        <f t="shared" si="318"/>
        <v/>
      </c>
      <c r="Y427" s="5"/>
      <c r="Z427" s="1">
        <f t="shared" si="322"/>
        <v>1</v>
      </c>
      <c r="AA427" s="1">
        <f t="shared" si="323"/>
        <v>1</v>
      </c>
      <c r="AB427" s="1">
        <f t="shared" si="324"/>
        <v>1</v>
      </c>
      <c r="AC427" s="1" t="str">
        <f t="shared" si="325"/>
        <v/>
      </c>
      <c r="AD427" s="1" t="str">
        <f t="shared" si="330"/>
        <v/>
      </c>
      <c r="AE427" s="5"/>
      <c r="AF427" s="6">
        <f t="shared" si="319"/>
        <v>2</v>
      </c>
      <c r="AG427" s="6">
        <f t="shared" si="326"/>
        <v>3</v>
      </c>
      <c r="AH427" s="6">
        <f t="shared" si="328"/>
        <v>1</v>
      </c>
      <c r="AI427" s="5"/>
      <c r="AJ427" s="1">
        <f t="shared" si="327"/>
        <v>1</v>
      </c>
      <c r="AK427" s="1">
        <f>VLOOKUP(AJ427,$R$2:S446,2,0)</f>
        <v>1</v>
      </c>
      <c r="AM427" s="1">
        <f t="shared" si="329"/>
        <v>134</v>
      </c>
      <c r="AO427" s="1">
        <f t="shared" si="320"/>
        <v>1</v>
      </c>
      <c r="AP427" s="1">
        <f t="shared" si="313"/>
        <v>1</v>
      </c>
      <c r="AQ427" s="1" t="str">
        <f t="shared" si="331"/>
        <v/>
      </c>
      <c r="AR427" s="1" t="str">
        <f t="shared" si="332"/>
        <v/>
      </c>
      <c r="AS427" s="1" t="str">
        <f t="shared" si="333"/>
        <v/>
      </c>
      <c r="AT427" s="1" t="str">
        <f t="shared" si="334"/>
        <v/>
      </c>
      <c r="AU427" s="1" t="str">
        <f t="shared" si="335"/>
        <v/>
      </c>
      <c r="AV427" s="1" t="str">
        <f t="shared" si="336"/>
        <v/>
      </c>
      <c r="AW427" s="1" t="str">
        <f t="shared" si="337"/>
        <v/>
      </c>
      <c r="AX427" s="1" t="str">
        <f t="shared" si="338"/>
        <v/>
      </c>
      <c r="AY427" s="1" t="str">
        <f t="shared" si="339"/>
        <v/>
      </c>
      <c r="AZ427" s="1" t="str">
        <f t="shared" si="340"/>
        <v/>
      </c>
      <c r="BA427" s="1" t="str">
        <f t="shared" si="341"/>
        <v/>
      </c>
      <c r="BB427" s="1" t="str">
        <f t="shared" si="342"/>
        <v/>
      </c>
      <c r="BC427" s="1" t="str">
        <f t="shared" si="343"/>
        <v/>
      </c>
      <c r="BD427" s="1" t="str">
        <f t="shared" si="344"/>
        <v/>
      </c>
      <c r="BE427" s="1" t="str">
        <f t="shared" si="345"/>
        <v/>
      </c>
      <c r="BF427" s="1" t="str">
        <f t="shared" si="346"/>
        <v/>
      </c>
      <c r="BG427" s="1" t="str">
        <f t="shared" si="347"/>
        <v/>
      </c>
      <c r="BH427" s="1" t="str">
        <f t="shared" si="348"/>
        <v/>
      </c>
      <c r="BI427" s="1" t="str">
        <f t="shared" si="349"/>
        <v/>
      </c>
      <c r="BJ427" s="1" t="str">
        <f t="shared" si="350"/>
        <v/>
      </c>
      <c r="BK427" s="1" t="str">
        <f t="shared" si="351"/>
        <v/>
      </c>
      <c r="BL427" s="1" t="str">
        <f t="shared" si="352"/>
        <v/>
      </c>
      <c r="BM427" s="1" t="str">
        <f t="shared" si="353"/>
        <v/>
      </c>
      <c r="BN427" s="1" t="str">
        <f t="shared" si="354"/>
        <v/>
      </c>
      <c r="BO427" s="4" t="str">
        <f t="shared" si="355"/>
        <v/>
      </c>
    </row>
    <row r="428" spans="2:67">
      <c r="B428" s="22">
        <v>14</v>
      </c>
      <c r="C428" s="8">
        <f>IF(B428="","",VLOOKUP(B428,Tabelle2!$A$1:$B$37,2,0))</f>
        <v>2</v>
      </c>
      <c r="D428" s="9">
        <f>IF(B428="","",IF(B428=0,"NB",VLOOKUP(C428,Tabelle2!$D$1:$E$4,2,0)))</f>
        <v>2</v>
      </c>
      <c r="E428" s="1" t="str">
        <f t="shared" si="309"/>
        <v>W</v>
      </c>
      <c r="F428" s="1">
        <f t="shared" si="310"/>
        <v>1</v>
      </c>
      <c r="G428" s="1">
        <f t="shared" si="321"/>
        <v>2</v>
      </c>
      <c r="H428" s="1">
        <f t="shared" si="311"/>
        <v>2</v>
      </c>
      <c r="I428" s="1">
        <f t="shared" si="312"/>
        <v>120</v>
      </c>
      <c r="J428" s="1" t="str">
        <f t="shared" si="314"/>
        <v/>
      </c>
      <c r="O428" s="2"/>
      <c r="U428" s="6" t="str">
        <f t="shared" si="315"/>
        <v/>
      </c>
      <c r="V428" s="6">
        <f t="shared" si="316"/>
        <v>2</v>
      </c>
      <c r="W428" s="6" t="str">
        <f t="shared" si="317"/>
        <v/>
      </c>
      <c r="X428" s="6" t="str">
        <f t="shared" si="318"/>
        <v/>
      </c>
      <c r="Y428" s="5"/>
      <c r="Z428" s="1">
        <f t="shared" si="322"/>
        <v>1</v>
      </c>
      <c r="AA428" s="1">
        <f t="shared" si="323"/>
        <v>1</v>
      </c>
      <c r="AB428" s="1">
        <f t="shared" si="324"/>
        <v>1</v>
      </c>
      <c r="AC428" s="1" t="str">
        <f t="shared" si="325"/>
        <v/>
      </c>
      <c r="AD428" s="1" t="str">
        <f t="shared" si="330"/>
        <v/>
      </c>
      <c r="AE428" s="5"/>
      <c r="AF428" s="6">
        <f t="shared" si="319"/>
        <v>2</v>
      </c>
      <c r="AG428" s="6">
        <f t="shared" si="326"/>
        <v>3</v>
      </c>
      <c r="AH428" s="6">
        <f t="shared" si="328"/>
        <v>1</v>
      </c>
      <c r="AI428" s="5"/>
      <c r="AJ428" s="1">
        <f t="shared" si="327"/>
        <v>0</v>
      </c>
      <c r="AK428" s="1">
        <f>VLOOKUP(AJ428,$R$2:S447,2,0)</f>
        <v>1</v>
      </c>
      <c r="AM428" s="1">
        <f t="shared" si="329"/>
        <v>134</v>
      </c>
      <c r="AO428" s="1">
        <f t="shared" si="320"/>
        <v>0</v>
      </c>
      <c r="AP428" s="1" t="str">
        <f t="shared" si="313"/>
        <v/>
      </c>
      <c r="AQ428" s="1" t="str">
        <f t="shared" si="331"/>
        <v/>
      </c>
      <c r="AR428" s="1" t="str">
        <f t="shared" si="332"/>
        <v/>
      </c>
      <c r="AS428" s="1" t="str">
        <f t="shared" si="333"/>
        <v/>
      </c>
      <c r="AT428" s="1" t="str">
        <f t="shared" si="334"/>
        <v/>
      </c>
      <c r="AU428" s="1" t="str">
        <f t="shared" si="335"/>
        <v/>
      </c>
      <c r="AV428" s="1" t="str">
        <f t="shared" si="336"/>
        <v/>
      </c>
      <c r="AW428" s="1" t="str">
        <f t="shared" si="337"/>
        <v/>
      </c>
      <c r="AX428" s="1" t="str">
        <f t="shared" si="338"/>
        <v/>
      </c>
      <c r="AY428" s="1" t="str">
        <f t="shared" si="339"/>
        <v/>
      </c>
      <c r="AZ428" s="1" t="str">
        <f t="shared" si="340"/>
        <v/>
      </c>
      <c r="BA428" s="1" t="str">
        <f t="shared" si="341"/>
        <v/>
      </c>
      <c r="BB428" s="1" t="str">
        <f t="shared" si="342"/>
        <v/>
      </c>
      <c r="BC428" s="1" t="str">
        <f t="shared" si="343"/>
        <v/>
      </c>
      <c r="BD428" s="1" t="str">
        <f t="shared" si="344"/>
        <v/>
      </c>
      <c r="BE428" s="1" t="str">
        <f t="shared" si="345"/>
        <v/>
      </c>
      <c r="BF428" s="1" t="str">
        <f t="shared" si="346"/>
        <v/>
      </c>
      <c r="BG428" s="1" t="str">
        <f t="shared" si="347"/>
        <v/>
      </c>
      <c r="BH428" s="1" t="str">
        <f t="shared" si="348"/>
        <v/>
      </c>
      <c r="BI428" s="1" t="str">
        <f t="shared" si="349"/>
        <v/>
      </c>
      <c r="BJ428" s="1" t="str">
        <f t="shared" si="350"/>
        <v/>
      </c>
      <c r="BK428" s="1" t="str">
        <f t="shared" si="351"/>
        <v/>
      </c>
      <c r="BL428" s="1" t="str">
        <f t="shared" si="352"/>
        <v/>
      </c>
      <c r="BM428" s="1" t="str">
        <f t="shared" si="353"/>
        <v/>
      </c>
      <c r="BN428" s="1" t="str">
        <f t="shared" si="354"/>
        <v/>
      </c>
      <c r="BO428" s="4" t="str">
        <f t="shared" si="355"/>
        <v/>
      </c>
    </row>
    <row r="429" spans="2:67">
      <c r="B429" s="23">
        <v>27</v>
      </c>
      <c r="C429" s="8">
        <f>IF(B429="","",VLOOKUP(B429,Tabelle2!$A$1:$B$37,2,0))</f>
        <v>3</v>
      </c>
      <c r="D429" s="9">
        <f>IF(B429="","",IF(B429=0,"NB",VLOOKUP(C429,Tabelle2!$D$1:$E$4,2,0)))</f>
        <v>1</v>
      </c>
      <c r="E429" s="1" t="str">
        <f t="shared" si="309"/>
        <v>L</v>
      </c>
      <c r="F429" s="1">
        <f t="shared" si="310"/>
        <v>1</v>
      </c>
      <c r="G429" s="1">
        <f t="shared" si="321"/>
        <v>-1</v>
      </c>
      <c r="H429" s="1">
        <f t="shared" si="311"/>
        <v>-1</v>
      </c>
      <c r="I429" s="1">
        <f t="shared" si="312"/>
        <v>119</v>
      </c>
      <c r="J429" s="1" t="str">
        <f t="shared" si="314"/>
        <v/>
      </c>
      <c r="O429" s="2"/>
      <c r="U429" s="6" t="str">
        <f t="shared" si="315"/>
        <v/>
      </c>
      <c r="V429" s="6" t="str">
        <f t="shared" si="316"/>
        <v/>
      </c>
      <c r="W429" s="6">
        <f t="shared" si="317"/>
        <v>3</v>
      </c>
      <c r="X429" s="6" t="str">
        <f t="shared" si="318"/>
        <v/>
      </c>
      <c r="Y429" s="5"/>
      <c r="Z429" s="1">
        <f t="shared" si="322"/>
        <v>1</v>
      </c>
      <c r="AA429" s="1">
        <f t="shared" si="323"/>
        <v>1</v>
      </c>
      <c r="AB429" s="1">
        <f t="shared" si="324"/>
        <v>1</v>
      </c>
      <c r="AC429" s="1" t="str">
        <f t="shared" si="325"/>
        <v/>
      </c>
      <c r="AD429" s="1" t="str">
        <f t="shared" si="330"/>
        <v/>
      </c>
      <c r="AE429" s="5"/>
      <c r="AF429" s="6">
        <f t="shared" si="319"/>
        <v>3</v>
      </c>
      <c r="AG429" s="6">
        <f t="shared" si="326"/>
        <v>2</v>
      </c>
      <c r="AH429" s="6">
        <f t="shared" si="328"/>
        <v>1</v>
      </c>
      <c r="AI429" s="5"/>
      <c r="AJ429" s="1">
        <f t="shared" si="327"/>
        <v>1</v>
      </c>
      <c r="AK429" s="1">
        <f>VLOOKUP(AJ429,$R$2:S448,2,0)</f>
        <v>1</v>
      </c>
      <c r="AM429" s="1">
        <f t="shared" si="329"/>
        <v>134</v>
      </c>
      <c r="AO429" s="1">
        <f t="shared" si="320"/>
        <v>1</v>
      </c>
      <c r="AP429" s="1">
        <f t="shared" si="313"/>
        <v>1</v>
      </c>
      <c r="AQ429" s="1" t="str">
        <f t="shared" si="331"/>
        <v/>
      </c>
      <c r="AR429" s="1" t="str">
        <f t="shared" si="332"/>
        <v/>
      </c>
      <c r="AS429" s="1" t="str">
        <f t="shared" si="333"/>
        <v/>
      </c>
      <c r="AT429" s="1" t="str">
        <f t="shared" si="334"/>
        <v/>
      </c>
      <c r="AU429" s="1" t="str">
        <f t="shared" si="335"/>
        <v/>
      </c>
      <c r="AV429" s="1" t="str">
        <f t="shared" si="336"/>
        <v/>
      </c>
      <c r="AW429" s="1" t="str">
        <f t="shared" si="337"/>
        <v/>
      </c>
      <c r="AX429" s="1" t="str">
        <f t="shared" si="338"/>
        <v/>
      </c>
      <c r="AY429" s="1" t="str">
        <f t="shared" si="339"/>
        <v/>
      </c>
      <c r="AZ429" s="1" t="str">
        <f t="shared" si="340"/>
        <v/>
      </c>
      <c r="BA429" s="1" t="str">
        <f t="shared" si="341"/>
        <v/>
      </c>
      <c r="BB429" s="1" t="str">
        <f t="shared" si="342"/>
        <v/>
      </c>
      <c r="BC429" s="1" t="str">
        <f t="shared" si="343"/>
        <v/>
      </c>
      <c r="BD429" s="1" t="str">
        <f t="shared" si="344"/>
        <v/>
      </c>
      <c r="BE429" s="1" t="str">
        <f t="shared" si="345"/>
        <v/>
      </c>
      <c r="BF429" s="1" t="str">
        <f t="shared" si="346"/>
        <v/>
      </c>
      <c r="BG429" s="1" t="str">
        <f t="shared" si="347"/>
        <v/>
      </c>
      <c r="BH429" s="1" t="str">
        <f t="shared" si="348"/>
        <v/>
      </c>
      <c r="BI429" s="1" t="str">
        <f t="shared" si="349"/>
        <v/>
      </c>
      <c r="BJ429" s="1" t="str">
        <f t="shared" si="350"/>
        <v/>
      </c>
      <c r="BK429" s="1" t="str">
        <f t="shared" si="351"/>
        <v/>
      </c>
      <c r="BL429" s="1" t="str">
        <f t="shared" si="352"/>
        <v/>
      </c>
      <c r="BM429" s="1" t="str">
        <f t="shared" si="353"/>
        <v/>
      </c>
      <c r="BN429" s="1" t="str">
        <f t="shared" si="354"/>
        <v/>
      </c>
      <c r="BO429" s="4" t="str">
        <f t="shared" si="355"/>
        <v/>
      </c>
    </row>
    <row r="430" spans="2:67">
      <c r="B430" s="22">
        <v>8</v>
      </c>
      <c r="C430" s="8">
        <f>IF(B430="","",VLOOKUP(B430,Tabelle2!$A$1:$B$37,2,0))</f>
        <v>1</v>
      </c>
      <c r="D430" s="9">
        <f>IF(B430="","",IF(B430=0,"NB",VLOOKUP(C430,Tabelle2!$D$1:$E$4,2,0)))</f>
        <v>3</v>
      </c>
      <c r="E430" s="1" t="str">
        <f t="shared" si="309"/>
        <v>W</v>
      </c>
      <c r="F430" s="1">
        <f t="shared" si="310"/>
        <v>1</v>
      </c>
      <c r="G430" s="1">
        <f t="shared" si="321"/>
        <v>2</v>
      </c>
      <c r="H430" s="1">
        <f t="shared" si="311"/>
        <v>2</v>
      </c>
      <c r="I430" s="1">
        <f t="shared" si="312"/>
        <v>121</v>
      </c>
      <c r="J430" s="1" t="str">
        <f t="shared" si="314"/>
        <v/>
      </c>
      <c r="O430" s="2"/>
      <c r="U430" s="6">
        <f t="shared" si="315"/>
        <v>1</v>
      </c>
      <c r="V430" s="6" t="str">
        <f t="shared" si="316"/>
        <v/>
      </c>
      <c r="W430" s="6" t="str">
        <f t="shared" si="317"/>
        <v/>
      </c>
      <c r="X430" s="6" t="str">
        <f t="shared" si="318"/>
        <v/>
      </c>
      <c r="Y430" s="5"/>
      <c r="Z430" s="1">
        <f t="shared" si="322"/>
        <v>1</v>
      </c>
      <c r="AA430" s="1">
        <f t="shared" si="323"/>
        <v>1</v>
      </c>
      <c r="AB430" s="1">
        <f t="shared" si="324"/>
        <v>1</v>
      </c>
      <c r="AC430" s="1" t="str">
        <f t="shared" si="325"/>
        <v/>
      </c>
      <c r="AD430" s="1" t="str">
        <f t="shared" si="330"/>
        <v/>
      </c>
      <c r="AE430" s="5"/>
      <c r="AF430" s="6">
        <f t="shared" si="319"/>
        <v>1</v>
      </c>
      <c r="AG430" s="6">
        <f t="shared" si="326"/>
        <v>3</v>
      </c>
      <c r="AH430" s="6">
        <f t="shared" si="328"/>
        <v>2</v>
      </c>
      <c r="AI430" s="5"/>
      <c r="AJ430" s="1">
        <f t="shared" si="327"/>
        <v>0</v>
      </c>
      <c r="AK430" s="1">
        <f>VLOOKUP(AJ430,$R$2:S449,2,0)</f>
        <v>1</v>
      </c>
      <c r="AM430" s="1">
        <f t="shared" si="329"/>
        <v>134</v>
      </c>
      <c r="AO430" s="1">
        <f t="shared" si="320"/>
        <v>0</v>
      </c>
      <c r="AP430" s="1" t="str">
        <f t="shared" si="313"/>
        <v/>
      </c>
      <c r="AQ430" s="1" t="str">
        <f t="shared" si="331"/>
        <v/>
      </c>
      <c r="AR430" s="1" t="str">
        <f t="shared" si="332"/>
        <v/>
      </c>
      <c r="AS430" s="1" t="str">
        <f t="shared" si="333"/>
        <v/>
      </c>
      <c r="AT430" s="1" t="str">
        <f t="shared" si="334"/>
        <v/>
      </c>
      <c r="AU430" s="1" t="str">
        <f t="shared" si="335"/>
        <v/>
      </c>
      <c r="AV430" s="1" t="str">
        <f t="shared" si="336"/>
        <v/>
      </c>
      <c r="AW430" s="1" t="str">
        <f t="shared" si="337"/>
        <v/>
      </c>
      <c r="AX430" s="1" t="str">
        <f t="shared" si="338"/>
        <v/>
      </c>
      <c r="AY430" s="1" t="str">
        <f t="shared" si="339"/>
        <v/>
      </c>
      <c r="AZ430" s="1" t="str">
        <f t="shared" si="340"/>
        <v/>
      </c>
      <c r="BA430" s="1" t="str">
        <f t="shared" si="341"/>
        <v/>
      </c>
      <c r="BB430" s="1" t="str">
        <f t="shared" si="342"/>
        <v/>
      </c>
      <c r="BC430" s="1" t="str">
        <f t="shared" si="343"/>
        <v/>
      </c>
      <c r="BD430" s="1" t="str">
        <f t="shared" si="344"/>
        <v/>
      </c>
      <c r="BE430" s="1" t="str">
        <f t="shared" si="345"/>
        <v/>
      </c>
      <c r="BF430" s="1" t="str">
        <f t="shared" si="346"/>
        <v/>
      </c>
      <c r="BG430" s="1" t="str">
        <f t="shared" si="347"/>
        <v/>
      </c>
      <c r="BH430" s="1" t="str">
        <f t="shared" si="348"/>
        <v/>
      </c>
      <c r="BI430" s="1" t="str">
        <f t="shared" si="349"/>
        <v/>
      </c>
      <c r="BJ430" s="1" t="str">
        <f t="shared" si="350"/>
        <v/>
      </c>
      <c r="BK430" s="1" t="str">
        <f t="shared" si="351"/>
        <v/>
      </c>
      <c r="BL430" s="1" t="str">
        <f t="shared" si="352"/>
        <v/>
      </c>
      <c r="BM430" s="1" t="str">
        <f t="shared" si="353"/>
        <v/>
      </c>
      <c r="BN430" s="1" t="str">
        <f t="shared" si="354"/>
        <v/>
      </c>
      <c r="BO430" s="4" t="str">
        <f t="shared" si="355"/>
        <v/>
      </c>
    </row>
    <row r="431" spans="2:67">
      <c r="B431" s="23">
        <v>7</v>
      </c>
      <c r="C431" s="8">
        <f>IF(B431="","",VLOOKUP(B431,Tabelle2!$A$1:$B$37,2,0))</f>
        <v>1</v>
      </c>
      <c r="D431" s="9">
        <f>IF(B431="","",IF(B431=0,"NB",VLOOKUP(C431,Tabelle2!$D$1:$E$4,2,0)))</f>
        <v>3</v>
      </c>
      <c r="E431" s="1" t="str">
        <f t="shared" si="309"/>
        <v>L</v>
      </c>
      <c r="F431" s="1">
        <f t="shared" si="310"/>
        <v>1</v>
      </c>
      <c r="G431" s="1">
        <f t="shared" si="321"/>
        <v>-1</v>
      </c>
      <c r="H431" s="1">
        <f t="shared" si="311"/>
        <v>-1</v>
      </c>
      <c r="I431" s="1">
        <f t="shared" si="312"/>
        <v>120</v>
      </c>
      <c r="J431" s="1" t="str">
        <f t="shared" si="314"/>
        <v/>
      </c>
      <c r="O431" s="2"/>
      <c r="U431" s="6">
        <f t="shared" si="315"/>
        <v>1</v>
      </c>
      <c r="V431" s="6" t="str">
        <f t="shared" si="316"/>
        <v/>
      </c>
      <c r="W431" s="6" t="str">
        <f t="shared" si="317"/>
        <v/>
      </c>
      <c r="X431" s="6" t="str">
        <f t="shared" si="318"/>
        <v/>
      </c>
      <c r="Y431" s="5"/>
      <c r="Z431" s="1">
        <f t="shared" si="322"/>
        <v>1</v>
      </c>
      <c r="AA431" s="1">
        <f t="shared" si="323"/>
        <v>1</v>
      </c>
      <c r="AB431" s="1">
        <f t="shared" si="324"/>
        <v>1</v>
      </c>
      <c r="AC431" s="1" t="str">
        <f t="shared" si="325"/>
        <v/>
      </c>
      <c r="AD431" s="1" t="str">
        <f t="shared" si="330"/>
        <v/>
      </c>
      <c r="AE431" s="5"/>
      <c r="AF431" s="6">
        <f t="shared" si="319"/>
        <v>1</v>
      </c>
      <c r="AG431" s="6">
        <f t="shared" si="326"/>
        <v>3</v>
      </c>
      <c r="AH431" s="6">
        <f t="shared" si="328"/>
        <v>2</v>
      </c>
      <c r="AI431" s="5"/>
      <c r="AJ431" s="1">
        <f t="shared" si="327"/>
        <v>1</v>
      </c>
      <c r="AK431" s="1">
        <f>VLOOKUP(AJ431,$R$2:S450,2,0)</f>
        <v>1</v>
      </c>
      <c r="AM431" s="1">
        <f t="shared" si="329"/>
        <v>134</v>
      </c>
      <c r="AO431" s="1">
        <f t="shared" si="320"/>
        <v>1</v>
      </c>
      <c r="AP431" s="1" t="str">
        <f t="shared" si="313"/>
        <v/>
      </c>
      <c r="AQ431" s="1" t="str">
        <f t="shared" si="331"/>
        <v/>
      </c>
      <c r="AR431" s="1" t="str">
        <f t="shared" si="332"/>
        <v/>
      </c>
      <c r="AS431" s="1" t="str">
        <f t="shared" si="333"/>
        <v/>
      </c>
      <c r="AT431" s="1" t="str">
        <f t="shared" si="334"/>
        <v/>
      </c>
      <c r="AU431" s="1" t="str">
        <f t="shared" si="335"/>
        <v/>
      </c>
      <c r="AV431" s="1" t="str">
        <f t="shared" si="336"/>
        <v/>
      </c>
      <c r="AW431" s="1" t="str">
        <f t="shared" si="337"/>
        <v/>
      </c>
      <c r="AX431" s="1" t="str">
        <f t="shared" si="338"/>
        <v/>
      </c>
      <c r="AY431" s="1" t="str">
        <f t="shared" si="339"/>
        <v/>
      </c>
      <c r="AZ431" s="1" t="str">
        <f t="shared" si="340"/>
        <v/>
      </c>
      <c r="BA431" s="1" t="str">
        <f t="shared" si="341"/>
        <v/>
      </c>
      <c r="BB431" s="1" t="str">
        <f t="shared" si="342"/>
        <v/>
      </c>
      <c r="BC431" s="1" t="str">
        <f t="shared" si="343"/>
        <v/>
      </c>
      <c r="BD431" s="1" t="str">
        <f t="shared" si="344"/>
        <v/>
      </c>
      <c r="BE431" s="1" t="str">
        <f t="shared" si="345"/>
        <v/>
      </c>
      <c r="BF431" s="1" t="str">
        <f t="shared" si="346"/>
        <v/>
      </c>
      <c r="BG431" s="1" t="str">
        <f t="shared" si="347"/>
        <v/>
      </c>
      <c r="BH431" s="1" t="str">
        <f t="shared" si="348"/>
        <v/>
      </c>
      <c r="BI431" s="1" t="str">
        <f t="shared" si="349"/>
        <v/>
      </c>
      <c r="BJ431" s="1" t="str">
        <f t="shared" si="350"/>
        <v/>
      </c>
      <c r="BK431" s="1" t="str">
        <f t="shared" si="351"/>
        <v/>
      </c>
      <c r="BL431" s="1" t="str">
        <f t="shared" si="352"/>
        <v/>
      </c>
      <c r="BM431" s="1" t="str">
        <f t="shared" si="353"/>
        <v/>
      </c>
      <c r="BN431" s="1" t="str">
        <f t="shared" si="354"/>
        <v/>
      </c>
      <c r="BO431" s="4" t="str">
        <f t="shared" si="355"/>
        <v/>
      </c>
    </row>
    <row r="432" spans="2:67">
      <c r="B432" s="22">
        <v>19</v>
      </c>
      <c r="C432" s="8">
        <f>IF(B432="","",VLOOKUP(B432,Tabelle2!$A$1:$B$37,2,0))</f>
        <v>2</v>
      </c>
      <c r="D432" s="9">
        <f>IF(B432="","",IF(B432=0,"NB",VLOOKUP(C432,Tabelle2!$D$1:$E$4,2,0)))</f>
        <v>2</v>
      </c>
      <c r="E432" s="1" t="str">
        <f t="shared" si="309"/>
        <v>L</v>
      </c>
      <c r="F432" s="1">
        <f t="shared" si="310"/>
        <v>1</v>
      </c>
      <c r="G432" s="1">
        <f t="shared" si="321"/>
        <v>-1</v>
      </c>
      <c r="H432" s="1">
        <f t="shared" si="311"/>
        <v>-1</v>
      </c>
      <c r="I432" s="1">
        <f t="shared" si="312"/>
        <v>119</v>
      </c>
      <c r="J432" s="1" t="str">
        <f t="shared" si="314"/>
        <v/>
      </c>
      <c r="O432" s="2"/>
      <c r="U432" s="6" t="str">
        <f t="shared" si="315"/>
        <v/>
      </c>
      <c r="V432" s="6">
        <f t="shared" si="316"/>
        <v>2</v>
      </c>
      <c r="W432" s="6" t="str">
        <f t="shared" si="317"/>
        <v/>
      </c>
      <c r="X432" s="6" t="str">
        <f t="shared" si="318"/>
        <v/>
      </c>
      <c r="Y432" s="5"/>
      <c r="Z432" s="1">
        <f t="shared" si="322"/>
        <v>1</v>
      </c>
      <c r="AA432" s="1">
        <f t="shared" si="323"/>
        <v>1</v>
      </c>
      <c r="AB432" s="1">
        <f t="shared" si="324"/>
        <v>1</v>
      </c>
      <c r="AC432" s="1" t="str">
        <f t="shared" si="325"/>
        <v/>
      </c>
      <c r="AD432" s="1" t="str">
        <f t="shared" si="330"/>
        <v/>
      </c>
      <c r="AE432" s="5"/>
      <c r="AF432" s="6">
        <f t="shared" si="319"/>
        <v>2</v>
      </c>
      <c r="AG432" s="6">
        <f t="shared" si="326"/>
        <v>1</v>
      </c>
      <c r="AH432" s="6">
        <f t="shared" si="328"/>
        <v>3</v>
      </c>
      <c r="AI432" s="5"/>
      <c r="AJ432" s="1">
        <f t="shared" si="327"/>
        <v>2</v>
      </c>
      <c r="AK432" s="1">
        <f>VLOOKUP(AJ432,$R$2:S451,2,0)</f>
        <v>2</v>
      </c>
      <c r="AM432" s="1">
        <f t="shared" si="329"/>
        <v>134</v>
      </c>
      <c r="AO432" s="1">
        <f t="shared" si="320"/>
        <v>2</v>
      </c>
      <c r="AP432" s="1" t="str">
        <f t="shared" si="313"/>
        <v/>
      </c>
      <c r="AQ432" s="1" t="str">
        <f t="shared" si="331"/>
        <v/>
      </c>
      <c r="AR432" s="1" t="str">
        <f t="shared" si="332"/>
        <v/>
      </c>
      <c r="AS432" s="1" t="str">
        <f t="shared" si="333"/>
        <v/>
      </c>
      <c r="AT432" s="1" t="str">
        <f t="shared" si="334"/>
        <v/>
      </c>
      <c r="AU432" s="1" t="str">
        <f t="shared" si="335"/>
        <v/>
      </c>
      <c r="AV432" s="1" t="str">
        <f t="shared" si="336"/>
        <v/>
      </c>
      <c r="AW432" s="1" t="str">
        <f t="shared" si="337"/>
        <v/>
      </c>
      <c r="AX432" s="1" t="str">
        <f t="shared" si="338"/>
        <v/>
      </c>
      <c r="AY432" s="1" t="str">
        <f t="shared" si="339"/>
        <v/>
      </c>
      <c r="AZ432" s="1" t="str">
        <f t="shared" si="340"/>
        <v/>
      </c>
      <c r="BA432" s="1" t="str">
        <f t="shared" si="341"/>
        <v/>
      </c>
      <c r="BB432" s="1" t="str">
        <f t="shared" si="342"/>
        <v/>
      </c>
      <c r="BC432" s="1" t="str">
        <f t="shared" si="343"/>
        <v/>
      </c>
      <c r="BD432" s="1" t="str">
        <f t="shared" si="344"/>
        <v/>
      </c>
      <c r="BE432" s="1" t="str">
        <f t="shared" si="345"/>
        <v/>
      </c>
      <c r="BF432" s="1" t="str">
        <f t="shared" si="346"/>
        <v/>
      </c>
      <c r="BG432" s="1" t="str">
        <f t="shared" si="347"/>
        <v/>
      </c>
      <c r="BH432" s="1" t="str">
        <f t="shared" si="348"/>
        <v/>
      </c>
      <c r="BI432" s="1" t="str">
        <f t="shared" si="349"/>
        <v/>
      </c>
      <c r="BJ432" s="1" t="str">
        <f t="shared" si="350"/>
        <v/>
      </c>
      <c r="BK432" s="1" t="str">
        <f t="shared" si="351"/>
        <v/>
      </c>
      <c r="BL432" s="1" t="str">
        <f t="shared" si="352"/>
        <v/>
      </c>
      <c r="BM432" s="1" t="str">
        <f t="shared" si="353"/>
        <v/>
      </c>
      <c r="BN432" s="1" t="str">
        <f t="shared" si="354"/>
        <v/>
      </c>
      <c r="BO432" s="4" t="str">
        <f t="shared" si="355"/>
        <v/>
      </c>
    </row>
    <row r="433" spans="2:67">
      <c r="B433" s="23">
        <v>36</v>
      </c>
      <c r="C433" s="8">
        <f>IF(B433="","",VLOOKUP(B433,Tabelle2!$A$1:$B$37,2,0))</f>
        <v>3</v>
      </c>
      <c r="D433" s="9">
        <f>IF(B433="","",IF(B433=0,"NB",VLOOKUP(C433,Tabelle2!$D$1:$E$4,2,0)))</f>
        <v>1</v>
      </c>
      <c r="E433" s="1" t="str">
        <f t="shared" si="309"/>
        <v>L</v>
      </c>
      <c r="F433" s="1">
        <f t="shared" si="310"/>
        <v>2</v>
      </c>
      <c r="G433" s="1">
        <f t="shared" si="321"/>
        <v>-1</v>
      </c>
      <c r="H433" s="1">
        <f t="shared" si="311"/>
        <v>-2</v>
      </c>
      <c r="I433" s="1">
        <f t="shared" si="312"/>
        <v>117</v>
      </c>
      <c r="J433" s="1" t="str">
        <f t="shared" si="314"/>
        <v/>
      </c>
      <c r="O433" s="2"/>
      <c r="U433" s="6" t="str">
        <f t="shared" si="315"/>
        <v/>
      </c>
      <c r="V433" s="6" t="str">
        <f t="shared" si="316"/>
        <v/>
      </c>
      <c r="W433" s="6">
        <f t="shared" si="317"/>
        <v>3</v>
      </c>
      <c r="X433" s="6" t="str">
        <f t="shared" si="318"/>
        <v/>
      </c>
      <c r="Y433" s="5"/>
      <c r="Z433" s="1">
        <f t="shared" si="322"/>
        <v>1</v>
      </c>
      <c r="AA433" s="1">
        <f t="shared" si="323"/>
        <v>1</v>
      </c>
      <c r="AB433" s="1">
        <f t="shared" si="324"/>
        <v>1</v>
      </c>
      <c r="AC433" s="1" t="str">
        <f t="shared" si="325"/>
        <v/>
      </c>
      <c r="AD433" s="1" t="str">
        <f t="shared" si="330"/>
        <v/>
      </c>
      <c r="AE433" s="5"/>
      <c r="AF433" s="6">
        <f t="shared" si="319"/>
        <v>3</v>
      </c>
      <c r="AG433" s="6">
        <f t="shared" si="326"/>
        <v>2</v>
      </c>
      <c r="AH433" s="6">
        <f t="shared" si="328"/>
        <v>1</v>
      </c>
      <c r="AI433" s="5"/>
      <c r="AJ433" s="1">
        <f t="shared" si="327"/>
        <v>3</v>
      </c>
      <c r="AK433" s="1">
        <f>VLOOKUP(AJ433,$R$2:S452,2,0)</f>
        <v>3</v>
      </c>
      <c r="AM433" s="1">
        <f t="shared" si="329"/>
        <v>134</v>
      </c>
      <c r="AO433" s="1">
        <f t="shared" si="320"/>
        <v>3</v>
      </c>
      <c r="AP433" s="1" t="str">
        <f t="shared" si="313"/>
        <v/>
      </c>
      <c r="AQ433" s="1" t="str">
        <f t="shared" si="331"/>
        <v/>
      </c>
      <c r="AR433" s="1">
        <f t="shared" si="332"/>
        <v>1</v>
      </c>
      <c r="AS433" s="1" t="str">
        <f t="shared" si="333"/>
        <v/>
      </c>
      <c r="AT433" s="1" t="str">
        <f t="shared" si="334"/>
        <v/>
      </c>
      <c r="AU433" s="1" t="str">
        <f t="shared" si="335"/>
        <v/>
      </c>
      <c r="AV433" s="1" t="str">
        <f t="shared" si="336"/>
        <v/>
      </c>
      <c r="AW433" s="1" t="str">
        <f t="shared" si="337"/>
        <v/>
      </c>
      <c r="AX433" s="1" t="str">
        <f t="shared" si="338"/>
        <v/>
      </c>
      <c r="AY433" s="1" t="str">
        <f t="shared" si="339"/>
        <v/>
      </c>
      <c r="AZ433" s="1" t="str">
        <f t="shared" si="340"/>
        <v/>
      </c>
      <c r="BA433" s="1" t="str">
        <f t="shared" si="341"/>
        <v/>
      </c>
      <c r="BB433" s="1" t="str">
        <f t="shared" si="342"/>
        <v/>
      </c>
      <c r="BC433" s="1" t="str">
        <f t="shared" si="343"/>
        <v/>
      </c>
      <c r="BD433" s="1" t="str">
        <f t="shared" si="344"/>
        <v/>
      </c>
      <c r="BE433" s="1" t="str">
        <f t="shared" si="345"/>
        <v/>
      </c>
      <c r="BF433" s="1" t="str">
        <f t="shared" si="346"/>
        <v/>
      </c>
      <c r="BG433" s="1" t="str">
        <f t="shared" si="347"/>
        <v/>
      </c>
      <c r="BH433" s="1" t="str">
        <f t="shared" si="348"/>
        <v/>
      </c>
      <c r="BI433" s="1" t="str">
        <f t="shared" si="349"/>
        <v/>
      </c>
      <c r="BJ433" s="1" t="str">
        <f t="shared" si="350"/>
        <v/>
      </c>
      <c r="BK433" s="1" t="str">
        <f t="shared" si="351"/>
        <v/>
      </c>
      <c r="BL433" s="1" t="str">
        <f t="shared" si="352"/>
        <v/>
      </c>
      <c r="BM433" s="1" t="str">
        <f t="shared" si="353"/>
        <v/>
      </c>
      <c r="BN433" s="1" t="str">
        <f t="shared" si="354"/>
        <v/>
      </c>
      <c r="BO433" s="4" t="str">
        <f t="shared" si="355"/>
        <v/>
      </c>
    </row>
    <row r="434" spans="2:67">
      <c r="B434" s="22">
        <v>4</v>
      </c>
      <c r="C434" s="8">
        <f>IF(B434="","",VLOOKUP(B434,Tabelle2!$A$1:$B$37,2,0))</f>
        <v>1</v>
      </c>
      <c r="D434" s="9">
        <f>IF(B434="","",IF(B434=0,"NB",VLOOKUP(C434,Tabelle2!$D$1:$E$4,2,0)))</f>
        <v>3</v>
      </c>
      <c r="E434" s="1" t="str">
        <f t="shared" si="309"/>
        <v>W</v>
      </c>
      <c r="F434" s="1">
        <f t="shared" si="310"/>
        <v>3</v>
      </c>
      <c r="G434" s="1">
        <f t="shared" si="321"/>
        <v>2</v>
      </c>
      <c r="H434" s="1">
        <f t="shared" si="311"/>
        <v>6</v>
      </c>
      <c r="I434" s="1">
        <f t="shared" si="312"/>
        <v>123</v>
      </c>
      <c r="J434" s="1" t="str">
        <f t="shared" si="314"/>
        <v/>
      </c>
      <c r="O434" s="2"/>
      <c r="U434" s="6">
        <f t="shared" si="315"/>
        <v>1</v>
      </c>
      <c r="V434" s="6" t="str">
        <f t="shared" si="316"/>
        <v/>
      </c>
      <c r="W434" s="6" t="str">
        <f t="shared" si="317"/>
        <v/>
      </c>
      <c r="X434" s="6" t="str">
        <f t="shared" si="318"/>
        <v/>
      </c>
      <c r="Y434" s="5"/>
      <c r="Z434" s="1">
        <f t="shared" si="322"/>
        <v>1</v>
      </c>
      <c r="AA434" s="1">
        <f t="shared" si="323"/>
        <v>1</v>
      </c>
      <c r="AB434" s="1">
        <f t="shared" si="324"/>
        <v>1</v>
      </c>
      <c r="AC434" s="1" t="str">
        <f t="shared" si="325"/>
        <v/>
      </c>
      <c r="AD434" s="1" t="str">
        <f t="shared" si="330"/>
        <v/>
      </c>
      <c r="AE434" s="5"/>
      <c r="AF434" s="6">
        <f t="shared" si="319"/>
        <v>1</v>
      </c>
      <c r="AG434" s="6">
        <f t="shared" si="326"/>
        <v>3</v>
      </c>
      <c r="AH434" s="6">
        <f t="shared" si="328"/>
        <v>2</v>
      </c>
      <c r="AI434" s="5"/>
      <c r="AJ434" s="1">
        <f t="shared" si="327"/>
        <v>0</v>
      </c>
      <c r="AK434" s="1">
        <f>VLOOKUP(AJ434,$R$2:S453,2,0)</f>
        <v>1</v>
      </c>
      <c r="AM434" s="1">
        <f t="shared" si="329"/>
        <v>134</v>
      </c>
      <c r="AO434" s="1">
        <f t="shared" si="320"/>
        <v>0</v>
      </c>
      <c r="AP434" s="1" t="str">
        <f t="shared" si="313"/>
        <v/>
      </c>
      <c r="AQ434" s="1" t="str">
        <f t="shared" si="331"/>
        <v/>
      </c>
      <c r="AR434" s="1" t="str">
        <f t="shared" si="332"/>
        <v/>
      </c>
      <c r="AS434" s="1" t="str">
        <f t="shared" si="333"/>
        <v/>
      </c>
      <c r="AT434" s="1" t="str">
        <f t="shared" si="334"/>
        <v/>
      </c>
      <c r="AU434" s="1" t="str">
        <f t="shared" si="335"/>
        <v/>
      </c>
      <c r="AV434" s="1" t="str">
        <f t="shared" si="336"/>
        <v/>
      </c>
      <c r="AW434" s="1" t="str">
        <f t="shared" si="337"/>
        <v/>
      </c>
      <c r="AX434" s="1" t="str">
        <f t="shared" si="338"/>
        <v/>
      </c>
      <c r="AY434" s="1" t="str">
        <f t="shared" si="339"/>
        <v/>
      </c>
      <c r="AZ434" s="1" t="str">
        <f t="shared" si="340"/>
        <v/>
      </c>
      <c r="BA434" s="1" t="str">
        <f t="shared" si="341"/>
        <v/>
      </c>
      <c r="BB434" s="1" t="str">
        <f t="shared" si="342"/>
        <v/>
      </c>
      <c r="BC434" s="1" t="str">
        <f t="shared" si="343"/>
        <v/>
      </c>
      <c r="BD434" s="1" t="str">
        <f t="shared" si="344"/>
        <v/>
      </c>
      <c r="BE434" s="1" t="str">
        <f t="shared" si="345"/>
        <v/>
      </c>
      <c r="BF434" s="1" t="str">
        <f t="shared" si="346"/>
        <v/>
      </c>
      <c r="BG434" s="1" t="str">
        <f t="shared" si="347"/>
        <v/>
      </c>
      <c r="BH434" s="1" t="str">
        <f t="shared" si="348"/>
        <v/>
      </c>
      <c r="BI434" s="1" t="str">
        <f t="shared" si="349"/>
        <v/>
      </c>
      <c r="BJ434" s="1" t="str">
        <f t="shared" si="350"/>
        <v/>
      </c>
      <c r="BK434" s="1" t="str">
        <f t="shared" si="351"/>
        <v/>
      </c>
      <c r="BL434" s="1" t="str">
        <f t="shared" si="352"/>
        <v/>
      </c>
      <c r="BM434" s="1" t="str">
        <f t="shared" si="353"/>
        <v/>
      </c>
      <c r="BN434" s="1" t="str">
        <f t="shared" si="354"/>
        <v/>
      </c>
      <c r="BO434" s="4" t="str">
        <f t="shared" si="355"/>
        <v/>
      </c>
    </row>
    <row r="435" spans="2:67">
      <c r="B435" s="23">
        <v>33</v>
      </c>
      <c r="C435" s="8">
        <f>IF(B435="","",VLOOKUP(B435,Tabelle2!$A$1:$B$37,2,0))</f>
        <v>3</v>
      </c>
      <c r="D435" s="9">
        <f>IF(B435="","",IF(B435=0,"NB",VLOOKUP(C435,Tabelle2!$D$1:$E$4,2,0)))</f>
        <v>1</v>
      </c>
      <c r="E435" s="1" t="str">
        <f t="shared" ref="E435:E498" si="356">IF(B435="","",IF(D434="NB","NB",IF(D434=C435,"W","L")))</f>
        <v>W</v>
      </c>
      <c r="F435" s="1">
        <f t="shared" ref="F435:F498" si="357">IF(E435="","",AK434)</f>
        <v>1</v>
      </c>
      <c r="G435" s="1">
        <f t="shared" si="321"/>
        <v>2</v>
      </c>
      <c r="H435" s="1">
        <f t="shared" ref="H435:H498" si="358">IF(E435="","",IF(E435="NB",0,G435*F435))</f>
        <v>2</v>
      </c>
      <c r="I435" s="1">
        <f t="shared" si="312"/>
        <v>125</v>
      </c>
      <c r="J435" s="1" t="str">
        <f t="shared" si="314"/>
        <v/>
      </c>
      <c r="O435" s="2"/>
      <c r="U435" s="6" t="str">
        <f t="shared" si="315"/>
        <v/>
      </c>
      <c r="V435" s="6" t="str">
        <f t="shared" si="316"/>
        <v/>
      </c>
      <c r="W435" s="6">
        <f t="shared" si="317"/>
        <v>3</v>
      </c>
      <c r="X435" s="6" t="str">
        <f t="shared" si="318"/>
        <v/>
      </c>
      <c r="Y435" s="5"/>
      <c r="Z435" s="1">
        <f t="shared" si="322"/>
        <v>1</v>
      </c>
      <c r="AA435" s="1">
        <f t="shared" si="323"/>
        <v>1</v>
      </c>
      <c r="AB435" s="1">
        <f t="shared" si="324"/>
        <v>1</v>
      </c>
      <c r="AC435" s="1" t="str">
        <f t="shared" si="325"/>
        <v/>
      </c>
      <c r="AD435" s="1" t="str">
        <f t="shared" si="330"/>
        <v/>
      </c>
      <c r="AE435" s="5"/>
      <c r="AF435" s="6">
        <f t="shared" si="319"/>
        <v>3</v>
      </c>
      <c r="AG435" s="6">
        <f t="shared" si="326"/>
        <v>1</v>
      </c>
      <c r="AH435" s="6">
        <f t="shared" si="328"/>
        <v>2</v>
      </c>
      <c r="AI435" s="5"/>
      <c r="AJ435" s="1">
        <f t="shared" si="327"/>
        <v>0</v>
      </c>
      <c r="AK435" s="1">
        <f>VLOOKUP(AJ435,$R$2:S454,2,0)</f>
        <v>1</v>
      </c>
      <c r="AM435" s="1">
        <f t="shared" si="329"/>
        <v>134</v>
      </c>
      <c r="AO435" s="1">
        <f t="shared" si="320"/>
        <v>0</v>
      </c>
      <c r="AP435" s="1" t="str">
        <f t="shared" si="313"/>
        <v/>
      </c>
      <c r="AQ435" s="1" t="str">
        <f t="shared" si="331"/>
        <v/>
      </c>
      <c r="AR435" s="1" t="str">
        <f t="shared" si="332"/>
        <v/>
      </c>
      <c r="AS435" s="1" t="str">
        <f t="shared" si="333"/>
        <v/>
      </c>
      <c r="AT435" s="1" t="str">
        <f t="shared" si="334"/>
        <v/>
      </c>
      <c r="AU435" s="1" t="str">
        <f t="shared" si="335"/>
        <v/>
      </c>
      <c r="AV435" s="1" t="str">
        <f t="shared" si="336"/>
        <v/>
      </c>
      <c r="AW435" s="1" t="str">
        <f t="shared" si="337"/>
        <v/>
      </c>
      <c r="AX435" s="1" t="str">
        <f t="shared" si="338"/>
        <v/>
      </c>
      <c r="AY435" s="1" t="str">
        <f t="shared" si="339"/>
        <v/>
      </c>
      <c r="AZ435" s="1" t="str">
        <f t="shared" si="340"/>
        <v/>
      </c>
      <c r="BA435" s="1" t="str">
        <f t="shared" si="341"/>
        <v/>
      </c>
      <c r="BB435" s="1" t="str">
        <f t="shared" si="342"/>
        <v/>
      </c>
      <c r="BC435" s="1" t="str">
        <f t="shared" si="343"/>
        <v/>
      </c>
      <c r="BD435" s="1" t="str">
        <f t="shared" si="344"/>
        <v/>
      </c>
      <c r="BE435" s="1" t="str">
        <f t="shared" si="345"/>
        <v/>
      </c>
      <c r="BF435" s="1" t="str">
        <f t="shared" si="346"/>
        <v/>
      </c>
      <c r="BG435" s="1" t="str">
        <f t="shared" si="347"/>
        <v/>
      </c>
      <c r="BH435" s="1" t="str">
        <f t="shared" si="348"/>
        <v/>
      </c>
      <c r="BI435" s="1" t="str">
        <f t="shared" si="349"/>
        <v/>
      </c>
      <c r="BJ435" s="1" t="str">
        <f t="shared" si="350"/>
        <v/>
      </c>
      <c r="BK435" s="1" t="str">
        <f t="shared" si="351"/>
        <v/>
      </c>
      <c r="BL435" s="1" t="str">
        <f t="shared" si="352"/>
        <v/>
      </c>
      <c r="BM435" s="1" t="str">
        <f t="shared" si="353"/>
        <v/>
      </c>
      <c r="BN435" s="1" t="str">
        <f t="shared" si="354"/>
        <v/>
      </c>
      <c r="BO435" s="4" t="str">
        <f t="shared" si="355"/>
        <v/>
      </c>
    </row>
    <row r="436" spans="2:67">
      <c r="B436" s="22">
        <v>20</v>
      </c>
      <c r="C436" s="8">
        <f>IF(B436="","",VLOOKUP(B436,Tabelle2!$A$1:$B$37,2,0))</f>
        <v>2</v>
      </c>
      <c r="D436" s="9">
        <f>IF(B436="","",IF(B436=0,"NB",VLOOKUP(C436,Tabelle2!$D$1:$E$4,2,0)))</f>
        <v>2</v>
      </c>
      <c r="E436" s="1" t="str">
        <f t="shared" si="356"/>
        <v>L</v>
      </c>
      <c r="F436" s="1">
        <f t="shared" si="357"/>
        <v>1</v>
      </c>
      <c r="G436" s="1">
        <f t="shared" si="321"/>
        <v>-1</v>
      </c>
      <c r="H436" s="1">
        <f t="shared" si="358"/>
        <v>-1</v>
      </c>
      <c r="I436" s="1">
        <f t="shared" si="312"/>
        <v>124</v>
      </c>
      <c r="J436" s="1" t="str">
        <f t="shared" si="314"/>
        <v/>
      </c>
      <c r="O436" s="2"/>
      <c r="U436" s="6" t="str">
        <f t="shared" si="315"/>
        <v/>
      </c>
      <c r="V436" s="6">
        <f t="shared" si="316"/>
        <v>2</v>
      </c>
      <c r="W436" s="6" t="str">
        <f t="shared" si="317"/>
        <v/>
      </c>
      <c r="X436" s="6" t="str">
        <f t="shared" si="318"/>
        <v/>
      </c>
      <c r="Y436" s="5"/>
      <c r="Z436" s="1">
        <f t="shared" si="322"/>
        <v>1</v>
      </c>
      <c r="AA436" s="1">
        <f t="shared" si="323"/>
        <v>1</v>
      </c>
      <c r="AB436" s="1">
        <f t="shared" si="324"/>
        <v>1</v>
      </c>
      <c r="AC436" s="1" t="str">
        <f t="shared" si="325"/>
        <v/>
      </c>
      <c r="AD436" s="1" t="str">
        <f t="shared" si="330"/>
        <v/>
      </c>
      <c r="AE436" s="5"/>
      <c r="AF436" s="6">
        <f t="shared" si="319"/>
        <v>2</v>
      </c>
      <c r="AG436" s="6">
        <f t="shared" si="326"/>
        <v>3</v>
      </c>
      <c r="AH436" s="6">
        <f t="shared" si="328"/>
        <v>1</v>
      </c>
      <c r="AI436" s="5"/>
      <c r="AJ436" s="1">
        <f t="shared" si="327"/>
        <v>1</v>
      </c>
      <c r="AK436" s="1">
        <f>VLOOKUP(AJ436,$R$2:S455,2,0)</f>
        <v>1</v>
      </c>
      <c r="AM436" s="1">
        <f t="shared" si="329"/>
        <v>134</v>
      </c>
      <c r="AO436" s="1">
        <f t="shared" si="320"/>
        <v>1</v>
      </c>
      <c r="AP436" s="1" t="str">
        <f t="shared" si="313"/>
        <v/>
      </c>
      <c r="AQ436" s="1" t="str">
        <f t="shared" si="331"/>
        <v/>
      </c>
      <c r="AR436" s="1" t="str">
        <f t="shared" si="332"/>
        <v/>
      </c>
      <c r="AS436" s="1" t="str">
        <f t="shared" si="333"/>
        <v/>
      </c>
      <c r="AT436" s="1" t="str">
        <f t="shared" si="334"/>
        <v/>
      </c>
      <c r="AU436" s="1" t="str">
        <f t="shared" si="335"/>
        <v/>
      </c>
      <c r="AV436" s="1" t="str">
        <f t="shared" si="336"/>
        <v/>
      </c>
      <c r="AW436" s="1" t="str">
        <f t="shared" si="337"/>
        <v/>
      </c>
      <c r="AX436" s="1" t="str">
        <f t="shared" si="338"/>
        <v/>
      </c>
      <c r="AY436" s="1" t="str">
        <f t="shared" si="339"/>
        <v/>
      </c>
      <c r="AZ436" s="1" t="str">
        <f t="shared" si="340"/>
        <v/>
      </c>
      <c r="BA436" s="1" t="str">
        <f t="shared" si="341"/>
        <v/>
      </c>
      <c r="BB436" s="1" t="str">
        <f t="shared" si="342"/>
        <v/>
      </c>
      <c r="BC436" s="1" t="str">
        <f t="shared" si="343"/>
        <v/>
      </c>
      <c r="BD436" s="1" t="str">
        <f t="shared" si="344"/>
        <v/>
      </c>
      <c r="BE436" s="1" t="str">
        <f t="shared" si="345"/>
        <v/>
      </c>
      <c r="BF436" s="1" t="str">
        <f t="shared" si="346"/>
        <v/>
      </c>
      <c r="BG436" s="1" t="str">
        <f t="shared" si="347"/>
        <v/>
      </c>
      <c r="BH436" s="1" t="str">
        <f t="shared" si="348"/>
        <v/>
      </c>
      <c r="BI436" s="1" t="str">
        <f t="shared" si="349"/>
        <v/>
      </c>
      <c r="BJ436" s="1" t="str">
        <f t="shared" si="350"/>
        <v/>
      </c>
      <c r="BK436" s="1" t="str">
        <f t="shared" si="351"/>
        <v/>
      </c>
      <c r="BL436" s="1" t="str">
        <f t="shared" si="352"/>
        <v/>
      </c>
      <c r="BM436" s="1" t="str">
        <f t="shared" si="353"/>
        <v/>
      </c>
      <c r="BN436" s="1" t="str">
        <f t="shared" si="354"/>
        <v/>
      </c>
      <c r="BO436" s="4" t="str">
        <f t="shared" si="355"/>
        <v/>
      </c>
    </row>
    <row r="437" spans="2:67">
      <c r="B437" s="23">
        <v>2</v>
      </c>
      <c r="C437" s="8">
        <f>IF(B437="","",VLOOKUP(B437,Tabelle2!$A$1:$B$37,2,0))</f>
        <v>1</v>
      </c>
      <c r="D437" s="9">
        <f>IF(B437="","",IF(B437=0,"NB",VLOOKUP(C437,Tabelle2!$D$1:$E$4,2,0)))</f>
        <v>3</v>
      </c>
      <c r="E437" s="1" t="str">
        <f t="shared" si="356"/>
        <v>L</v>
      </c>
      <c r="F437" s="1">
        <f t="shared" si="357"/>
        <v>1</v>
      </c>
      <c r="G437" s="1">
        <f t="shared" si="321"/>
        <v>-1</v>
      </c>
      <c r="H437" s="1">
        <f t="shared" si="358"/>
        <v>-1</v>
      </c>
      <c r="I437" s="1">
        <f t="shared" si="312"/>
        <v>123</v>
      </c>
      <c r="J437" s="1" t="str">
        <f t="shared" si="314"/>
        <v/>
      </c>
      <c r="O437" s="2"/>
      <c r="U437" s="6">
        <f t="shared" si="315"/>
        <v>1</v>
      </c>
      <c r="V437" s="6" t="str">
        <f t="shared" si="316"/>
        <v/>
      </c>
      <c r="W437" s="6" t="str">
        <f t="shared" si="317"/>
        <v/>
      </c>
      <c r="X437" s="6" t="str">
        <f t="shared" si="318"/>
        <v/>
      </c>
      <c r="Y437" s="5"/>
      <c r="Z437" s="1">
        <f t="shared" si="322"/>
        <v>1</v>
      </c>
      <c r="AA437" s="1">
        <f t="shared" si="323"/>
        <v>1</v>
      </c>
      <c r="AB437" s="1">
        <f t="shared" si="324"/>
        <v>1</v>
      </c>
      <c r="AC437" s="1" t="str">
        <f t="shared" si="325"/>
        <v/>
      </c>
      <c r="AD437" s="1" t="str">
        <f t="shared" si="330"/>
        <v/>
      </c>
      <c r="AE437" s="5"/>
      <c r="AF437" s="6">
        <f t="shared" si="319"/>
        <v>1</v>
      </c>
      <c r="AG437" s="6">
        <f t="shared" si="326"/>
        <v>2</v>
      </c>
      <c r="AH437" s="6">
        <f t="shared" si="328"/>
        <v>3</v>
      </c>
      <c r="AI437" s="5"/>
      <c r="AJ437" s="1">
        <f t="shared" si="327"/>
        <v>2</v>
      </c>
      <c r="AK437" s="1">
        <f>VLOOKUP(AJ437,$R$2:S456,2,0)</f>
        <v>2</v>
      </c>
      <c r="AM437" s="1">
        <f t="shared" si="329"/>
        <v>134</v>
      </c>
      <c r="AO437" s="1">
        <f t="shared" si="320"/>
        <v>2</v>
      </c>
      <c r="AP437" s="1" t="str">
        <f t="shared" si="313"/>
        <v/>
      </c>
      <c r="AQ437" s="1" t="str">
        <f t="shared" si="331"/>
        <v/>
      </c>
      <c r="AR437" s="1" t="str">
        <f t="shared" si="332"/>
        <v/>
      </c>
      <c r="AS437" s="1" t="str">
        <f t="shared" si="333"/>
        <v/>
      </c>
      <c r="AT437" s="1" t="str">
        <f t="shared" si="334"/>
        <v/>
      </c>
      <c r="AU437" s="1" t="str">
        <f t="shared" si="335"/>
        <v/>
      </c>
      <c r="AV437" s="1" t="str">
        <f t="shared" si="336"/>
        <v/>
      </c>
      <c r="AW437" s="1" t="str">
        <f t="shared" si="337"/>
        <v/>
      </c>
      <c r="AX437" s="1" t="str">
        <f t="shared" si="338"/>
        <v/>
      </c>
      <c r="AY437" s="1" t="str">
        <f t="shared" si="339"/>
        <v/>
      </c>
      <c r="AZ437" s="1" t="str">
        <f t="shared" si="340"/>
        <v/>
      </c>
      <c r="BA437" s="1" t="str">
        <f t="shared" si="341"/>
        <v/>
      </c>
      <c r="BB437" s="1" t="str">
        <f t="shared" si="342"/>
        <v/>
      </c>
      <c r="BC437" s="1" t="str">
        <f t="shared" si="343"/>
        <v/>
      </c>
      <c r="BD437" s="1" t="str">
        <f t="shared" si="344"/>
        <v/>
      </c>
      <c r="BE437" s="1" t="str">
        <f t="shared" si="345"/>
        <v/>
      </c>
      <c r="BF437" s="1" t="str">
        <f t="shared" si="346"/>
        <v/>
      </c>
      <c r="BG437" s="1" t="str">
        <f t="shared" si="347"/>
        <v/>
      </c>
      <c r="BH437" s="1" t="str">
        <f t="shared" si="348"/>
        <v/>
      </c>
      <c r="BI437" s="1" t="str">
        <f t="shared" si="349"/>
        <v/>
      </c>
      <c r="BJ437" s="1" t="str">
        <f t="shared" si="350"/>
        <v/>
      </c>
      <c r="BK437" s="1" t="str">
        <f t="shared" si="351"/>
        <v/>
      </c>
      <c r="BL437" s="1" t="str">
        <f t="shared" si="352"/>
        <v/>
      </c>
      <c r="BM437" s="1" t="str">
        <f t="shared" si="353"/>
        <v/>
      </c>
      <c r="BN437" s="1" t="str">
        <f t="shared" si="354"/>
        <v/>
      </c>
      <c r="BO437" s="4" t="str">
        <f t="shared" si="355"/>
        <v/>
      </c>
    </row>
    <row r="438" spans="2:67">
      <c r="B438" s="22">
        <v>22</v>
      </c>
      <c r="C438" s="8">
        <f>IF(B438="","",VLOOKUP(B438,Tabelle2!$A$1:$B$37,2,0))</f>
        <v>2</v>
      </c>
      <c r="D438" s="9">
        <f>IF(B438="","",IF(B438=0,"NB",VLOOKUP(C438,Tabelle2!$D$1:$E$4,2,0)))</f>
        <v>2</v>
      </c>
      <c r="E438" s="1" t="str">
        <f t="shared" si="356"/>
        <v>L</v>
      </c>
      <c r="F438" s="1">
        <f t="shared" si="357"/>
        <v>2</v>
      </c>
      <c r="G438" s="1">
        <f t="shared" si="321"/>
        <v>-1</v>
      </c>
      <c r="H438" s="1">
        <f t="shared" si="358"/>
        <v>-2</v>
      </c>
      <c r="I438" s="1">
        <f t="shared" si="312"/>
        <v>121</v>
      </c>
      <c r="J438" s="1" t="str">
        <f t="shared" si="314"/>
        <v/>
      </c>
      <c r="O438" s="2"/>
      <c r="U438" s="6" t="str">
        <f t="shared" si="315"/>
        <v/>
      </c>
      <c r="V438" s="6">
        <f t="shared" si="316"/>
        <v>2</v>
      </c>
      <c r="W438" s="6" t="str">
        <f t="shared" si="317"/>
        <v/>
      </c>
      <c r="X438" s="6" t="str">
        <f t="shared" si="318"/>
        <v/>
      </c>
      <c r="Y438" s="5"/>
      <c r="Z438" s="1">
        <f t="shared" si="322"/>
        <v>1</v>
      </c>
      <c r="AA438" s="1">
        <f t="shared" si="323"/>
        <v>1</v>
      </c>
      <c r="AB438" s="1">
        <f t="shared" si="324"/>
        <v>1</v>
      </c>
      <c r="AC438" s="1" t="str">
        <f t="shared" si="325"/>
        <v/>
      </c>
      <c r="AD438" s="1" t="str">
        <f t="shared" si="330"/>
        <v/>
      </c>
      <c r="AE438" s="5"/>
      <c r="AF438" s="6">
        <f t="shared" si="319"/>
        <v>2</v>
      </c>
      <c r="AG438" s="6">
        <f t="shared" si="326"/>
        <v>1</v>
      </c>
      <c r="AH438" s="6">
        <f t="shared" si="328"/>
        <v>3</v>
      </c>
      <c r="AI438" s="5"/>
      <c r="AJ438" s="1">
        <f t="shared" si="327"/>
        <v>3</v>
      </c>
      <c r="AK438" s="1">
        <f>VLOOKUP(AJ438,$R$2:S457,2,0)</f>
        <v>3</v>
      </c>
      <c r="AM438" s="1">
        <f t="shared" si="329"/>
        <v>134</v>
      </c>
      <c r="AO438" s="1">
        <f t="shared" si="320"/>
        <v>3</v>
      </c>
      <c r="AP438" s="1" t="str">
        <f t="shared" si="313"/>
        <v/>
      </c>
      <c r="AQ438" s="1" t="str">
        <f t="shared" si="331"/>
        <v/>
      </c>
      <c r="AR438" s="1">
        <f t="shared" si="332"/>
        <v>1</v>
      </c>
      <c r="AS438" s="1" t="str">
        <f t="shared" si="333"/>
        <v/>
      </c>
      <c r="AT438" s="1" t="str">
        <f t="shared" si="334"/>
        <v/>
      </c>
      <c r="AU438" s="1" t="str">
        <f t="shared" si="335"/>
        <v/>
      </c>
      <c r="AV438" s="1" t="str">
        <f t="shared" si="336"/>
        <v/>
      </c>
      <c r="AW438" s="1" t="str">
        <f t="shared" si="337"/>
        <v/>
      </c>
      <c r="AX438" s="1" t="str">
        <f t="shared" si="338"/>
        <v/>
      </c>
      <c r="AY438" s="1" t="str">
        <f t="shared" si="339"/>
        <v/>
      </c>
      <c r="AZ438" s="1" t="str">
        <f t="shared" si="340"/>
        <v/>
      </c>
      <c r="BA438" s="1" t="str">
        <f t="shared" si="341"/>
        <v/>
      </c>
      <c r="BB438" s="1" t="str">
        <f t="shared" si="342"/>
        <v/>
      </c>
      <c r="BC438" s="1" t="str">
        <f t="shared" si="343"/>
        <v/>
      </c>
      <c r="BD438" s="1" t="str">
        <f t="shared" si="344"/>
        <v/>
      </c>
      <c r="BE438" s="1" t="str">
        <f t="shared" si="345"/>
        <v/>
      </c>
      <c r="BF438" s="1" t="str">
        <f t="shared" si="346"/>
        <v/>
      </c>
      <c r="BG438" s="1" t="str">
        <f t="shared" si="347"/>
        <v/>
      </c>
      <c r="BH438" s="1" t="str">
        <f t="shared" si="348"/>
        <v/>
      </c>
      <c r="BI438" s="1" t="str">
        <f t="shared" si="349"/>
        <v/>
      </c>
      <c r="BJ438" s="1" t="str">
        <f t="shared" si="350"/>
        <v/>
      </c>
      <c r="BK438" s="1" t="str">
        <f t="shared" si="351"/>
        <v/>
      </c>
      <c r="BL438" s="1" t="str">
        <f t="shared" si="352"/>
        <v/>
      </c>
      <c r="BM438" s="1" t="str">
        <f t="shared" si="353"/>
        <v/>
      </c>
      <c r="BN438" s="1" t="str">
        <f t="shared" si="354"/>
        <v/>
      </c>
      <c r="BO438" s="4" t="str">
        <f t="shared" si="355"/>
        <v/>
      </c>
    </row>
    <row r="439" spans="2:67">
      <c r="B439" s="23">
        <v>21</v>
      </c>
      <c r="C439" s="8">
        <f>IF(B439="","",VLOOKUP(B439,Tabelle2!$A$1:$B$37,2,0))</f>
        <v>2</v>
      </c>
      <c r="D439" s="9">
        <f>IF(B439="","",IF(B439=0,"NB",VLOOKUP(C439,Tabelle2!$D$1:$E$4,2,0)))</f>
        <v>2</v>
      </c>
      <c r="E439" s="1" t="str">
        <f t="shared" si="356"/>
        <v>W</v>
      </c>
      <c r="F439" s="1">
        <f t="shared" si="357"/>
        <v>3</v>
      </c>
      <c r="G439" s="1">
        <f t="shared" si="321"/>
        <v>2</v>
      </c>
      <c r="H439" s="1">
        <f t="shared" si="358"/>
        <v>6</v>
      </c>
      <c r="I439" s="1">
        <f t="shared" si="312"/>
        <v>127</v>
      </c>
      <c r="J439" s="1" t="str">
        <f t="shared" si="314"/>
        <v/>
      </c>
      <c r="O439" s="2"/>
      <c r="U439" s="6" t="str">
        <f t="shared" si="315"/>
        <v/>
      </c>
      <c r="V439" s="6">
        <f t="shared" si="316"/>
        <v>2</v>
      </c>
      <c r="W439" s="6" t="str">
        <f t="shared" si="317"/>
        <v/>
      </c>
      <c r="X439" s="6" t="str">
        <f t="shared" si="318"/>
        <v/>
      </c>
      <c r="Y439" s="5"/>
      <c r="Z439" s="1">
        <f t="shared" si="322"/>
        <v>1</v>
      </c>
      <c r="AA439" s="1">
        <f t="shared" si="323"/>
        <v>1</v>
      </c>
      <c r="AB439" s="1">
        <f t="shared" si="324"/>
        <v>1</v>
      </c>
      <c r="AC439" s="1" t="str">
        <f t="shared" si="325"/>
        <v/>
      </c>
      <c r="AD439" s="1" t="str">
        <f t="shared" si="330"/>
        <v/>
      </c>
      <c r="AE439" s="5"/>
      <c r="AF439" s="6">
        <f t="shared" si="319"/>
        <v>2</v>
      </c>
      <c r="AG439" s="6">
        <f t="shared" si="326"/>
        <v>1</v>
      </c>
      <c r="AH439" s="6">
        <f t="shared" si="328"/>
        <v>3</v>
      </c>
      <c r="AI439" s="5"/>
      <c r="AJ439" s="1">
        <f t="shared" si="327"/>
        <v>0</v>
      </c>
      <c r="AK439" s="1">
        <f>VLOOKUP(AJ439,$R$2:S458,2,0)</f>
        <v>1</v>
      </c>
      <c r="AM439" s="1">
        <f t="shared" si="329"/>
        <v>134</v>
      </c>
      <c r="AO439" s="1">
        <f t="shared" si="320"/>
        <v>0</v>
      </c>
      <c r="AP439" s="1" t="str">
        <f t="shared" si="313"/>
        <v/>
      </c>
      <c r="AQ439" s="1" t="str">
        <f t="shared" si="331"/>
        <v/>
      </c>
      <c r="AR439" s="1" t="str">
        <f t="shared" si="332"/>
        <v/>
      </c>
      <c r="AS439" s="1" t="str">
        <f t="shared" si="333"/>
        <v/>
      </c>
      <c r="AT439" s="1" t="str">
        <f t="shared" si="334"/>
        <v/>
      </c>
      <c r="AU439" s="1" t="str">
        <f t="shared" si="335"/>
        <v/>
      </c>
      <c r="AV439" s="1" t="str">
        <f t="shared" si="336"/>
        <v/>
      </c>
      <c r="AW439" s="1" t="str">
        <f t="shared" si="337"/>
        <v/>
      </c>
      <c r="AX439" s="1" t="str">
        <f t="shared" si="338"/>
        <v/>
      </c>
      <c r="AY439" s="1" t="str">
        <f t="shared" si="339"/>
        <v/>
      </c>
      <c r="AZ439" s="1" t="str">
        <f t="shared" si="340"/>
        <v/>
      </c>
      <c r="BA439" s="1" t="str">
        <f t="shared" si="341"/>
        <v/>
      </c>
      <c r="BB439" s="1" t="str">
        <f t="shared" si="342"/>
        <v/>
      </c>
      <c r="BC439" s="1" t="str">
        <f t="shared" si="343"/>
        <v/>
      </c>
      <c r="BD439" s="1" t="str">
        <f t="shared" si="344"/>
        <v/>
      </c>
      <c r="BE439" s="1" t="str">
        <f t="shared" si="345"/>
        <v/>
      </c>
      <c r="BF439" s="1" t="str">
        <f t="shared" si="346"/>
        <v/>
      </c>
      <c r="BG439" s="1" t="str">
        <f t="shared" si="347"/>
        <v/>
      </c>
      <c r="BH439" s="1" t="str">
        <f t="shared" si="348"/>
        <v/>
      </c>
      <c r="BI439" s="1" t="str">
        <f t="shared" si="349"/>
        <v/>
      </c>
      <c r="BJ439" s="1" t="str">
        <f t="shared" si="350"/>
        <v/>
      </c>
      <c r="BK439" s="1" t="str">
        <f t="shared" si="351"/>
        <v/>
      </c>
      <c r="BL439" s="1" t="str">
        <f t="shared" si="352"/>
        <v/>
      </c>
      <c r="BM439" s="1" t="str">
        <f t="shared" si="353"/>
        <v/>
      </c>
      <c r="BN439" s="1" t="str">
        <f t="shared" si="354"/>
        <v/>
      </c>
      <c r="BO439" s="4" t="str">
        <f t="shared" si="355"/>
        <v/>
      </c>
    </row>
    <row r="440" spans="2:67">
      <c r="B440" s="22">
        <v>16</v>
      </c>
      <c r="C440" s="8">
        <f>IF(B440="","",VLOOKUP(B440,Tabelle2!$A$1:$B$37,2,0))</f>
        <v>2</v>
      </c>
      <c r="D440" s="9">
        <f>IF(B440="","",IF(B440=0,"NB",VLOOKUP(C440,Tabelle2!$D$1:$E$4,2,0)))</f>
        <v>2</v>
      </c>
      <c r="E440" s="1" t="str">
        <f t="shared" si="356"/>
        <v>W</v>
      </c>
      <c r="F440" s="1">
        <f t="shared" si="357"/>
        <v>1</v>
      </c>
      <c r="G440" s="1">
        <f t="shared" si="321"/>
        <v>2</v>
      </c>
      <c r="H440" s="1">
        <f t="shared" si="358"/>
        <v>2</v>
      </c>
      <c r="I440" s="1">
        <f t="shared" si="312"/>
        <v>129</v>
      </c>
      <c r="J440" s="1" t="str">
        <f t="shared" si="314"/>
        <v/>
      </c>
      <c r="O440" s="2"/>
      <c r="U440" s="6" t="str">
        <f t="shared" si="315"/>
        <v/>
      </c>
      <c r="V440" s="6">
        <f t="shared" si="316"/>
        <v>2</v>
      </c>
      <c r="W440" s="6" t="str">
        <f t="shared" si="317"/>
        <v/>
      </c>
      <c r="X440" s="6" t="str">
        <f t="shared" si="318"/>
        <v/>
      </c>
      <c r="Y440" s="5"/>
      <c r="Z440" s="1">
        <f t="shared" si="322"/>
        <v>1</v>
      </c>
      <c r="AA440" s="1">
        <f t="shared" si="323"/>
        <v>1</v>
      </c>
      <c r="AB440" s="1">
        <f t="shared" si="324"/>
        <v>1</v>
      </c>
      <c r="AC440" s="1" t="str">
        <f t="shared" si="325"/>
        <v/>
      </c>
      <c r="AD440" s="1" t="str">
        <f t="shared" si="330"/>
        <v/>
      </c>
      <c r="AE440" s="5"/>
      <c r="AF440" s="6">
        <f t="shared" si="319"/>
        <v>2</v>
      </c>
      <c r="AG440" s="6">
        <f t="shared" si="326"/>
        <v>1</v>
      </c>
      <c r="AH440" s="6">
        <f t="shared" si="328"/>
        <v>3</v>
      </c>
      <c r="AI440" s="5"/>
      <c r="AJ440" s="1">
        <f t="shared" si="327"/>
        <v>0</v>
      </c>
      <c r="AK440" s="1">
        <f>VLOOKUP(AJ440,$R$2:S459,2,0)</f>
        <v>1</v>
      </c>
      <c r="AM440" s="1">
        <f t="shared" si="329"/>
        <v>134</v>
      </c>
      <c r="AO440" s="1">
        <f t="shared" si="320"/>
        <v>0</v>
      </c>
      <c r="AP440" s="1" t="str">
        <f t="shared" si="313"/>
        <v/>
      </c>
      <c r="AQ440" s="1" t="str">
        <f t="shared" si="331"/>
        <v/>
      </c>
      <c r="AR440" s="1" t="str">
        <f t="shared" si="332"/>
        <v/>
      </c>
      <c r="AS440" s="1" t="str">
        <f t="shared" si="333"/>
        <v/>
      </c>
      <c r="AT440" s="1" t="str">
        <f t="shared" si="334"/>
        <v/>
      </c>
      <c r="AU440" s="1" t="str">
        <f t="shared" si="335"/>
        <v/>
      </c>
      <c r="AV440" s="1" t="str">
        <f t="shared" si="336"/>
        <v/>
      </c>
      <c r="AW440" s="1" t="str">
        <f t="shared" si="337"/>
        <v/>
      </c>
      <c r="AX440" s="1" t="str">
        <f t="shared" si="338"/>
        <v/>
      </c>
      <c r="AY440" s="1" t="str">
        <f t="shared" si="339"/>
        <v/>
      </c>
      <c r="AZ440" s="1" t="str">
        <f t="shared" si="340"/>
        <v/>
      </c>
      <c r="BA440" s="1" t="str">
        <f t="shared" si="341"/>
        <v/>
      </c>
      <c r="BB440" s="1" t="str">
        <f t="shared" si="342"/>
        <v/>
      </c>
      <c r="BC440" s="1" t="str">
        <f t="shared" si="343"/>
        <v/>
      </c>
      <c r="BD440" s="1" t="str">
        <f t="shared" si="344"/>
        <v/>
      </c>
      <c r="BE440" s="1" t="str">
        <f t="shared" si="345"/>
        <v/>
      </c>
      <c r="BF440" s="1" t="str">
        <f t="shared" si="346"/>
        <v/>
      </c>
      <c r="BG440" s="1" t="str">
        <f t="shared" si="347"/>
        <v/>
      </c>
      <c r="BH440" s="1" t="str">
        <f t="shared" si="348"/>
        <v/>
      </c>
      <c r="BI440" s="1" t="str">
        <f t="shared" si="349"/>
        <v/>
      </c>
      <c r="BJ440" s="1" t="str">
        <f t="shared" si="350"/>
        <v/>
      </c>
      <c r="BK440" s="1" t="str">
        <f t="shared" si="351"/>
        <v/>
      </c>
      <c r="BL440" s="1" t="str">
        <f t="shared" si="352"/>
        <v/>
      </c>
      <c r="BM440" s="1" t="str">
        <f t="shared" si="353"/>
        <v/>
      </c>
      <c r="BN440" s="1" t="str">
        <f t="shared" si="354"/>
        <v/>
      </c>
      <c r="BO440" s="4" t="str">
        <f t="shared" si="355"/>
        <v/>
      </c>
    </row>
    <row r="441" spans="2:67">
      <c r="B441" s="23">
        <v>8</v>
      </c>
      <c r="C441" s="8">
        <f>IF(B441="","",VLOOKUP(B441,Tabelle2!$A$1:$B$37,2,0))</f>
        <v>1</v>
      </c>
      <c r="D441" s="9">
        <f>IF(B441="","",IF(B441=0,"NB",VLOOKUP(C441,Tabelle2!$D$1:$E$4,2,0)))</f>
        <v>3</v>
      </c>
      <c r="E441" s="1" t="str">
        <f t="shared" si="356"/>
        <v>L</v>
      </c>
      <c r="F441" s="1">
        <f t="shared" si="357"/>
        <v>1</v>
      </c>
      <c r="G441" s="1">
        <f t="shared" si="321"/>
        <v>-1</v>
      </c>
      <c r="H441" s="1">
        <f t="shared" si="358"/>
        <v>-1</v>
      </c>
      <c r="I441" s="1">
        <f t="shared" si="312"/>
        <v>128</v>
      </c>
      <c r="J441" s="1" t="str">
        <f t="shared" si="314"/>
        <v/>
      </c>
      <c r="O441" s="2"/>
      <c r="U441" s="6">
        <f t="shared" si="315"/>
        <v>1</v>
      </c>
      <c r="V441" s="6" t="str">
        <f t="shared" si="316"/>
        <v/>
      </c>
      <c r="W441" s="6" t="str">
        <f t="shared" si="317"/>
        <v/>
      </c>
      <c r="X441" s="6" t="str">
        <f t="shared" si="318"/>
        <v/>
      </c>
      <c r="Y441" s="5"/>
      <c r="Z441" s="1">
        <f t="shared" si="322"/>
        <v>1</v>
      </c>
      <c r="AA441" s="1">
        <f t="shared" si="323"/>
        <v>1</v>
      </c>
      <c r="AB441" s="1">
        <f t="shared" si="324"/>
        <v>1</v>
      </c>
      <c r="AC441" s="1" t="str">
        <f t="shared" si="325"/>
        <v/>
      </c>
      <c r="AD441" s="1" t="str">
        <f t="shared" si="330"/>
        <v/>
      </c>
      <c r="AE441" s="5"/>
      <c r="AF441" s="6">
        <f t="shared" si="319"/>
        <v>1</v>
      </c>
      <c r="AG441" s="6">
        <f t="shared" si="326"/>
        <v>2</v>
      </c>
      <c r="AH441" s="6">
        <f t="shared" si="328"/>
        <v>3</v>
      </c>
      <c r="AI441" s="5"/>
      <c r="AJ441" s="1">
        <f t="shared" si="327"/>
        <v>1</v>
      </c>
      <c r="AK441" s="1">
        <f>VLOOKUP(AJ441,$R$2:S460,2,0)</f>
        <v>1</v>
      </c>
      <c r="AM441" s="1">
        <f t="shared" si="329"/>
        <v>134</v>
      </c>
      <c r="AO441" s="1">
        <f t="shared" si="320"/>
        <v>1</v>
      </c>
      <c r="AP441" s="1" t="str">
        <f t="shared" si="313"/>
        <v/>
      </c>
      <c r="AQ441" s="1" t="str">
        <f t="shared" si="331"/>
        <v/>
      </c>
      <c r="AR441" s="1" t="str">
        <f t="shared" si="332"/>
        <v/>
      </c>
      <c r="AS441" s="1" t="str">
        <f t="shared" si="333"/>
        <v/>
      </c>
      <c r="AT441" s="1" t="str">
        <f t="shared" si="334"/>
        <v/>
      </c>
      <c r="AU441" s="1" t="str">
        <f t="shared" si="335"/>
        <v/>
      </c>
      <c r="AV441" s="1" t="str">
        <f t="shared" si="336"/>
        <v/>
      </c>
      <c r="AW441" s="1" t="str">
        <f t="shared" si="337"/>
        <v/>
      </c>
      <c r="AX441" s="1" t="str">
        <f t="shared" si="338"/>
        <v/>
      </c>
      <c r="AY441" s="1" t="str">
        <f t="shared" si="339"/>
        <v/>
      </c>
      <c r="AZ441" s="1" t="str">
        <f t="shared" si="340"/>
        <v/>
      </c>
      <c r="BA441" s="1" t="str">
        <f t="shared" si="341"/>
        <v/>
      </c>
      <c r="BB441" s="1" t="str">
        <f t="shared" si="342"/>
        <v/>
      </c>
      <c r="BC441" s="1" t="str">
        <f t="shared" si="343"/>
        <v/>
      </c>
      <c r="BD441" s="1" t="str">
        <f t="shared" si="344"/>
        <v/>
      </c>
      <c r="BE441" s="1" t="str">
        <f t="shared" si="345"/>
        <v/>
      </c>
      <c r="BF441" s="1" t="str">
        <f t="shared" si="346"/>
        <v/>
      </c>
      <c r="BG441" s="1" t="str">
        <f t="shared" si="347"/>
        <v/>
      </c>
      <c r="BH441" s="1" t="str">
        <f t="shared" si="348"/>
        <v/>
      </c>
      <c r="BI441" s="1" t="str">
        <f t="shared" si="349"/>
        <v/>
      </c>
      <c r="BJ441" s="1" t="str">
        <f t="shared" si="350"/>
        <v/>
      </c>
      <c r="BK441" s="1" t="str">
        <f t="shared" si="351"/>
        <v/>
      </c>
      <c r="BL441" s="1" t="str">
        <f t="shared" si="352"/>
        <v/>
      </c>
      <c r="BM441" s="1" t="str">
        <f t="shared" si="353"/>
        <v/>
      </c>
      <c r="BN441" s="1" t="str">
        <f t="shared" si="354"/>
        <v/>
      </c>
      <c r="BO441" s="4" t="str">
        <f t="shared" si="355"/>
        <v/>
      </c>
    </row>
    <row r="442" spans="2:67">
      <c r="B442" s="22">
        <v>10</v>
      </c>
      <c r="C442" s="8">
        <f>IF(B442="","",VLOOKUP(B442,Tabelle2!$A$1:$B$37,2,0))</f>
        <v>1</v>
      </c>
      <c r="D442" s="9">
        <f>IF(B442="","",IF(B442=0,"NB",VLOOKUP(C442,Tabelle2!$D$1:$E$4,2,0)))</f>
        <v>3</v>
      </c>
      <c r="E442" s="1" t="str">
        <f t="shared" si="356"/>
        <v>L</v>
      </c>
      <c r="F442" s="1">
        <f t="shared" si="357"/>
        <v>1</v>
      </c>
      <c r="G442" s="1">
        <f t="shared" si="321"/>
        <v>-1</v>
      </c>
      <c r="H442" s="1">
        <f t="shared" si="358"/>
        <v>-1</v>
      </c>
      <c r="I442" s="1">
        <f t="shared" si="312"/>
        <v>127</v>
      </c>
      <c r="J442" s="1" t="str">
        <f t="shared" si="314"/>
        <v/>
      </c>
      <c r="O442" s="2"/>
      <c r="U442" s="6">
        <f t="shared" si="315"/>
        <v>1</v>
      </c>
      <c r="V442" s="6" t="str">
        <f t="shared" si="316"/>
        <v/>
      </c>
      <c r="W442" s="6" t="str">
        <f t="shared" si="317"/>
        <v/>
      </c>
      <c r="X442" s="6" t="str">
        <f t="shared" si="318"/>
        <v/>
      </c>
      <c r="Y442" s="5"/>
      <c r="Z442" s="1">
        <f t="shared" si="322"/>
        <v>1</v>
      </c>
      <c r="AA442" s="1">
        <f t="shared" si="323"/>
        <v>1</v>
      </c>
      <c r="AB442" s="1">
        <f t="shared" si="324"/>
        <v>1</v>
      </c>
      <c r="AC442" s="1" t="str">
        <f t="shared" si="325"/>
        <v/>
      </c>
      <c r="AD442" s="1" t="str">
        <f t="shared" si="330"/>
        <v/>
      </c>
      <c r="AE442" s="5"/>
      <c r="AF442" s="6">
        <f t="shared" si="319"/>
        <v>1</v>
      </c>
      <c r="AG442" s="6">
        <f t="shared" si="326"/>
        <v>2</v>
      </c>
      <c r="AH442" s="6">
        <f t="shared" si="328"/>
        <v>3</v>
      </c>
      <c r="AI442" s="5"/>
      <c r="AJ442" s="1">
        <f t="shared" si="327"/>
        <v>2</v>
      </c>
      <c r="AK442" s="1">
        <f>VLOOKUP(AJ442,$R$2:S461,2,0)</f>
        <v>2</v>
      </c>
      <c r="AM442" s="1">
        <f t="shared" si="329"/>
        <v>134</v>
      </c>
      <c r="AO442" s="1">
        <f t="shared" si="320"/>
        <v>2</v>
      </c>
      <c r="AP442" s="1" t="str">
        <f t="shared" si="313"/>
        <v/>
      </c>
      <c r="AQ442" s="1">
        <f t="shared" si="331"/>
        <v>1</v>
      </c>
      <c r="AR442" s="1" t="str">
        <f t="shared" si="332"/>
        <v/>
      </c>
      <c r="AS442" s="1" t="str">
        <f t="shared" si="333"/>
        <v/>
      </c>
      <c r="AT442" s="1" t="str">
        <f t="shared" si="334"/>
        <v/>
      </c>
      <c r="AU442" s="1" t="str">
        <f t="shared" si="335"/>
        <v/>
      </c>
      <c r="AV442" s="1" t="str">
        <f t="shared" si="336"/>
        <v/>
      </c>
      <c r="AW442" s="1" t="str">
        <f t="shared" si="337"/>
        <v/>
      </c>
      <c r="AX442" s="1" t="str">
        <f t="shared" si="338"/>
        <v/>
      </c>
      <c r="AY442" s="1" t="str">
        <f t="shared" si="339"/>
        <v/>
      </c>
      <c r="AZ442" s="1" t="str">
        <f t="shared" si="340"/>
        <v/>
      </c>
      <c r="BA442" s="1" t="str">
        <f t="shared" si="341"/>
        <v/>
      </c>
      <c r="BB442" s="1" t="str">
        <f t="shared" si="342"/>
        <v/>
      </c>
      <c r="BC442" s="1" t="str">
        <f t="shared" si="343"/>
        <v/>
      </c>
      <c r="BD442" s="1" t="str">
        <f t="shared" si="344"/>
        <v/>
      </c>
      <c r="BE442" s="1" t="str">
        <f t="shared" si="345"/>
        <v/>
      </c>
      <c r="BF442" s="1" t="str">
        <f t="shared" si="346"/>
        <v/>
      </c>
      <c r="BG442" s="1" t="str">
        <f t="shared" si="347"/>
        <v/>
      </c>
      <c r="BH442" s="1" t="str">
        <f t="shared" si="348"/>
        <v/>
      </c>
      <c r="BI442" s="1" t="str">
        <f t="shared" si="349"/>
        <v/>
      </c>
      <c r="BJ442" s="1" t="str">
        <f t="shared" si="350"/>
        <v/>
      </c>
      <c r="BK442" s="1" t="str">
        <f t="shared" si="351"/>
        <v/>
      </c>
      <c r="BL442" s="1" t="str">
        <f t="shared" si="352"/>
        <v/>
      </c>
      <c r="BM442" s="1" t="str">
        <f t="shared" si="353"/>
        <v/>
      </c>
      <c r="BN442" s="1" t="str">
        <f t="shared" si="354"/>
        <v/>
      </c>
      <c r="BO442" s="4" t="str">
        <f t="shared" si="355"/>
        <v/>
      </c>
    </row>
    <row r="443" spans="2:67">
      <c r="B443" s="23">
        <v>28</v>
      </c>
      <c r="C443" s="8">
        <f>IF(B443="","",VLOOKUP(B443,Tabelle2!$A$1:$B$37,2,0))</f>
        <v>3</v>
      </c>
      <c r="D443" s="9">
        <f>IF(B443="","",IF(B443=0,"NB",VLOOKUP(C443,Tabelle2!$D$1:$E$4,2,0)))</f>
        <v>1</v>
      </c>
      <c r="E443" s="1" t="str">
        <f t="shared" si="356"/>
        <v>W</v>
      </c>
      <c r="F443" s="1">
        <f t="shared" si="357"/>
        <v>2</v>
      </c>
      <c r="G443" s="1">
        <f t="shared" si="321"/>
        <v>2</v>
      </c>
      <c r="H443" s="1">
        <f t="shared" si="358"/>
        <v>4</v>
      </c>
      <c r="I443" s="1">
        <f t="shared" si="312"/>
        <v>131</v>
      </c>
      <c r="J443" s="1" t="str">
        <f t="shared" si="314"/>
        <v/>
      </c>
      <c r="O443" s="2"/>
      <c r="U443" s="6" t="str">
        <f t="shared" si="315"/>
        <v/>
      </c>
      <c r="V443" s="6" t="str">
        <f t="shared" si="316"/>
        <v/>
      </c>
      <c r="W443" s="6">
        <f t="shared" si="317"/>
        <v>3</v>
      </c>
      <c r="X443" s="6" t="str">
        <f t="shared" si="318"/>
        <v/>
      </c>
      <c r="Y443" s="5"/>
      <c r="Z443" s="1">
        <f t="shared" si="322"/>
        <v>1</v>
      </c>
      <c r="AA443" s="1">
        <f t="shared" si="323"/>
        <v>1</v>
      </c>
      <c r="AB443" s="1">
        <f t="shared" si="324"/>
        <v>1</v>
      </c>
      <c r="AC443" s="1" t="str">
        <f t="shared" si="325"/>
        <v/>
      </c>
      <c r="AD443" s="1" t="str">
        <f t="shared" si="330"/>
        <v/>
      </c>
      <c r="AE443" s="5"/>
      <c r="AF443" s="6">
        <f t="shared" si="319"/>
        <v>3</v>
      </c>
      <c r="AG443" s="6">
        <f t="shared" si="326"/>
        <v>1</v>
      </c>
      <c r="AH443" s="6">
        <f t="shared" si="328"/>
        <v>2</v>
      </c>
      <c r="AI443" s="5"/>
      <c r="AJ443" s="1">
        <f t="shared" si="327"/>
        <v>0</v>
      </c>
      <c r="AK443" s="1">
        <f>VLOOKUP(AJ443,$R$2:S462,2,0)</f>
        <v>1</v>
      </c>
      <c r="AM443" s="1">
        <f t="shared" si="329"/>
        <v>134</v>
      </c>
      <c r="AO443" s="1">
        <f t="shared" si="320"/>
        <v>0</v>
      </c>
      <c r="AP443" s="1" t="str">
        <f t="shared" si="313"/>
        <v/>
      </c>
      <c r="AQ443" s="1" t="str">
        <f t="shared" si="331"/>
        <v/>
      </c>
      <c r="AR443" s="1" t="str">
        <f t="shared" si="332"/>
        <v/>
      </c>
      <c r="AS443" s="1" t="str">
        <f t="shared" si="333"/>
        <v/>
      </c>
      <c r="AT443" s="1" t="str">
        <f t="shared" si="334"/>
        <v/>
      </c>
      <c r="AU443" s="1" t="str">
        <f t="shared" si="335"/>
        <v/>
      </c>
      <c r="AV443" s="1" t="str">
        <f t="shared" si="336"/>
        <v/>
      </c>
      <c r="AW443" s="1" t="str">
        <f t="shared" si="337"/>
        <v/>
      </c>
      <c r="AX443" s="1" t="str">
        <f t="shared" si="338"/>
        <v/>
      </c>
      <c r="AY443" s="1" t="str">
        <f t="shared" si="339"/>
        <v/>
      </c>
      <c r="AZ443" s="1" t="str">
        <f t="shared" si="340"/>
        <v/>
      </c>
      <c r="BA443" s="1" t="str">
        <f t="shared" si="341"/>
        <v/>
      </c>
      <c r="BB443" s="1" t="str">
        <f t="shared" si="342"/>
        <v/>
      </c>
      <c r="BC443" s="1" t="str">
        <f t="shared" si="343"/>
        <v/>
      </c>
      <c r="BD443" s="1" t="str">
        <f t="shared" si="344"/>
        <v/>
      </c>
      <c r="BE443" s="1" t="str">
        <f t="shared" si="345"/>
        <v/>
      </c>
      <c r="BF443" s="1" t="str">
        <f t="shared" si="346"/>
        <v/>
      </c>
      <c r="BG443" s="1" t="str">
        <f t="shared" si="347"/>
        <v/>
      </c>
      <c r="BH443" s="1" t="str">
        <f t="shared" si="348"/>
        <v/>
      </c>
      <c r="BI443" s="1" t="str">
        <f t="shared" si="349"/>
        <v/>
      </c>
      <c r="BJ443" s="1" t="str">
        <f t="shared" si="350"/>
        <v/>
      </c>
      <c r="BK443" s="1" t="str">
        <f t="shared" si="351"/>
        <v/>
      </c>
      <c r="BL443" s="1" t="str">
        <f t="shared" si="352"/>
        <v/>
      </c>
      <c r="BM443" s="1" t="str">
        <f t="shared" si="353"/>
        <v/>
      </c>
      <c r="BN443" s="1" t="str">
        <f t="shared" si="354"/>
        <v/>
      </c>
      <c r="BO443" s="4" t="str">
        <f t="shared" si="355"/>
        <v/>
      </c>
    </row>
    <row r="444" spans="2:67">
      <c r="B444" s="22">
        <v>16</v>
      </c>
      <c r="C444" s="8">
        <f>IF(B444="","",VLOOKUP(B444,Tabelle2!$A$1:$B$37,2,0))</f>
        <v>2</v>
      </c>
      <c r="D444" s="9">
        <f>IF(B444="","",IF(B444=0,"NB",VLOOKUP(C444,Tabelle2!$D$1:$E$4,2,0)))</f>
        <v>2</v>
      </c>
      <c r="E444" s="1" t="str">
        <f t="shared" si="356"/>
        <v>L</v>
      </c>
      <c r="F444" s="1">
        <f t="shared" si="357"/>
        <v>1</v>
      </c>
      <c r="G444" s="1">
        <f t="shared" si="321"/>
        <v>-1</v>
      </c>
      <c r="H444" s="1">
        <f t="shared" si="358"/>
        <v>-1</v>
      </c>
      <c r="I444" s="1">
        <f t="shared" si="312"/>
        <v>130</v>
      </c>
      <c r="J444" s="1" t="str">
        <f t="shared" si="314"/>
        <v/>
      </c>
      <c r="O444" s="2"/>
      <c r="U444" s="6" t="str">
        <f t="shared" si="315"/>
        <v/>
      </c>
      <c r="V444" s="6">
        <f t="shared" si="316"/>
        <v>2</v>
      </c>
      <c r="W444" s="6" t="str">
        <f t="shared" si="317"/>
        <v/>
      </c>
      <c r="X444" s="6" t="str">
        <f t="shared" si="318"/>
        <v/>
      </c>
      <c r="Y444" s="5"/>
      <c r="Z444" s="1">
        <f t="shared" si="322"/>
        <v>1</v>
      </c>
      <c r="AA444" s="1">
        <f t="shared" si="323"/>
        <v>1</v>
      </c>
      <c r="AB444" s="1">
        <f t="shared" si="324"/>
        <v>1</v>
      </c>
      <c r="AC444" s="1" t="str">
        <f t="shared" si="325"/>
        <v/>
      </c>
      <c r="AD444" s="1" t="str">
        <f t="shared" si="330"/>
        <v/>
      </c>
      <c r="AE444" s="5"/>
      <c r="AF444" s="6">
        <f t="shared" si="319"/>
        <v>2</v>
      </c>
      <c r="AG444" s="6">
        <f t="shared" si="326"/>
        <v>3</v>
      </c>
      <c r="AH444" s="6">
        <f t="shared" si="328"/>
        <v>1</v>
      </c>
      <c r="AI444" s="5"/>
      <c r="AJ444" s="1">
        <f t="shared" si="327"/>
        <v>1</v>
      </c>
      <c r="AK444" s="1">
        <f>VLOOKUP(AJ444,$R$2:S463,2,0)</f>
        <v>1</v>
      </c>
      <c r="AM444" s="1">
        <f t="shared" si="329"/>
        <v>134</v>
      </c>
      <c r="AO444" s="1">
        <f t="shared" si="320"/>
        <v>1</v>
      </c>
      <c r="AP444" s="1" t="str">
        <f t="shared" si="313"/>
        <v/>
      </c>
      <c r="AQ444" s="1" t="str">
        <f t="shared" si="331"/>
        <v/>
      </c>
      <c r="AR444" s="1" t="str">
        <f t="shared" si="332"/>
        <v/>
      </c>
      <c r="AS444" s="1" t="str">
        <f t="shared" si="333"/>
        <v/>
      </c>
      <c r="AT444" s="1" t="str">
        <f t="shared" si="334"/>
        <v/>
      </c>
      <c r="AU444" s="1" t="str">
        <f t="shared" si="335"/>
        <v/>
      </c>
      <c r="AV444" s="1" t="str">
        <f t="shared" si="336"/>
        <v/>
      </c>
      <c r="AW444" s="1" t="str">
        <f t="shared" si="337"/>
        <v/>
      </c>
      <c r="AX444" s="1" t="str">
        <f t="shared" si="338"/>
        <v/>
      </c>
      <c r="AY444" s="1" t="str">
        <f t="shared" si="339"/>
        <v/>
      </c>
      <c r="AZ444" s="1" t="str">
        <f t="shared" si="340"/>
        <v/>
      </c>
      <c r="BA444" s="1" t="str">
        <f t="shared" si="341"/>
        <v/>
      </c>
      <c r="BB444" s="1" t="str">
        <f t="shared" si="342"/>
        <v/>
      </c>
      <c r="BC444" s="1" t="str">
        <f t="shared" si="343"/>
        <v/>
      </c>
      <c r="BD444" s="1" t="str">
        <f t="shared" si="344"/>
        <v/>
      </c>
      <c r="BE444" s="1" t="str">
        <f t="shared" si="345"/>
        <v/>
      </c>
      <c r="BF444" s="1" t="str">
        <f t="shared" si="346"/>
        <v/>
      </c>
      <c r="BG444" s="1" t="str">
        <f t="shared" si="347"/>
        <v/>
      </c>
      <c r="BH444" s="1" t="str">
        <f t="shared" si="348"/>
        <v/>
      </c>
      <c r="BI444" s="1" t="str">
        <f t="shared" si="349"/>
        <v/>
      </c>
      <c r="BJ444" s="1" t="str">
        <f t="shared" si="350"/>
        <v/>
      </c>
      <c r="BK444" s="1" t="str">
        <f t="shared" si="351"/>
        <v/>
      </c>
      <c r="BL444" s="1" t="str">
        <f t="shared" si="352"/>
        <v/>
      </c>
      <c r="BM444" s="1" t="str">
        <f t="shared" si="353"/>
        <v/>
      </c>
      <c r="BN444" s="1" t="str">
        <f t="shared" si="354"/>
        <v/>
      </c>
      <c r="BO444" s="4" t="str">
        <f t="shared" si="355"/>
        <v/>
      </c>
    </row>
    <row r="445" spans="2:67">
      <c r="B445" s="23">
        <v>2</v>
      </c>
      <c r="C445" s="8">
        <f>IF(B445="","",VLOOKUP(B445,Tabelle2!$A$1:$B$37,2,0))</f>
        <v>1</v>
      </c>
      <c r="D445" s="9">
        <f>IF(B445="","",IF(B445=0,"NB",VLOOKUP(C445,Tabelle2!$D$1:$E$4,2,0)))</f>
        <v>3</v>
      </c>
      <c r="E445" s="1" t="str">
        <f t="shared" si="356"/>
        <v>L</v>
      </c>
      <c r="F445" s="1">
        <f t="shared" si="357"/>
        <v>1</v>
      </c>
      <c r="G445" s="1">
        <f t="shared" si="321"/>
        <v>-1</v>
      </c>
      <c r="H445" s="1">
        <f t="shared" si="358"/>
        <v>-1</v>
      </c>
      <c r="I445" s="1">
        <f t="shared" si="312"/>
        <v>129</v>
      </c>
      <c r="J445" s="1" t="str">
        <f t="shared" si="314"/>
        <v/>
      </c>
      <c r="O445" s="2"/>
      <c r="U445" s="6">
        <f t="shared" si="315"/>
        <v>1</v>
      </c>
      <c r="V445" s="6" t="str">
        <f t="shared" si="316"/>
        <v/>
      </c>
      <c r="W445" s="6" t="str">
        <f t="shared" si="317"/>
        <v/>
      </c>
      <c r="X445" s="6" t="str">
        <f t="shared" si="318"/>
        <v/>
      </c>
      <c r="Y445" s="5"/>
      <c r="Z445" s="1">
        <f t="shared" si="322"/>
        <v>1</v>
      </c>
      <c r="AA445" s="1">
        <f t="shared" si="323"/>
        <v>1</v>
      </c>
      <c r="AB445" s="1">
        <f t="shared" si="324"/>
        <v>1</v>
      </c>
      <c r="AC445" s="1" t="str">
        <f t="shared" si="325"/>
        <v/>
      </c>
      <c r="AD445" s="1" t="str">
        <f t="shared" si="330"/>
        <v/>
      </c>
      <c r="AE445" s="5"/>
      <c r="AF445" s="6">
        <f t="shared" si="319"/>
        <v>1</v>
      </c>
      <c r="AG445" s="6">
        <f t="shared" si="326"/>
        <v>2</v>
      </c>
      <c r="AH445" s="6">
        <f t="shared" si="328"/>
        <v>3</v>
      </c>
      <c r="AI445" s="5"/>
      <c r="AJ445" s="1">
        <f t="shared" si="327"/>
        <v>2</v>
      </c>
      <c r="AK445" s="1">
        <f>VLOOKUP(AJ445,$R$2:S464,2,0)</f>
        <v>2</v>
      </c>
      <c r="AM445" s="1">
        <f t="shared" si="329"/>
        <v>134</v>
      </c>
      <c r="AO445" s="1">
        <f t="shared" si="320"/>
        <v>2</v>
      </c>
      <c r="AP445" s="1" t="str">
        <f t="shared" si="313"/>
        <v/>
      </c>
      <c r="AQ445" s="1">
        <f t="shared" si="331"/>
        <v>1</v>
      </c>
      <c r="AR445" s="1" t="str">
        <f t="shared" si="332"/>
        <v/>
      </c>
      <c r="AS445" s="1" t="str">
        <f t="shared" si="333"/>
        <v/>
      </c>
      <c r="AT445" s="1" t="str">
        <f t="shared" si="334"/>
        <v/>
      </c>
      <c r="AU445" s="1" t="str">
        <f t="shared" si="335"/>
        <v/>
      </c>
      <c r="AV445" s="1" t="str">
        <f t="shared" si="336"/>
        <v/>
      </c>
      <c r="AW445" s="1" t="str">
        <f t="shared" si="337"/>
        <v/>
      </c>
      <c r="AX445" s="1" t="str">
        <f t="shared" si="338"/>
        <v/>
      </c>
      <c r="AY445" s="1" t="str">
        <f t="shared" si="339"/>
        <v/>
      </c>
      <c r="AZ445" s="1" t="str">
        <f t="shared" si="340"/>
        <v/>
      </c>
      <c r="BA445" s="1" t="str">
        <f t="shared" si="341"/>
        <v/>
      </c>
      <c r="BB445" s="1" t="str">
        <f t="shared" si="342"/>
        <v/>
      </c>
      <c r="BC445" s="1" t="str">
        <f t="shared" si="343"/>
        <v/>
      </c>
      <c r="BD445" s="1" t="str">
        <f t="shared" si="344"/>
        <v/>
      </c>
      <c r="BE445" s="1" t="str">
        <f t="shared" si="345"/>
        <v/>
      </c>
      <c r="BF445" s="1" t="str">
        <f t="shared" si="346"/>
        <v/>
      </c>
      <c r="BG445" s="1" t="str">
        <f t="shared" si="347"/>
        <v/>
      </c>
      <c r="BH445" s="1" t="str">
        <f t="shared" si="348"/>
        <v/>
      </c>
      <c r="BI445" s="1" t="str">
        <f t="shared" si="349"/>
        <v/>
      </c>
      <c r="BJ445" s="1" t="str">
        <f t="shared" si="350"/>
        <v/>
      </c>
      <c r="BK445" s="1" t="str">
        <f t="shared" si="351"/>
        <v/>
      </c>
      <c r="BL445" s="1" t="str">
        <f t="shared" si="352"/>
        <v/>
      </c>
      <c r="BM445" s="1" t="str">
        <f t="shared" si="353"/>
        <v/>
      </c>
      <c r="BN445" s="1" t="str">
        <f t="shared" si="354"/>
        <v/>
      </c>
      <c r="BO445" s="4" t="str">
        <f t="shared" si="355"/>
        <v/>
      </c>
    </row>
    <row r="446" spans="2:67">
      <c r="B446" s="22">
        <v>28</v>
      </c>
      <c r="C446" s="8">
        <f>IF(B446="","",VLOOKUP(B446,Tabelle2!$A$1:$B$37,2,0))</f>
        <v>3</v>
      </c>
      <c r="D446" s="9">
        <f>IF(B446="","",IF(B446=0,"NB",VLOOKUP(C446,Tabelle2!$D$1:$E$4,2,0)))</f>
        <v>1</v>
      </c>
      <c r="E446" s="1" t="str">
        <f t="shared" si="356"/>
        <v>W</v>
      </c>
      <c r="F446" s="1">
        <f t="shared" si="357"/>
        <v>2</v>
      </c>
      <c r="G446" s="1">
        <f t="shared" si="321"/>
        <v>2</v>
      </c>
      <c r="H446" s="1">
        <f t="shared" si="358"/>
        <v>4</v>
      </c>
      <c r="I446" s="1">
        <f t="shared" si="312"/>
        <v>133</v>
      </c>
      <c r="J446" s="1" t="str">
        <f t="shared" si="314"/>
        <v/>
      </c>
      <c r="O446" s="2"/>
      <c r="U446" s="6" t="str">
        <f t="shared" si="315"/>
        <v/>
      </c>
      <c r="V446" s="6" t="str">
        <f t="shared" si="316"/>
        <v/>
      </c>
      <c r="W446" s="6">
        <f t="shared" si="317"/>
        <v>3</v>
      </c>
      <c r="X446" s="6" t="str">
        <f t="shared" si="318"/>
        <v/>
      </c>
      <c r="Y446" s="5"/>
      <c r="Z446" s="1">
        <f t="shared" si="322"/>
        <v>1</v>
      </c>
      <c r="AA446" s="1">
        <f t="shared" si="323"/>
        <v>1</v>
      </c>
      <c r="AB446" s="1">
        <f t="shared" si="324"/>
        <v>1</v>
      </c>
      <c r="AC446" s="1" t="str">
        <f t="shared" si="325"/>
        <v/>
      </c>
      <c r="AD446" s="1" t="str">
        <f t="shared" si="330"/>
        <v/>
      </c>
      <c r="AE446" s="5"/>
      <c r="AF446" s="6">
        <f t="shared" si="319"/>
        <v>3</v>
      </c>
      <c r="AG446" s="6">
        <f t="shared" si="326"/>
        <v>1</v>
      </c>
      <c r="AH446" s="6">
        <f t="shared" si="328"/>
        <v>2</v>
      </c>
      <c r="AI446" s="5"/>
      <c r="AJ446" s="1">
        <f t="shared" si="327"/>
        <v>0</v>
      </c>
      <c r="AK446" s="1">
        <f>VLOOKUP(AJ446,$R$2:S465,2,0)</f>
        <v>1</v>
      </c>
      <c r="AM446" s="1">
        <f t="shared" si="329"/>
        <v>134</v>
      </c>
      <c r="AO446" s="1">
        <f t="shared" si="320"/>
        <v>0</v>
      </c>
      <c r="AP446" s="1" t="str">
        <f t="shared" si="313"/>
        <v/>
      </c>
      <c r="AQ446" s="1" t="str">
        <f t="shared" si="331"/>
        <v/>
      </c>
      <c r="AR446" s="1" t="str">
        <f t="shared" si="332"/>
        <v/>
      </c>
      <c r="AS446" s="1" t="str">
        <f t="shared" si="333"/>
        <v/>
      </c>
      <c r="AT446" s="1" t="str">
        <f t="shared" si="334"/>
        <v/>
      </c>
      <c r="AU446" s="1" t="str">
        <f t="shared" si="335"/>
        <v/>
      </c>
      <c r="AV446" s="1" t="str">
        <f t="shared" si="336"/>
        <v/>
      </c>
      <c r="AW446" s="1" t="str">
        <f t="shared" si="337"/>
        <v/>
      </c>
      <c r="AX446" s="1" t="str">
        <f t="shared" si="338"/>
        <v/>
      </c>
      <c r="AY446" s="1" t="str">
        <f t="shared" si="339"/>
        <v/>
      </c>
      <c r="AZ446" s="1" t="str">
        <f t="shared" si="340"/>
        <v/>
      </c>
      <c r="BA446" s="1" t="str">
        <f t="shared" si="341"/>
        <v/>
      </c>
      <c r="BB446" s="1" t="str">
        <f t="shared" si="342"/>
        <v/>
      </c>
      <c r="BC446" s="1" t="str">
        <f t="shared" si="343"/>
        <v/>
      </c>
      <c r="BD446" s="1" t="str">
        <f t="shared" si="344"/>
        <v/>
      </c>
      <c r="BE446" s="1" t="str">
        <f t="shared" si="345"/>
        <v/>
      </c>
      <c r="BF446" s="1" t="str">
        <f t="shared" si="346"/>
        <v/>
      </c>
      <c r="BG446" s="1" t="str">
        <f t="shared" si="347"/>
        <v/>
      </c>
      <c r="BH446" s="1" t="str">
        <f t="shared" si="348"/>
        <v/>
      </c>
      <c r="BI446" s="1" t="str">
        <f t="shared" si="349"/>
        <v/>
      </c>
      <c r="BJ446" s="1" t="str">
        <f t="shared" si="350"/>
        <v/>
      </c>
      <c r="BK446" s="1" t="str">
        <f t="shared" si="351"/>
        <v/>
      </c>
      <c r="BL446" s="1" t="str">
        <f t="shared" si="352"/>
        <v/>
      </c>
      <c r="BM446" s="1" t="str">
        <f t="shared" si="353"/>
        <v/>
      </c>
      <c r="BN446" s="1" t="str">
        <f t="shared" si="354"/>
        <v/>
      </c>
      <c r="BO446" s="4" t="str">
        <f t="shared" si="355"/>
        <v/>
      </c>
    </row>
    <row r="447" spans="2:67">
      <c r="B447" s="23">
        <v>26</v>
      </c>
      <c r="C447" s="8">
        <f>IF(B447="","",VLOOKUP(B447,Tabelle2!$A$1:$B$37,2,0))</f>
        <v>3</v>
      </c>
      <c r="D447" s="9">
        <f>IF(B447="","",IF(B447=0,"NB",VLOOKUP(C447,Tabelle2!$D$1:$E$4,2,0)))</f>
        <v>1</v>
      </c>
      <c r="E447" s="1" t="str">
        <f t="shared" si="356"/>
        <v>L</v>
      </c>
      <c r="F447" s="1">
        <f t="shared" si="357"/>
        <v>1</v>
      </c>
      <c r="G447" s="1">
        <f t="shared" si="321"/>
        <v>-1</v>
      </c>
      <c r="H447" s="1">
        <f t="shared" si="358"/>
        <v>-1</v>
      </c>
      <c r="I447" s="1">
        <f t="shared" si="312"/>
        <v>132</v>
      </c>
      <c r="J447" s="1" t="str">
        <f t="shared" si="314"/>
        <v/>
      </c>
      <c r="O447" s="2"/>
      <c r="U447" s="6" t="str">
        <f t="shared" si="315"/>
        <v/>
      </c>
      <c r="V447" s="6" t="str">
        <f t="shared" si="316"/>
        <v/>
      </c>
      <c r="W447" s="6">
        <f t="shared" si="317"/>
        <v>3</v>
      </c>
      <c r="X447" s="6" t="str">
        <f t="shared" si="318"/>
        <v/>
      </c>
      <c r="Y447" s="5"/>
      <c r="Z447" s="1">
        <f t="shared" si="322"/>
        <v>1</v>
      </c>
      <c r="AA447" s="1">
        <f t="shared" si="323"/>
        <v>1</v>
      </c>
      <c r="AB447" s="1">
        <f t="shared" si="324"/>
        <v>1</v>
      </c>
      <c r="AC447" s="1" t="str">
        <f t="shared" si="325"/>
        <v/>
      </c>
      <c r="AD447" s="1" t="str">
        <f t="shared" si="330"/>
        <v/>
      </c>
      <c r="AE447" s="5"/>
      <c r="AF447" s="6">
        <f t="shared" si="319"/>
        <v>3</v>
      </c>
      <c r="AG447" s="6">
        <f t="shared" si="326"/>
        <v>1</v>
      </c>
      <c r="AH447" s="6">
        <f t="shared" si="328"/>
        <v>2</v>
      </c>
      <c r="AI447" s="5"/>
      <c r="AJ447" s="1">
        <f t="shared" si="327"/>
        <v>1</v>
      </c>
      <c r="AK447" s="1">
        <f>VLOOKUP(AJ447,$R$2:S466,2,0)</f>
        <v>1</v>
      </c>
      <c r="AM447" s="1">
        <f t="shared" si="329"/>
        <v>134</v>
      </c>
      <c r="AO447" s="1">
        <f t="shared" si="320"/>
        <v>1</v>
      </c>
      <c r="AP447" s="1">
        <f t="shared" si="313"/>
        <v>1</v>
      </c>
      <c r="AQ447" s="1" t="str">
        <f t="shared" si="331"/>
        <v/>
      </c>
      <c r="AR447" s="1" t="str">
        <f t="shared" si="332"/>
        <v/>
      </c>
      <c r="AS447" s="1" t="str">
        <f t="shared" si="333"/>
        <v/>
      </c>
      <c r="AT447" s="1" t="str">
        <f t="shared" si="334"/>
        <v/>
      </c>
      <c r="AU447" s="1" t="str">
        <f t="shared" si="335"/>
        <v/>
      </c>
      <c r="AV447" s="1" t="str">
        <f t="shared" si="336"/>
        <v/>
      </c>
      <c r="AW447" s="1" t="str">
        <f t="shared" si="337"/>
        <v/>
      </c>
      <c r="AX447" s="1" t="str">
        <f t="shared" si="338"/>
        <v/>
      </c>
      <c r="AY447" s="1" t="str">
        <f t="shared" si="339"/>
        <v/>
      </c>
      <c r="AZ447" s="1" t="str">
        <f t="shared" si="340"/>
        <v/>
      </c>
      <c r="BA447" s="1" t="str">
        <f t="shared" si="341"/>
        <v/>
      </c>
      <c r="BB447" s="1" t="str">
        <f t="shared" si="342"/>
        <v/>
      </c>
      <c r="BC447" s="1" t="str">
        <f t="shared" si="343"/>
        <v/>
      </c>
      <c r="BD447" s="1" t="str">
        <f t="shared" si="344"/>
        <v/>
      </c>
      <c r="BE447" s="1" t="str">
        <f t="shared" si="345"/>
        <v/>
      </c>
      <c r="BF447" s="1" t="str">
        <f t="shared" si="346"/>
        <v/>
      </c>
      <c r="BG447" s="1" t="str">
        <f t="shared" si="347"/>
        <v/>
      </c>
      <c r="BH447" s="1" t="str">
        <f t="shared" si="348"/>
        <v/>
      </c>
      <c r="BI447" s="1" t="str">
        <f t="shared" si="349"/>
        <v/>
      </c>
      <c r="BJ447" s="1" t="str">
        <f t="shared" si="350"/>
        <v/>
      </c>
      <c r="BK447" s="1" t="str">
        <f t="shared" si="351"/>
        <v/>
      </c>
      <c r="BL447" s="1" t="str">
        <f t="shared" si="352"/>
        <v/>
      </c>
      <c r="BM447" s="1" t="str">
        <f t="shared" si="353"/>
        <v/>
      </c>
      <c r="BN447" s="1" t="str">
        <f t="shared" si="354"/>
        <v/>
      </c>
      <c r="BO447" s="4" t="str">
        <f t="shared" si="355"/>
        <v/>
      </c>
    </row>
    <row r="448" spans="2:67">
      <c r="B448" s="22">
        <v>2</v>
      </c>
      <c r="C448" s="8">
        <f>IF(B448="","",VLOOKUP(B448,Tabelle2!$A$1:$B$37,2,0))</f>
        <v>1</v>
      </c>
      <c r="D448" s="9">
        <f>IF(B448="","",IF(B448=0,"NB",VLOOKUP(C448,Tabelle2!$D$1:$E$4,2,0)))</f>
        <v>3</v>
      </c>
      <c r="E448" s="1" t="str">
        <f t="shared" si="356"/>
        <v>W</v>
      </c>
      <c r="F448" s="1">
        <f t="shared" si="357"/>
        <v>1</v>
      </c>
      <c r="G448" s="1">
        <f t="shared" si="321"/>
        <v>2</v>
      </c>
      <c r="H448" s="1">
        <f t="shared" si="358"/>
        <v>2</v>
      </c>
      <c r="I448" s="1">
        <f t="shared" si="312"/>
        <v>134</v>
      </c>
      <c r="J448" s="1" t="str">
        <f t="shared" si="314"/>
        <v/>
      </c>
      <c r="O448" s="2"/>
      <c r="U448" s="6">
        <f t="shared" si="315"/>
        <v>1</v>
      </c>
      <c r="V448" s="6" t="str">
        <f t="shared" si="316"/>
        <v/>
      </c>
      <c r="W448" s="6" t="str">
        <f t="shared" si="317"/>
        <v/>
      </c>
      <c r="X448" s="6" t="str">
        <f t="shared" si="318"/>
        <v/>
      </c>
      <c r="Y448" s="5"/>
      <c r="Z448" s="1">
        <f t="shared" si="322"/>
        <v>1</v>
      </c>
      <c r="AA448" s="1">
        <f t="shared" si="323"/>
        <v>1</v>
      </c>
      <c r="AB448" s="1">
        <f t="shared" si="324"/>
        <v>1</v>
      </c>
      <c r="AC448" s="1" t="str">
        <f t="shared" si="325"/>
        <v/>
      </c>
      <c r="AD448" s="1" t="str">
        <f t="shared" si="330"/>
        <v/>
      </c>
      <c r="AE448" s="5"/>
      <c r="AF448" s="6">
        <f t="shared" si="319"/>
        <v>1</v>
      </c>
      <c r="AG448" s="6">
        <f t="shared" si="326"/>
        <v>3</v>
      </c>
      <c r="AH448" s="6">
        <f t="shared" si="328"/>
        <v>2</v>
      </c>
      <c r="AI448" s="5"/>
      <c r="AJ448" s="1">
        <f t="shared" si="327"/>
        <v>0</v>
      </c>
      <c r="AK448" s="1">
        <f>VLOOKUP(AJ448,$R$2:S467,2,0)</f>
        <v>1</v>
      </c>
      <c r="AM448" s="1">
        <f t="shared" si="329"/>
        <v>134</v>
      </c>
      <c r="AO448" s="1">
        <f t="shared" si="320"/>
        <v>0</v>
      </c>
      <c r="AP448" s="1" t="str">
        <f t="shared" si="313"/>
        <v/>
      </c>
      <c r="AQ448" s="1" t="str">
        <f t="shared" si="331"/>
        <v/>
      </c>
      <c r="AR448" s="1" t="str">
        <f t="shared" si="332"/>
        <v/>
      </c>
      <c r="AS448" s="1" t="str">
        <f t="shared" si="333"/>
        <v/>
      </c>
      <c r="AT448" s="1" t="str">
        <f t="shared" si="334"/>
        <v/>
      </c>
      <c r="AU448" s="1" t="str">
        <f t="shared" si="335"/>
        <v/>
      </c>
      <c r="AV448" s="1" t="str">
        <f t="shared" si="336"/>
        <v/>
      </c>
      <c r="AW448" s="1" t="str">
        <f t="shared" si="337"/>
        <v/>
      </c>
      <c r="AX448" s="1" t="str">
        <f t="shared" si="338"/>
        <v/>
      </c>
      <c r="AY448" s="1" t="str">
        <f t="shared" si="339"/>
        <v/>
      </c>
      <c r="AZ448" s="1" t="str">
        <f t="shared" si="340"/>
        <v/>
      </c>
      <c r="BA448" s="1" t="str">
        <f t="shared" si="341"/>
        <v/>
      </c>
      <c r="BB448" s="1" t="str">
        <f t="shared" si="342"/>
        <v/>
      </c>
      <c r="BC448" s="1" t="str">
        <f t="shared" si="343"/>
        <v/>
      </c>
      <c r="BD448" s="1" t="str">
        <f t="shared" si="344"/>
        <v/>
      </c>
      <c r="BE448" s="1" t="str">
        <f t="shared" si="345"/>
        <v/>
      </c>
      <c r="BF448" s="1" t="str">
        <f t="shared" si="346"/>
        <v/>
      </c>
      <c r="BG448" s="1" t="str">
        <f t="shared" si="347"/>
        <v/>
      </c>
      <c r="BH448" s="1" t="str">
        <f t="shared" si="348"/>
        <v/>
      </c>
      <c r="BI448" s="1" t="str">
        <f t="shared" si="349"/>
        <v/>
      </c>
      <c r="BJ448" s="1" t="str">
        <f t="shared" si="350"/>
        <v/>
      </c>
      <c r="BK448" s="1" t="str">
        <f t="shared" si="351"/>
        <v/>
      </c>
      <c r="BL448" s="1" t="str">
        <f t="shared" si="352"/>
        <v/>
      </c>
      <c r="BM448" s="1" t="str">
        <f t="shared" si="353"/>
        <v/>
      </c>
      <c r="BN448" s="1" t="str">
        <f t="shared" si="354"/>
        <v/>
      </c>
      <c r="BO448" s="4" t="str">
        <f t="shared" si="355"/>
        <v/>
      </c>
    </row>
    <row r="449" spans="2:67">
      <c r="B449" s="23">
        <v>27</v>
      </c>
      <c r="C449" s="8">
        <f>IF(B449="","",VLOOKUP(B449,Tabelle2!$A$1:$B$37,2,0))</f>
        <v>3</v>
      </c>
      <c r="D449" s="9">
        <f>IF(B449="","",IF(B449=0,"NB",VLOOKUP(C449,Tabelle2!$D$1:$E$4,2,0)))</f>
        <v>1</v>
      </c>
      <c r="E449" s="1" t="str">
        <f t="shared" si="356"/>
        <v>W</v>
      </c>
      <c r="F449" s="1">
        <f t="shared" si="357"/>
        <v>1</v>
      </c>
      <c r="G449" s="1">
        <f t="shared" si="321"/>
        <v>2</v>
      </c>
      <c r="H449" s="1">
        <f t="shared" si="358"/>
        <v>2</v>
      </c>
      <c r="I449" s="1">
        <f t="shared" si="312"/>
        <v>136</v>
      </c>
      <c r="J449" s="1" t="str">
        <f t="shared" si="314"/>
        <v/>
      </c>
      <c r="O449" s="2"/>
      <c r="U449" s="6" t="str">
        <f t="shared" si="315"/>
        <v/>
      </c>
      <c r="V449" s="6" t="str">
        <f t="shared" si="316"/>
        <v/>
      </c>
      <c r="W449" s="6">
        <f t="shared" si="317"/>
        <v>3</v>
      </c>
      <c r="X449" s="6" t="str">
        <f t="shared" si="318"/>
        <v/>
      </c>
      <c r="Y449" s="5"/>
      <c r="Z449" s="1">
        <f t="shared" si="322"/>
        <v>1</v>
      </c>
      <c r="AA449" s="1">
        <f t="shared" si="323"/>
        <v>1</v>
      </c>
      <c r="AB449" s="1">
        <f t="shared" si="324"/>
        <v>1</v>
      </c>
      <c r="AC449" s="1" t="str">
        <f t="shared" si="325"/>
        <v/>
      </c>
      <c r="AD449" s="1" t="str">
        <f t="shared" si="330"/>
        <v/>
      </c>
      <c r="AE449" s="5"/>
      <c r="AF449" s="6">
        <f t="shared" si="319"/>
        <v>3</v>
      </c>
      <c r="AG449" s="6">
        <f t="shared" si="326"/>
        <v>1</v>
      </c>
      <c r="AH449" s="6">
        <f t="shared" si="328"/>
        <v>2</v>
      </c>
      <c r="AI449" s="5"/>
      <c r="AJ449" s="1">
        <f t="shared" si="327"/>
        <v>0</v>
      </c>
      <c r="AK449" s="1">
        <f>VLOOKUP(AJ449,$R$2:S468,2,0)</f>
        <v>1</v>
      </c>
      <c r="AM449" s="1">
        <f t="shared" si="329"/>
        <v>136</v>
      </c>
      <c r="AO449" s="1">
        <f t="shared" si="320"/>
        <v>0</v>
      </c>
      <c r="AP449" s="1" t="str">
        <f t="shared" si="313"/>
        <v/>
      </c>
      <c r="AQ449" s="1" t="str">
        <f t="shared" si="331"/>
        <v/>
      </c>
      <c r="AR449" s="1" t="str">
        <f t="shared" si="332"/>
        <v/>
      </c>
      <c r="AS449" s="1" t="str">
        <f t="shared" si="333"/>
        <v/>
      </c>
      <c r="AT449" s="1" t="str">
        <f t="shared" si="334"/>
        <v/>
      </c>
      <c r="AU449" s="1" t="str">
        <f t="shared" si="335"/>
        <v/>
      </c>
      <c r="AV449" s="1" t="str">
        <f t="shared" si="336"/>
        <v/>
      </c>
      <c r="AW449" s="1" t="str">
        <f t="shared" si="337"/>
        <v/>
      </c>
      <c r="AX449" s="1" t="str">
        <f t="shared" si="338"/>
        <v/>
      </c>
      <c r="AY449" s="1" t="str">
        <f t="shared" si="339"/>
        <v/>
      </c>
      <c r="AZ449" s="1" t="str">
        <f t="shared" si="340"/>
        <v/>
      </c>
      <c r="BA449" s="1" t="str">
        <f t="shared" si="341"/>
        <v/>
      </c>
      <c r="BB449" s="1" t="str">
        <f t="shared" si="342"/>
        <v/>
      </c>
      <c r="BC449" s="1" t="str">
        <f t="shared" si="343"/>
        <v/>
      </c>
      <c r="BD449" s="1" t="str">
        <f t="shared" si="344"/>
        <v/>
      </c>
      <c r="BE449" s="1" t="str">
        <f t="shared" si="345"/>
        <v/>
      </c>
      <c r="BF449" s="1" t="str">
        <f t="shared" si="346"/>
        <v/>
      </c>
      <c r="BG449" s="1" t="str">
        <f t="shared" si="347"/>
        <v/>
      </c>
      <c r="BH449" s="1" t="str">
        <f t="shared" si="348"/>
        <v/>
      </c>
      <c r="BI449" s="1" t="str">
        <f t="shared" si="349"/>
        <v/>
      </c>
      <c r="BJ449" s="1" t="str">
        <f t="shared" si="350"/>
        <v/>
      </c>
      <c r="BK449" s="1" t="str">
        <f t="shared" si="351"/>
        <v/>
      </c>
      <c r="BL449" s="1" t="str">
        <f t="shared" si="352"/>
        <v/>
      </c>
      <c r="BM449" s="1" t="str">
        <f t="shared" si="353"/>
        <v/>
      </c>
      <c r="BN449" s="1" t="str">
        <f t="shared" si="354"/>
        <v/>
      </c>
      <c r="BO449" s="4" t="str">
        <f t="shared" si="355"/>
        <v/>
      </c>
    </row>
    <row r="450" spans="2:67">
      <c r="B450" s="22">
        <v>17</v>
      </c>
      <c r="C450" s="8">
        <f>IF(B450="","",VLOOKUP(B450,Tabelle2!$A$1:$B$37,2,0))</f>
        <v>2</v>
      </c>
      <c r="D450" s="9">
        <f>IF(B450="","",IF(B450=0,"NB",VLOOKUP(C450,Tabelle2!$D$1:$E$4,2,0)))</f>
        <v>2</v>
      </c>
      <c r="E450" s="1" t="str">
        <f t="shared" si="356"/>
        <v>L</v>
      </c>
      <c r="F450" s="1">
        <f t="shared" si="357"/>
        <v>1</v>
      </c>
      <c r="G450" s="1">
        <f t="shared" si="321"/>
        <v>-1</v>
      </c>
      <c r="H450" s="1">
        <f t="shared" si="358"/>
        <v>-1</v>
      </c>
      <c r="I450" s="1">
        <f t="shared" ref="I450:I513" si="359">IF(E450="",0,I449+H450)</f>
        <v>135</v>
      </c>
      <c r="J450" s="1" t="str">
        <f t="shared" si="314"/>
        <v/>
      </c>
      <c r="O450" s="2"/>
      <c r="U450" s="6" t="str">
        <f t="shared" si="315"/>
        <v/>
      </c>
      <c r="V450" s="6">
        <f t="shared" si="316"/>
        <v>2</v>
      </c>
      <c r="W450" s="6" t="str">
        <f t="shared" si="317"/>
        <v/>
      </c>
      <c r="X450" s="6" t="str">
        <f t="shared" si="318"/>
        <v/>
      </c>
      <c r="Y450" s="5"/>
      <c r="Z450" s="1">
        <f t="shared" si="322"/>
        <v>1</v>
      </c>
      <c r="AA450" s="1">
        <f t="shared" si="323"/>
        <v>1</v>
      </c>
      <c r="AB450" s="1">
        <f t="shared" si="324"/>
        <v>1</v>
      </c>
      <c r="AC450" s="1" t="str">
        <f t="shared" si="325"/>
        <v/>
      </c>
      <c r="AD450" s="1" t="str">
        <f t="shared" si="330"/>
        <v/>
      </c>
      <c r="AE450" s="5"/>
      <c r="AF450" s="6">
        <f t="shared" si="319"/>
        <v>2</v>
      </c>
      <c r="AG450" s="6">
        <f t="shared" si="326"/>
        <v>3</v>
      </c>
      <c r="AH450" s="6">
        <f t="shared" si="328"/>
        <v>1</v>
      </c>
      <c r="AI450" s="5"/>
      <c r="AJ450" s="1">
        <f t="shared" si="327"/>
        <v>1</v>
      </c>
      <c r="AK450" s="1">
        <f>VLOOKUP(AJ450,$R$2:S469,2,0)</f>
        <v>1</v>
      </c>
      <c r="AM450" s="1">
        <f t="shared" si="329"/>
        <v>136</v>
      </c>
      <c r="AO450" s="1">
        <f t="shared" si="320"/>
        <v>1</v>
      </c>
      <c r="AP450" s="1" t="str">
        <f t="shared" ref="AP450:AP513" si="360">IF(AND(AO450=1,AO451=0),1,"")</f>
        <v/>
      </c>
      <c r="AQ450" s="1" t="str">
        <f t="shared" si="331"/>
        <v/>
      </c>
      <c r="AR450" s="1" t="str">
        <f t="shared" si="332"/>
        <v/>
      </c>
      <c r="AS450" s="1" t="str">
        <f t="shared" si="333"/>
        <v/>
      </c>
      <c r="AT450" s="1" t="str">
        <f t="shared" si="334"/>
        <v/>
      </c>
      <c r="AU450" s="1" t="str">
        <f t="shared" si="335"/>
        <v/>
      </c>
      <c r="AV450" s="1" t="str">
        <f t="shared" si="336"/>
        <v/>
      </c>
      <c r="AW450" s="1" t="str">
        <f t="shared" si="337"/>
        <v/>
      </c>
      <c r="AX450" s="1" t="str">
        <f t="shared" si="338"/>
        <v/>
      </c>
      <c r="AY450" s="1" t="str">
        <f t="shared" si="339"/>
        <v/>
      </c>
      <c r="AZ450" s="1" t="str">
        <f t="shared" si="340"/>
        <v/>
      </c>
      <c r="BA450" s="1" t="str">
        <f t="shared" si="341"/>
        <v/>
      </c>
      <c r="BB450" s="1" t="str">
        <f t="shared" si="342"/>
        <v/>
      </c>
      <c r="BC450" s="1" t="str">
        <f t="shared" si="343"/>
        <v/>
      </c>
      <c r="BD450" s="1" t="str">
        <f t="shared" si="344"/>
        <v/>
      </c>
      <c r="BE450" s="1" t="str">
        <f t="shared" si="345"/>
        <v/>
      </c>
      <c r="BF450" s="1" t="str">
        <f t="shared" si="346"/>
        <v/>
      </c>
      <c r="BG450" s="1" t="str">
        <f t="shared" si="347"/>
        <v/>
      </c>
      <c r="BH450" s="1" t="str">
        <f t="shared" si="348"/>
        <v/>
      </c>
      <c r="BI450" s="1" t="str">
        <f t="shared" si="349"/>
        <v/>
      </c>
      <c r="BJ450" s="1" t="str">
        <f t="shared" si="350"/>
        <v/>
      </c>
      <c r="BK450" s="1" t="str">
        <f t="shared" si="351"/>
        <v/>
      </c>
      <c r="BL450" s="1" t="str">
        <f t="shared" si="352"/>
        <v/>
      </c>
      <c r="BM450" s="1" t="str">
        <f t="shared" si="353"/>
        <v/>
      </c>
      <c r="BN450" s="1" t="str">
        <f t="shared" si="354"/>
        <v/>
      </c>
      <c r="BO450" s="4" t="str">
        <f t="shared" si="355"/>
        <v/>
      </c>
    </row>
    <row r="451" spans="2:67">
      <c r="B451" s="23">
        <v>32</v>
      </c>
      <c r="C451" s="8">
        <f>IF(B451="","",VLOOKUP(B451,Tabelle2!$A$1:$B$37,2,0))</f>
        <v>3</v>
      </c>
      <c r="D451" s="9">
        <f>IF(B451="","",IF(B451=0,"NB",VLOOKUP(C451,Tabelle2!$D$1:$E$4,2,0)))</f>
        <v>1</v>
      </c>
      <c r="E451" s="1" t="str">
        <f t="shared" si="356"/>
        <v>L</v>
      </c>
      <c r="F451" s="1">
        <f t="shared" si="357"/>
        <v>1</v>
      </c>
      <c r="G451" s="1">
        <f t="shared" si="321"/>
        <v>-1</v>
      </c>
      <c r="H451" s="1">
        <f t="shared" si="358"/>
        <v>-1</v>
      </c>
      <c r="I451" s="1">
        <f t="shared" si="359"/>
        <v>134</v>
      </c>
      <c r="J451" s="1" t="str">
        <f t="shared" ref="J451:J514" si="361">IF(B451="","",IF(B451=0,"X",""))</f>
        <v/>
      </c>
      <c r="O451" s="2"/>
      <c r="U451" s="6" t="str">
        <f t="shared" ref="U451:U514" si="362">IF(C451=1,1,"")</f>
        <v/>
      </c>
      <c r="V451" s="6" t="str">
        <f t="shared" ref="V451:V514" si="363">IF(C451=2,2,"")</f>
        <v/>
      </c>
      <c r="W451" s="6">
        <f t="shared" ref="W451:W514" si="364">IF(C451=3,3,"")</f>
        <v>3</v>
      </c>
      <c r="X451" s="6" t="str">
        <f t="shared" ref="X451:X514" si="365">IF(C451=4,4,"")</f>
        <v/>
      </c>
      <c r="Y451" s="5"/>
      <c r="Z451" s="1">
        <f t="shared" si="322"/>
        <v>1</v>
      </c>
      <c r="AA451" s="1">
        <f t="shared" si="323"/>
        <v>1</v>
      </c>
      <c r="AB451" s="1">
        <f t="shared" si="324"/>
        <v>1</v>
      </c>
      <c r="AC451" s="1" t="str">
        <f t="shared" si="325"/>
        <v/>
      </c>
      <c r="AD451" s="1" t="str">
        <f t="shared" si="330"/>
        <v/>
      </c>
      <c r="AE451" s="5"/>
      <c r="AF451" s="6">
        <f t="shared" ref="AF451:AF514" si="366">SUM(U451:X451)</f>
        <v>3</v>
      </c>
      <c r="AG451" s="6">
        <f t="shared" si="326"/>
        <v>2</v>
      </c>
      <c r="AH451" s="6">
        <f t="shared" si="328"/>
        <v>1</v>
      </c>
      <c r="AI451" s="5"/>
      <c r="AJ451" s="1">
        <f t="shared" si="327"/>
        <v>2</v>
      </c>
      <c r="AK451" s="1">
        <f>VLOOKUP(AJ451,$R$2:S470,2,0)</f>
        <v>2</v>
      </c>
      <c r="AM451" s="1">
        <f t="shared" si="329"/>
        <v>136</v>
      </c>
      <c r="AO451" s="1">
        <f t="shared" ref="AO451:AO514" si="367">IF(E451="l",AO450+1,IF(E451="w",0,0))</f>
        <v>2</v>
      </c>
      <c r="AP451" s="1" t="str">
        <f t="shared" si="360"/>
        <v/>
      </c>
      <c r="AQ451" s="1">
        <f t="shared" si="331"/>
        <v>1</v>
      </c>
      <c r="AR451" s="1" t="str">
        <f t="shared" si="332"/>
        <v/>
      </c>
      <c r="AS451" s="1" t="str">
        <f t="shared" si="333"/>
        <v/>
      </c>
      <c r="AT451" s="1" t="str">
        <f t="shared" si="334"/>
        <v/>
      </c>
      <c r="AU451" s="1" t="str">
        <f t="shared" si="335"/>
        <v/>
      </c>
      <c r="AV451" s="1" t="str">
        <f t="shared" si="336"/>
        <v/>
      </c>
      <c r="AW451" s="1" t="str">
        <f t="shared" si="337"/>
        <v/>
      </c>
      <c r="AX451" s="1" t="str">
        <f t="shared" si="338"/>
        <v/>
      </c>
      <c r="AY451" s="1" t="str">
        <f t="shared" si="339"/>
        <v/>
      </c>
      <c r="AZ451" s="1" t="str">
        <f t="shared" si="340"/>
        <v/>
      </c>
      <c r="BA451" s="1" t="str">
        <f t="shared" si="341"/>
        <v/>
      </c>
      <c r="BB451" s="1" t="str">
        <f t="shared" si="342"/>
        <v/>
      </c>
      <c r="BC451" s="1" t="str">
        <f t="shared" si="343"/>
        <v/>
      </c>
      <c r="BD451" s="1" t="str">
        <f t="shared" si="344"/>
        <v/>
      </c>
      <c r="BE451" s="1" t="str">
        <f t="shared" si="345"/>
        <v/>
      </c>
      <c r="BF451" s="1" t="str">
        <f t="shared" si="346"/>
        <v/>
      </c>
      <c r="BG451" s="1" t="str">
        <f t="shared" si="347"/>
        <v/>
      </c>
      <c r="BH451" s="1" t="str">
        <f t="shared" si="348"/>
        <v/>
      </c>
      <c r="BI451" s="1" t="str">
        <f t="shared" si="349"/>
        <v/>
      </c>
      <c r="BJ451" s="1" t="str">
        <f t="shared" si="350"/>
        <v/>
      </c>
      <c r="BK451" s="1" t="str">
        <f t="shared" si="351"/>
        <v/>
      </c>
      <c r="BL451" s="1" t="str">
        <f t="shared" si="352"/>
        <v/>
      </c>
      <c r="BM451" s="1" t="str">
        <f t="shared" si="353"/>
        <v/>
      </c>
      <c r="BN451" s="1" t="str">
        <f t="shared" si="354"/>
        <v/>
      </c>
      <c r="BO451" s="4" t="str">
        <f t="shared" si="355"/>
        <v/>
      </c>
    </row>
    <row r="452" spans="2:67">
      <c r="B452" s="22">
        <v>2</v>
      </c>
      <c r="C452" s="8">
        <f>IF(B452="","",VLOOKUP(B452,Tabelle2!$A$1:$B$37,2,0))</f>
        <v>1</v>
      </c>
      <c r="D452" s="9">
        <f>IF(B452="","",IF(B452=0,"NB",VLOOKUP(C452,Tabelle2!$D$1:$E$4,2,0)))</f>
        <v>3</v>
      </c>
      <c r="E452" s="1" t="str">
        <f t="shared" si="356"/>
        <v>W</v>
      </c>
      <c r="F452" s="1">
        <f t="shared" si="357"/>
        <v>2</v>
      </c>
      <c r="G452" s="1">
        <f t="shared" ref="G452:G515" si="368">IF(E452="NB",0,IF(E452="w",2,IF(E452="l",-1,"")))</f>
        <v>2</v>
      </c>
      <c r="H452" s="1">
        <f t="shared" si="358"/>
        <v>4</v>
      </c>
      <c r="I452" s="1">
        <f t="shared" si="359"/>
        <v>138</v>
      </c>
      <c r="J452" s="1" t="str">
        <f t="shared" si="361"/>
        <v/>
      </c>
      <c r="O452" s="2"/>
      <c r="U452" s="6">
        <f t="shared" si="362"/>
        <v>1</v>
      </c>
      <c r="V452" s="6" t="str">
        <f t="shared" si="363"/>
        <v/>
      </c>
      <c r="W452" s="6" t="str">
        <f t="shared" si="364"/>
        <v/>
      </c>
      <c r="X452" s="6" t="str">
        <f t="shared" si="365"/>
        <v/>
      </c>
      <c r="Y452" s="5"/>
      <c r="Z452" s="1">
        <f t="shared" ref="Z452:Z515" si="369">IF(Z451=1,1,IF(U452=1,1,""))</f>
        <v>1</v>
      </c>
      <c r="AA452" s="1">
        <f t="shared" ref="AA452:AA515" si="370">IF(AA451=1,1,IF(V452=2,1,""))</f>
        <v>1</v>
      </c>
      <c r="AB452" s="1">
        <f t="shared" ref="AB452:AB515" si="371">IF(AB451=1,1,IF(W452=3,1,""))</f>
        <v>1</v>
      </c>
      <c r="AC452" s="1" t="str">
        <f t="shared" ref="AC452:AC515" si="372">IF(AC451=1,1,IF(X452=4,1,""))</f>
        <v/>
      </c>
      <c r="AD452" s="1" t="str">
        <f t="shared" si="330"/>
        <v/>
      </c>
      <c r="AE452" s="5"/>
      <c r="AF452" s="6">
        <f t="shared" si="366"/>
        <v>1</v>
      </c>
      <c r="AG452" s="6">
        <f t="shared" ref="AG452:AG515" si="373">IF(AF451&lt;&gt;AF452,AF451,IF(AF451=AF452,AG451,IF(AF451=AF450,AG451,AF451)))</f>
        <v>3</v>
      </c>
      <c r="AH452" s="6">
        <f t="shared" si="328"/>
        <v>2</v>
      </c>
      <c r="AI452" s="5"/>
      <c r="AJ452" s="1">
        <f t="shared" si="327"/>
        <v>0</v>
      </c>
      <c r="AK452" s="1">
        <f>VLOOKUP(AJ452,$R$2:S471,2,0)</f>
        <v>1</v>
      </c>
      <c r="AM452" s="1">
        <f t="shared" si="329"/>
        <v>138</v>
      </c>
      <c r="AO452" s="1">
        <f t="shared" si="367"/>
        <v>0</v>
      </c>
      <c r="AP452" s="1" t="str">
        <f t="shared" si="360"/>
        <v/>
      </c>
      <c r="AQ452" s="1" t="str">
        <f t="shared" si="331"/>
        <v/>
      </c>
      <c r="AR452" s="1" t="str">
        <f t="shared" si="332"/>
        <v/>
      </c>
      <c r="AS452" s="1" t="str">
        <f t="shared" si="333"/>
        <v/>
      </c>
      <c r="AT452" s="1" t="str">
        <f t="shared" si="334"/>
        <v/>
      </c>
      <c r="AU452" s="1" t="str">
        <f t="shared" si="335"/>
        <v/>
      </c>
      <c r="AV452" s="1" t="str">
        <f t="shared" si="336"/>
        <v/>
      </c>
      <c r="AW452" s="1" t="str">
        <f t="shared" si="337"/>
        <v/>
      </c>
      <c r="AX452" s="1" t="str">
        <f t="shared" si="338"/>
        <v/>
      </c>
      <c r="AY452" s="1" t="str">
        <f t="shared" si="339"/>
        <v/>
      </c>
      <c r="AZ452" s="1" t="str">
        <f t="shared" si="340"/>
        <v/>
      </c>
      <c r="BA452" s="1" t="str">
        <f t="shared" si="341"/>
        <v/>
      </c>
      <c r="BB452" s="1" t="str">
        <f t="shared" si="342"/>
        <v/>
      </c>
      <c r="BC452" s="1" t="str">
        <f t="shared" si="343"/>
        <v/>
      </c>
      <c r="BD452" s="1" t="str">
        <f t="shared" si="344"/>
        <v/>
      </c>
      <c r="BE452" s="1" t="str">
        <f t="shared" si="345"/>
        <v/>
      </c>
      <c r="BF452" s="1" t="str">
        <f t="shared" si="346"/>
        <v/>
      </c>
      <c r="BG452" s="1" t="str">
        <f t="shared" si="347"/>
        <v/>
      </c>
      <c r="BH452" s="1" t="str">
        <f t="shared" si="348"/>
        <v/>
      </c>
      <c r="BI452" s="1" t="str">
        <f t="shared" si="349"/>
        <v/>
      </c>
      <c r="BJ452" s="1" t="str">
        <f t="shared" si="350"/>
        <v/>
      </c>
      <c r="BK452" s="1" t="str">
        <f t="shared" si="351"/>
        <v/>
      </c>
      <c r="BL452" s="1" t="str">
        <f t="shared" si="352"/>
        <v/>
      </c>
      <c r="BM452" s="1" t="str">
        <f t="shared" si="353"/>
        <v/>
      </c>
      <c r="BN452" s="1" t="str">
        <f t="shared" si="354"/>
        <v/>
      </c>
      <c r="BO452" s="4" t="str">
        <f t="shared" si="355"/>
        <v/>
      </c>
    </row>
    <row r="453" spans="2:67">
      <c r="B453" s="23">
        <v>35</v>
      </c>
      <c r="C453" s="8">
        <f>IF(B453="","",VLOOKUP(B453,Tabelle2!$A$1:$B$37,2,0))</f>
        <v>3</v>
      </c>
      <c r="D453" s="9">
        <f>IF(B453="","",IF(B453=0,"NB",VLOOKUP(C453,Tabelle2!$D$1:$E$4,2,0)))</f>
        <v>1</v>
      </c>
      <c r="E453" s="1" t="str">
        <f t="shared" si="356"/>
        <v>W</v>
      </c>
      <c r="F453" s="1">
        <f t="shared" si="357"/>
        <v>1</v>
      </c>
      <c r="G453" s="1">
        <f t="shared" si="368"/>
        <v>2</v>
      </c>
      <c r="H453" s="1">
        <f t="shared" si="358"/>
        <v>2</v>
      </c>
      <c r="I453" s="1">
        <f t="shared" si="359"/>
        <v>140</v>
      </c>
      <c r="J453" s="1" t="str">
        <f t="shared" si="361"/>
        <v/>
      </c>
      <c r="O453" s="2"/>
      <c r="U453" s="6" t="str">
        <f t="shared" si="362"/>
        <v/>
      </c>
      <c r="V453" s="6" t="str">
        <f t="shared" si="363"/>
        <v/>
      </c>
      <c r="W453" s="6">
        <f t="shared" si="364"/>
        <v>3</v>
      </c>
      <c r="X453" s="6" t="str">
        <f t="shared" si="365"/>
        <v/>
      </c>
      <c r="Y453" s="5"/>
      <c r="Z453" s="1">
        <f t="shared" si="369"/>
        <v>1</v>
      </c>
      <c r="AA453" s="1">
        <f t="shared" si="370"/>
        <v>1</v>
      </c>
      <c r="AB453" s="1">
        <f t="shared" si="371"/>
        <v>1</v>
      </c>
      <c r="AC453" s="1" t="str">
        <f t="shared" si="372"/>
        <v/>
      </c>
      <c r="AD453" s="1" t="str">
        <f t="shared" si="330"/>
        <v/>
      </c>
      <c r="AE453" s="5"/>
      <c r="AF453" s="6">
        <f t="shared" si="366"/>
        <v>3</v>
      </c>
      <c r="AG453" s="6">
        <f t="shared" si="373"/>
        <v>1</v>
      </c>
      <c r="AH453" s="6">
        <f t="shared" si="328"/>
        <v>2</v>
      </c>
      <c r="AI453" s="5"/>
      <c r="AJ453" s="1">
        <f t="shared" ref="AJ453:AJ516" si="374">IF(E453="NB",AJ452,IF(E453="",0,IF(E453="l",AJ452+1,IF(E453="w",IF($P$2=0,0,IF(AND($P$2&gt;0,AJ452&gt;$P$2),AJ452-$P$2,0))))))</f>
        <v>0</v>
      </c>
      <c r="AK453" s="1">
        <f>VLOOKUP(AJ453,$R$2:S472,2,0)</f>
        <v>1</v>
      </c>
      <c r="AM453" s="1">
        <f t="shared" si="329"/>
        <v>140</v>
      </c>
      <c r="AO453" s="1">
        <f t="shared" si="367"/>
        <v>0</v>
      </c>
      <c r="AP453" s="1" t="str">
        <f t="shared" si="360"/>
        <v/>
      </c>
      <c r="AQ453" s="1" t="str">
        <f t="shared" si="331"/>
        <v/>
      </c>
      <c r="AR453" s="1" t="str">
        <f t="shared" si="332"/>
        <v/>
      </c>
      <c r="AS453" s="1" t="str">
        <f t="shared" si="333"/>
        <v/>
      </c>
      <c r="AT453" s="1" t="str">
        <f t="shared" si="334"/>
        <v/>
      </c>
      <c r="AU453" s="1" t="str">
        <f t="shared" si="335"/>
        <v/>
      </c>
      <c r="AV453" s="1" t="str">
        <f t="shared" si="336"/>
        <v/>
      </c>
      <c r="AW453" s="1" t="str">
        <f t="shared" si="337"/>
        <v/>
      </c>
      <c r="AX453" s="1" t="str">
        <f t="shared" si="338"/>
        <v/>
      </c>
      <c r="AY453" s="1" t="str">
        <f t="shared" si="339"/>
        <v/>
      </c>
      <c r="AZ453" s="1" t="str">
        <f t="shared" si="340"/>
        <v/>
      </c>
      <c r="BA453" s="1" t="str">
        <f t="shared" si="341"/>
        <v/>
      </c>
      <c r="BB453" s="1" t="str">
        <f t="shared" si="342"/>
        <v/>
      </c>
      <c r="BC453" s="1" t="str">
        <f t="shared" si="343"/>
        <v/>
      </c>
      <c r="BD453" s="1" t="str">
        <f t="shared" si="344"/>
        <v/>
      </c>
      <c r="BE453" s="1" t="str">
        <f t="shared" si="345"/>
        <v/>
      </c>
      <c r="BF453" s="1" t="str">
        <f t="shared" si="346"/>
        <v/>
      </c>
      <c r="BG453" s="1" t="str">
        <f t="shared" si="347"/>
        <v/>
      </c>
      <c r="BH453" s="1" t="str">
        <f t="shared" si="348"/>
        <v/>
      </c>
      <c r="BI453" s="1" t="str">
        <f t="shared" si="349"/>
        <v/>
      </c>
      <c r="BJ453" s="1" t="str">
        <f t="shared" si="350"/>
        <v/>
      </c>
      <c r="BK453" s="1" t="str">
        <f t="shared" si="351"/>
        <v/>
      </c>
      <c r="BL453" s="1" t="str">
        <f t="shared" si="352"/>
        <v/>
      </c>
      <c r="BM453" s="1" t="str">
        <f t="shared" si="353"/>
        <v/>
      </c>
      <c r="BN453" s="1" t="str">
        <f t="shared" si="354"/>
        <v/>
      </c>
      <c r="BO453" s="4" t="str">
        <f t="shared" si="355"/>
        <v/>
      </c>
    </row>
    <row r="454" spans="2:67">
      <c r="B454" s="22">
        <v>34</v>
      </c>
      <c r="C454" s="8">
        <f>IF(B454="","",VLOOKUP(B454,Tabelle2!$A$1:$B$37,2,0))</f>
        <v>3</v>
      </c>
      <c r="D454" s="9">
        <f>IF(B454="","",IF(B454=0,"NB",VLOOKUP(C454,Tabelle2!$D$1:$E$4,2,0)))</f>
        <v>1</v>
      </c>
      <c r="E454" s="1" t="str">
        <f t="shared" si="356"/>
        <v>L</v>
      </c>
      <c r="F454" s="1">
        <f t="shared" si="357"/>
        <v>1</v>
      </c>
      <c r="G454" s="1">
        <f t="shared" si="368"/>
        <v>-1</v>
      </c>
      <c r="H454" s="1">
        <f t="shared" si="358"/>
        <v>-1</v>
      </c>
      <c r="I454" s="1">
        <f t="shared" si="359"/>
        <v>139</v>
      </c>
      <c r="J454" s="1" t="str">
        <f t="shared" si="361"/>
        <v/>
      </c>
      <c r="O454" s="2"/>
      <c r="U454" s="6" t="str">
        <f t="shared" si="362"/>
        <v/>
      </c>
      <c r="V454" s="6" t="str">
        <f t="shared" si="363"/>
        <v/>
      </c>
      <c r="W454" s="6">
        <f t="shared" si="364"/>
        <v>3</v>
      </c>
      <c r="X454" s="6" t="str">
        <f t="shared" si="365"/>
        <v/>
      </c>
      <c r="Y454" s="5"/>
      <c r="Z454" s="1">
        <f t="shared" si="369"/>
        <v>1</v>
      </c>
      <c r="AA454" s="1">
        <f t="shared" si="370"/>
        <v>1</v>
      </c>
      <c r="AB454" s="1">
        <f t="shared" si="371"/>
        <v>1</v>
      </c>
      <c r="AC454" s="1" t="str">
        <f t="shared" si="372"/>
        <v/>
      </c>
      <c r="AD454" s="1" t="str">
        <f t="shared" si="330"/>
        <v/>
      </c>
      <c r="AE454" s="5"/>
      <c r="AF454" s="6">
        <f t="shared" si="366"/>
        <v>3</v>
      </c>
      <c r="AG454" s="6">
        <f t="shared" si="373"/>
        <v>1</v>
      </c>
      <c r="AH454" s="6">
        <f t="shared" ref="AH454:AH517" si="375">IF(AF454=AG453,AH453,IF(AF454&lt;&gt;AF453,AG453,IF(AF453=AF452,AH453,IF(AF454=AF452,AH453,IF(AF453=AF454,AH453,SUM(U452:X452))))))</f>
        <v>2</v>
      </c>
      <c r="AI454" s="5"/>
      <c r="AJ454" s="1">
        <f t="shared" si="374"/>
        <v>1</v>
      </c>
      <c r="AK454" s="1">
        <f>VLOOKUP(AJ454,$R$2:S473,2,0)</f>
        <v>1</v>
      </c>
      <c r="AM454" s="1">
        <f t="shared" si="329"/>
        <v>140</v>
      </c>
      <c r="AO454" s="1">
        <f t="shared" si="367"/>
        <v>1</v>
      </c>
      <c r="AP454" s="1">
        <f t="shared" si="360"/>
        <v>1</v>
      </c>
      <c r="AQ454" s="1" t="str">
        <f t="shared" si="331"/>
        <v/>
      </c>
      <c r="AR454" s="1" t="str">
        <f t="shared" si="332"/>
        <v/>
      </c>
      <c r="AS454" s="1" t="str">
        <f t="shared" si="333"/>
        <v/>
      </c>
      <c r="AT454" s="1" t="str">
        <f t="shared" si="334"/>
        <v/>
      </c>
      <c r="AU454" s="1" t="str">
        <f t="shared" si="335"/>
        <v/>
      </c>
      <c r="AV454" s="1" t="str">
        <f t="shared" si="336"/>
        <v/>
      </c>
      <c r="AW454" s="1" t="str">
        <f t="shared" si="337"/>
        <v/>
      </c>
      <c r="AX454" s="1" t="str">
        <f t="shared" si="338"/>
        <v/>
      </c>
      <c r="AY454" s="1" t="str">
        <f t="shared" si="339"/>
        <v/>
      </c>
      <c r="AZ454" s="1" t="str">
        <f t="shared" si="340"/>
        <v/>
      </c>
      <c r="BA454" s="1" t="str">
        <f t="shared" si="341"/>
        <v/>
      </c>
      <c r="BB454" s="1" t="str">
        <f t="shared" si="342"/>
        <v/>
      </c>
      <c r="BC454" s="1" t="str">
        <f t="shared" si="343"/>
        <v/>
      </c>
      <c r="BD454" s="1" t="str">
        <f t="shared" si="344"/>
        <v/>
      </c>
      <c r="BE454" s="1" t="str">
        <f t="shared" si="345"/>
        <v/>
      </c>
      <c r="BF454" s="1" t="str">
        <f t="shared" si="346"/>
        <v/>
      </c>
      <c r="BG454" s="1" t="str">
        <f t="shared" si="347"/>
        <v/>
      </c>
      <c r="BH454" s="1" t="str">
        <f t="shared" si="348"/>
        <v/>
      </c>
      <c r="BI454" s="1" t="str">
        <f t="shared" si="349"/>
        <v/>
      </c>
      <c r="BJ454" s="1" t="str">
        <f t="shared" si="350"/>
        <v/>
      </c>
      <c r="BK454" s="1" t="str">
        <f t="shared" si="351"/>
        <v/>
      </c>
      <c r="BL454" s="1" t="str">
        <f t="shared" si="352"/>
        <v/>
      </c>
      <c r="BM454" s="1" t="str">
        <f t="shared" si="353"/>
        <v/>
      </c>
      <c r="BN454" s="1" t="str">
        <f t="shared" si="354"/>
        <v/>
      </c>
      <c r="BO454" s="4" t="str">
        <f t="shared" si="355"/>
        <v/>
      </c>
    </row>
    <row r="455" spans="2:67">
      <c r="B455" s="23">
        <v>9</v>
      </c>
      <c r="C455" s="8">
        <f>IF(B455="","",VLOOKUP(B455,Tabelle2!$A$1:$B$37,2,0))</f>
        <v>1</v>
      </c>
      <c r="D455" s="9">
        <f>IF(B455="","",IF(B455=0,"NB",VLOOKUP(C455,Tabelle2!$D$1:$E$4,2,0)))</f>
        <v>3</v>
      </c>
      <c r="E455" s="1" t="str">
        <f t="shared" si="356"/>
        <v>W</v>
      </c>
      <c r="F455" s="1">
        <f t="shared" si="357"/>
        <v>1</v>
      </c>
      <c r="G455" s="1">
        <f t="shared" si="368"/>
        <v>2</v>
      </c>
      <c r="H455" s="1">
        <f t="shared" si="358"/>
        <v>2</v>
      </c>
      <c r="I455" s="1">
        <f t="shared" si="359"/>
        <v>141</v>
      </c>
      <c r="J455" s="1" t="str">
        <f t="shared" si="361"/>
        <v/>
      </c>
      <c r="O455" s="2"/>
      <c r="U455" s="6">
        <f t="shared" si="362"/>
        <v>1</v>
      </c>
      <c r="V455" s="6" t="str">
        <f t="shared" si="363"/>
        <v/>
      </c>
      <c r="W455" s="6" t="str">
        <f t="shared" si="364"/>
        <v/>
      </c>
      <c r="X455" s="6" t="str">
        <f t="shared" si="365"/>
        <v/>
      </c>
      <c r="Y455" s="5"/>
      <c r="Z455" s="1">
        <f t="shared" si="369"/>
        <v>1</v>
      </c>
      <c r="AA455" s="1">
        <f t="shared" si="370"/>
        <v>1</v>
      </c>
      <c r="AB455" s="1">
        <f t="shared" si="371"/>
        <v>1</v>
      </c>
      <c r="AC455" s="1" t="str">
        <f t="shared" si="372"/>
        <v/>
      </c>
      <c r="AD455" s="1" t="str">
        <f t="shared" si="330"/>
        <v/>
      </c>
      <c r="AE455" s="5"/>
      <c r="AF455" s="6">
        <f t="shared" si="366"/>
        <v>1</v>
      </c>
      <c r="AG455" s="6">
        <f t="shared" si="373"/>
        <v>3</v>
      </c>
      <c r="AH455" s="6">
        <f t="shared" si="375"/>
        <v>2</v>
      </c>
      <c r="AI455" s="5"/>
      <c r="AJ455" s="1">
        <f t="shared" si="374"/>
        <v>0</v>
      </c>
      <c r="AK455" s="1">
        <f>VLOOKUP(AJ455,$R$2:S474,2,0)</f>
        <v>1</v>
      </c>
      <c r="AM455" s="1">
        <f t="shared" si="329"/>
        <v>141</v>
      </c>
      <c r="AO455" s="1">
        <f t="shared" si="367"/>
        <v>0</v>
      </c>
      <c r="AP455" s="1" t="str">
        <f t="shared" si="360"/>
        <v/>
      </c>
      <c r="AQ455" s="1" t="str">
        <f t="shared" si="331"/>
        <v/>
      </c>
      <c r="AR455" s="1" t="str">
        <f t="shared" si="332"/>
        <v/>
      </c>
      <c r="AS455" s="1" t="str">
        <f t="shared" si="333"/>
        <v/>
      </c>
      <c r="AT455" s="1" t="str">
        <f t="shared" si="334"/>
        <v/>
      </c>
      <c r="AU455" s="1" t="str">
        <f t="shared" si="335"/>
        <v/>
      </c>
      <c r="AV455" s="1" t="str">
        <f t="shared" si="336"/>
        <v/>
      </c>
      <c r="AW455" s="1" t="str">
        <f t="shared" si="337"/>
        <v/>
      </c>
      <c r="AX455" s="1" t="str">
        <f t="shared" si="338"/>
        <v/>
      </c>
      <c r="AY455" s="1" t="str">
        <f t="shared" si="339"/>
        <v/>
      </c>
      <c r="AZ455" s="1" t="str">
        <f t="shared" si="340"/>
        <v/>
      </c>
      <c r="BA455" s="1" t="str">
        <f t="shared" si="341"/>
        <v/>
      </c>
      <c r="BB455" s="1" t="str">
        <f t="shared" si="342"/>
        <v/>
      </c>
      <c r="BC455" s="1" t="str">
        <f t="shared" si="343"/>
        <v/>
      </c>
      <c r="BD455" s="1" t="str">
        <f t="shared" si="344"/>
        <v/>
      </c>
      <c r="BE455" s="1" t="str">
        <f t="shared" si="345"/>
        <v/>
      </c>
      <c r="BF455" s="1" t="str">
        <f t="shared" si="346"/>
        <v/>
      </c>
      <c r="BG455" s="1" t="str">
        <f t="shared" si="347"/>
        <v/>
      </c>
      <c r="BH455" s="1" t="str">
        <f t="shared" si="348"/>
        <v/>
      </c>
      <c r="BI455" s="1" t="str">
        <f t="shared" si="349"/>
        <v/>
      </c>
      <c r="BJ455" s="1" t="str">
        <f t="shared" si="350"/>
        <v/>
      </c>
      <c r="BK455" s="1" t="str">
        <f t="shared" si="351"/>
        <v/>
      </c>
      <c r="BL455" s="1" t="str">
        <f t="shared" si="352"/>
        <v/>
      </c>
      <c r="BM455" s="1" t="str">
        <f t="shared" si="353"/>
        <v/>
      </c>
      <c r="BN455" s="1" t="str">
        <f t="shared" si="354"/>
        <v/>
      </c>
      <c r="BO455" s="4" t="str">
        <f t="shared" si="355"/>
        <v/>
      </c>
    </row>
    <row r="456" spans="2:67">
      <c r="B456" s="22">
        <v>2</v>
      </c>
      <c r="C456" s="8">
        <f>IF(B456="","",VLOOKUP(B456,Tabelle2!$A$1:$B$37,2,0))</f>
        <v>1</v>
      </c>
      <c r="D456" s="9">
        <f>IF(B456="","",IF(B456=0,"NB",VLOOKUP(C456,Tabelle2!$D$1:$E$4,2,0)))</f>
        <v>3</v>
      </c>
      <c r="E456" s="1" t="str">
        <f t="shared" si="356"/>
        <v>L</v>
      </c>
      <c r="F456" s="1">
        <f t="shared" si="357"/>
        <v>1</v>
      </c>
      <c r="G456" s="1">
        <f t="shared" si="368"/>
        <v>-1</v>
      </c>
      <c r="H456" s="1">
        <f t="shared" si="358"/>
        <v>-1</v>
      </c>
      <c r="I456" s="1">
        <f t="shared" si="359"/>
        <v>140</v>
      </c>
      <c r="J456" s="1" t="str">
        <f t="shared" si="361"/>
        <v/>
      </c>
      <c r="O456" s="2"/>
      <c r="U456" s="6">
        <f t="shared" si="362"/>
        <v>1</v>
      </c>
      <c r="V456" s="6" t="str">
        <f t="shared" si="363"/>
        <v/>
      </c>
      <c r="W456" s="6" t="str">
        <f t="shared" si="364"/>
        <v/>
      </c>
      <c r="X456" s="6" t="str">
        <f t="shared" si="365"/>
        <v/>
      </c>
      <c r="Y456" s="5"/>
      <c r="Z456" s="1">
        <f t="shared" si="369"/>
        <v>1</v>
      </c>
      <c r="AA456" s="1">
        <f t="shared" si="370"/>
        <v>1</v>
      </c>
      <c r="AB456" s="1">
        <f t="shared" si="371"/>
        <v>1</v>
      </c>
      <c r="AC456" s="1" t="str">
        <f t="shared" si="372"/>
        <v/>
      </c>
      <c r="AD456" s="1" t="str">
        <f t="shared" si="330"/>
        <v/>
      </c>
      <c r="AE456" s="5"/>
      <c r="AF456" s="6">
        <f t="shared" si="366"/>
        <v>1</v>
      </c>
      <c r="AG456" s="6">
        <f t="shared" si="373"/>
        <v>3</v>
      </c>
      <c r="AH456" s="6">
        <f t="shared" si="375"/>
        <v>2</v>
      </c>
      <c r="AI456" s="5"/>
      <c r="AJ456" s="1">
        <f t="shared" si="374"/>
        <v>1</v>
      </c>
      <c r="AK456" s="1">
        <f>VLOOKUP(AJ456,$R$2:S475,2,0)</f>
        <v>1</v>
      </c>
      <c r="AM456" s="1">
        <f t="shared" si="329"/>
        <v>141</v>
      </c>
      <c r="AO456" s="1">
        <f t="shared" si="367"/>
        <v>1</v>
      </c>
      <c r="AP456" s="1" t="str">
        <f t="shared" si="360"/>
        <v/>
      </c>
      <c r="AQ456" s="1" t="str">
        <f t="shared" si="331"/>
        <v/>
      </c>
      <c r="AR456" s="1" t="str">
        <f t="shared" si="332"/>
        <v/>
      </c>
      <c r="AS456" s="1" t="str">
        <f t="shared" si="333"/>
        <v/>
      </c>
      <c r="AT456" s="1" t="str">
        <f t="shared" si="334"/>
        <v/>
      </c>
      <c r="AU456" s="1" t="str">
        <f t="shared" si="335"/>
        <v/>
      </c>
      <c r="AV456" s="1" t="str">
        <f t="shared" si="336"/>
        <v/>
      </c>
      <c r="AW456" s="1" t="str">
        <f t="shared" si="337"/>
        <v/>
      </c>
      <c r="AX456" s="1" t="str">
        <f t="shared" si="338"/>
        <v/>
      </c>
      <c r="AY456" s="1" t="str">
        <f t="shared" si="339"/>
        <v/>
      </c>
      <c r="AZ456" s="1" t="str">
        <f t="shared" si="340"/>
        <v/>
      </c>
      <c r="BA456" s="1" t="str">
        <f t="shared" si="341"/>
        <v/>
      </c>
      <c r="BB456" s="1" t="str">
        <f t="shared" si="342"/>
        <v/>
      </c>
      <c r="BC456" s="1" t="str">
        <f t="shared" si="343"/>
        <v/>
      </c>
      <c r="BD456" s="1" t="str">
        <f t="shared" si="344"/>
        <v/>
      </c>
      <c r="BE456" s="1" t="str">
        <f t="shared" si="345"/>
        <v/>
      </c>
      <c r="BF456" s="1" t="str">
        <f t="shared" si="346"/>
        <v/>
      </c>
      <c r="BG456" s="1" t="str">
        <f t="shared" si="347"/>
        <v/>
      </c>
      <c r="BH456" s="1" t="str">
        <f t="shared" si="348"/>
        <v/>
      </c>
      <c r="BI456" s="1" t="str">
        <f t="shared" si="349"/>
        <v/>
      </c>
      <c r="BJ456" s="1" t="str">
        <f t="shared" si="350"/>
        <v/>
      </c>
      <c r="BK456" s="1" t="str">
        <f t="shared" si="351"/>
        <v/>
      </c>
      <c r="BL456" s="1" t="str">
        <f t="shared" si="352"/>
        <v/>
      </c>
      <c r="BM456" s="1" t="str">
        <f t="shared" si="353"/>
        <v/>
      </c>
      <c r="BN456" s="1" t="str">
        <f t="shared" si="354"/>
        <v/>
      </c>
      <c r="BO456" s="4" t="str">
        <f t="shared" si="355"/>
        <v/>
      </c>
    </row>
    <row r="457" spans="2:67">
      <c r="B457" s="23">
        <v>11</v>
      </c>
      <c r="C457" s="8">
        <f>IF(B457="","",VLOOKUP(B457,Tabelle2!$A$1:$B$37,2,0))</f>
        <v>1</v>
      </c>
      <c r="D457" s="9">
        <f>IF(B457="","",IF(B457=0,"NB",VLOOKUP(C457,Tabelle2!$D$1:$E$4,2,0)))</f>
        <v>3</v>
      </c>
      <c r="E457" s="1" t="str">
        <f t="shared" si="356"/>
        <v>L</v>
      </c>
      <c r="F457" s="1">
        <f t="shared" si="357"/>
        <v>1</v>
      </c>
      <c r="G457" s="1">
        <f t="shared" si="368"/>
        <v>-1</v>
      </c>
      <c r="H457" s="1">
        <f t="shared" si="358"/>
        <v>-1</v>
      </c>
      <c r="I457" s="1">
        <f t="shared" si="359"/>
        <v>139</v>
      </c>
      <c r="J457" s="1" t="str">
        <f t="shared" si="361"/>
        <v/>
      </c>
      <c r="O457" s="2"/>
      <c r="U457" s="6">
        <f t="shared" si="362"/>
        <v>1</v>
      </c>
      <c r="V457" s="6" t="str">
        <f t="shared" si="363"/>
        <v/>
      </c>
      <c r="W457" s="6" t="str">
        <f t="shared" si="364"/>
        <v/>
      </c>
      <c r="X457" s="6" t="str">
        <f t="shared" si="365"/>
        <v/>
      </c>
      <c r="Y457" s="5"/>
      <c r="Z457" s="1">
        <f t="shared" si="369"/>
        <v>1</v>
      </c>
      <c r="AA457" s="1">
        <f t="shared" si="370"/>
        <v>1</v>
      </c>
      <c r="AB457" s="1">
        <f t="shared" si="371"/>
        <v>1</v>
      </c>
      <c r="AC457" s="1" t="str">
        <f t="shared" si="372"/>
        <v/>
      </c>
      <c r="AD457" s="1" t="str">
        <f t="shared" si="330"/>
        <v/>
      </c>
      <c r="AE457" s="5"/>
      <c r="AF457" s="6">
        <f t="shared" si="366"/>
        <v>1</v>
      </c>
      <c r="AG457" s="6">
        <f t="shared" si="373"/>
        <v>3</v>
      </c>
      <c r="AH457" s="6">
        <f t="shared" si="375"/>
        <v>2</v>
      </c>
      <c r="AI457" s="5"/>
      <c r="AJ457" s="1">
        <f t="shared" si="374"/>
        <v>2</v>
      </c>
      <c r="AK457" s="1">
        <f>VLOOKUP(AJ457,$R$2:S476,2,0)</f>
        <v>2</v>
      </c>
      <c r="AM457" s="1">
        <f t="shared" ref="AM457:AM520" si="376">IF(I457&lt;=AM456,AM456,I457)</f>
        <v>141</v>
      </c>
      <c r="AO457" s="1">
        <f t="shared" si="367"/>
        <v>2</v>
      </c>
      <c r="AP457" s="1" t="str">
        <f t="shared" si="360"/>
        <v/>
      </c>
      <c r="AQ457" s="1" t="str">
        <f t="shared" si="331"/>
        <v/>
      </c>
      <c r="AR457" s="1" t="str">
        <f t="shared" si="332"/>
        <v/>
      </c>
      <c r="AS457" s="1" t="str">
        <f t="shared" si="333"/>
        <v/>
      </c>
      <c r="AT457" s="1" t="str">
        <f t="shared" si="334"/>
        <v/>
      </c>
      <c r="AU457" s="1" t="str">
        <f t="shared" si="335"/>
        <v/>
      </c>
      <c r="AV457" s="1" t="str">
        <f t="shared" si="336"/>
        <v/>
      </c>
      <c r="AW457" s="1" t="str">
        <f t="shared" si="337"/>
        <v/>
      </c>
      <c r="AX457" s="1" t="str">
        <f t="shared" si="338"/>
        <v/>
      </c>
      <c r="AY457" s="1" t="str">
        <f t="shared" si="339"/>
        <v/>
      </c>
      <c r="AZ457" s="1" t="str">
        <f t="shared" si="340"/>
        <v/>
      </c>
      <c r="BA457" s="1" t="str">
        <f t="shared" si="341"/>
        <v/>
      </c>
      <c r="BB457" s="1" t="str">
        <f t="shared" si="342"/>
        <v/>
      </c>
      <c r="BC457" s="1" t="str">
        <f t="shared" si="343"/>
        <v/>
      </c>
      <c r="BD457" s="1" t="str">
        <f t="shared" si="344"/>
        <v/>
      </c>
      <c r="BE457" s="1" t="str">
        <f t="shared" si="345"/>
        <v/>
      </c>
      <c r="BF457" s="1" t="str">
        <f t="shared" si="346"/>
        <v/>
      </c>
      <c r="BG457" s="1" t="str">
        <f t="shared" si="347"/>
        <v/>
      </c>
      <c r="BH457" s="1" t="str">
        <f t="shared" si="348"/>
        <v/>
      </c>
      <c r="BI457" s="1" t="str">
        <f t="shared" si="349"/>
        <v/>
      </c>
      <c r="BJ457" s="1" t="str">
        <f t="shared" si="350"/>
        <v/>
      </c>
      <c r="BK457" s="1" t="str">
        <f t="shared" si="351"/>
        <v/>
      </c>
      <c r="BL457" s="1" t="str">
        <f t="shared" si="352"/>
        <v/>
      </c>
      <c r="BM457" s="1" t="str">
        <f t="shared" si="353"/>
        <v/>
      </c>
      <c r="BN457" s="1" t="str">
        <f t="shared" si="354"/>
        <v/>
      </c>
      <c r="BO457" s="4" t="str">
        <f t="shared" si="355"/>
        <v/>
      </c>
    </row>
    <row r="458" spans="2:67">
      <c r="B458" s="22">
        <v>24</v>
      </c>
      <c r="C458" s="8">
        <f>IF(B458="","",VLOOKUP(B458,Tabelle2!$A$1:$B$37,2,0))</f>
        <v>2</v>
      </c>
      <c r="D458" s="9">
        <f>IF(B458="","",IF(B458=0,"NB",VLOOKUP(C458,Tabelle2!$D$1:$E$4,2,0)))</f>
        <v>2</v>
      </c>
      <c r="E458" s="1" t="str">
        <f t="shared" si="356"/>
        <v>L</v>
      </c>
      <c r="F458" s="1">
        <f t="shared" si="357"/>
        <v>2</v>
      </c>
      <c r="G458" s="1">
        <f t="shared" si="368"/>
        <v>-1</v>
      </c>
      <c r="H458" s="1">
        <f t="shared" si="358"/>
        <v>-2</v>
      </c>
      <c r="I458" s="1">
        <f t="shared" si="359"/>
        <v>137</v>
      </c>
      <c r="J458" s="1" t="str">
        <f t="shared" si="361"/>
        <v/>
      </c>
      <c r="O458" s="2"/>
      <c r="U458" s="6" t="str">
        <f t="shared" si="362"/>
        <v/>
      </c>
      <c r="V458" s="6">
        <f t="shared" si="363"/>
        <v>2</v>
      </c>
      <c r="W458" s="6" t="str">
        <f t="shared" si="364"/>
        <v/>
      </c>
      <c r="X458" s="6" t="str">
        <f t="shared" si="365"/>
        <v/>
      </c>
      <c r="Y458" s="5"/>
      <c r="Z458" s="1">
        <f t="shared" si="369"/>
        <v>1</v>
      </c>
      <c r="AA458" s="1">
        <f t="shared" si="370"/>
        <v>1</v>
      </c>
      <c r="AB458" s="1">
        <f t="shared" si="371"/>
        <v>1</v>
      </c>
      <c r="AC458" s="1" t="str">
        <f t="shared" si="372"/>
        <v/>
      </c>
      <c r="AD458" s="1" t="str">
        <f t="shared" si="330"/>
        <v/>
      </c>
      <c r="AE458" s="5"/>
      <c r="AF458" s="6">
        <f t="shared" si="366"/>
        <v>2</v>
      </c>
      <c r="AG458" s="6">
        <f t="shared" si="373"/>
        <v>1</v>
      </c>
      <c r="AH458" s="6">
        <f t="shared" si="375"/>
        <v>3</v>
      </c>
      <c r="AI458" s="5"/>
      <c r="AJ458" s="1">
        <f t="shared" si="374"/>
        <v>3</v>
      </c>
      <c r="AK458" s="1">
        <f>VLOOKUP(AJ458,$R$2:S477,2,0)</f>
        <v>3</v>
      </c>
      <c r="AM458" s="1">
        <f t="shared" si="376"/>
        <v>141</v>
      </c>
      <c r="AO458" s="1">
        <f t="shared" si="367"/>
        <v>3</v>
      </c>
      <c r="AP458" s="1" t="str">
        <f t="shared" si="360"/>
        <v/>
      </c>
      <c r="AQ458" s="1" t="str">
        <f t="shared" si="331"/>
        <v/>
      </c>
      <c r="AR458" s="1" t="str">
        <f t="shared" si="332"/>
        <v/>
      </c>
      <c r="AS458" s="1" t="str">
        <f t="shared" si="333"/>
        <v/>
      </c>
      <c r="AT458" s="1" t="str">
        <f t="shared" si="334"/>
        <v/>
      </c>
      <c r="AU458" s="1" t="str">
        <f t="shared" si="335"/>
        <v/>
      </c>
      <c r="AV458" s="1" t="str">
        <f t="shared" si="336"/>
        <v/>
      </c>
      <c r="AW458" s="1" t="str">
        <f t="shared" si="337"/>
        <v/>
      </c>
      <c r="AX458" s="1" t="str">
        <f t="shared" si="338"/>
        <v/>
      </c>
      <c r="AY458" s="1" t="str">
        <f t="shared" si="339"/>
        <v/>
      </c>
      <c r="AZ458" s="1" t="str">
        <f t="shared" si="340"/>
        <v/>
      </c>
      <c r="BA458" s="1" t="str">
        <f t="shared" si="341"/>
        <v/>
      </c>
      <c r="BB458" s="1" t="str">
        <f t="shared" si="342"/>
        <v/>
      </c>
      <c r="BC458" s="1" t="str">
        <f t="shared" si="343"/>
        <v/>
      </c>
      <c r="BD458" s="1" t="str">
        <f t="shared" si="344"/>
        <v/>
      </c>
      <c r="BE458" s="1" t="str">
        <f t="shared" si="345"/>
        <v/>
      </c>
      <c r="BF458" s="1" t="str">
        <f t="shared" si="346"/>
        <v/>
      </c>
      <c r="BG458" s="1" t="str">
        <f t="shared" si="347"/>
        <v/>
      </c>
      <c r="BH458" s="1" t="str">
        <f t="shared" si="348"/>
        <v/>
      </c>
      <c r="BI458" s="1" t="str">
        <f t="shared" si="349"/>
        <v/>
      </c>
      <c r="BJ458" s="1" t="str">
        <f t="shared" si="350"/>
        <v/>
      </c>
      <c r="BK458" s="1" t="str">
        <f t="shared" si="351"/>
        <v/>
      </c>
      <c r="BL458" s="1" t="str">
        <f t="shared" si="352"/>
        <v/>
      </c>
      <c r="BM458" s="1" t="str">
        <f t="shared" si="353"/>
        <v/>
      </c>
      <c r="BN458" s="1" t="str">
        <f t="shared" si="354"/>
        <v/>
      </c>
      <c r="BO458" s="4" t="str">
        <f t="shared" si="355"/>
        <v/>
      </c>
    </row>
    <row r="459" spans="2:67">
      <c r="B459" s="23">
        <v>10</v>
      </c>
      <c r="C459" s="8">
        <f>IF(B459="","",VLOOKUP(B459,Tabelle2!$A$1:$B$37,2,0))</f>
        <v>1</v>
      </c>
      <c r="D459" s="9">
        <f>IF(B459="","",IF(B459=0,"NB",VLOOKUP(C459,Tabelle2!$D$1:$E$4,2,0)))</f>
        <v>3</v>
      </c>
      <c r="E459" s="1" t="str">
        <f t="shared" si="356"/>
        <v>L</v>
      </c>
      <c r="F459" s="1">
        <f t="shared" si="357"/>
        <v>3</v>
      </c>
      <c r="G459" s="1">
        <f t="shared" si="368"/>
        <v>-1</v>
      </c>
      <c r="H459" s="1">
        <f t="shared" si="358"/>
        <v>-3</v>
      </c>
      <c r="I459" s="1">
        <f t="shared" si="359"/>
        <v>134</v>
      </c>
      <c r="J459" s="1" t="str">
        <f t="shared" si="361"/>
        <v/>
      </c>
      <c r="O459" s="2"/>
      <c r="U459" s="6">
        <f t="shared" si="362"/>
        <v>1</v>
      </c>
      <c r="V459" s="6" t="str">
        <f t="shared" si="363"/>
        <v/>
      </c>
      <c r="W459" s="6" t="str">
        <f t="shared" si="364"/>
        <v/>
      </c>
      <c r="X459" s="6" t="str">
        <f t="shared" si="365"/>
        <v/>
      </c>
      <c r="Y459" s="5"/>
      <c r="Z459" s="1">
        <f t="shared" si="369"/>
        <v>1</v>
      </c>
      <c r="AA459" s="1">
        <f t="shared" si="370"/>
        <v>1</v>
      </c>
      <c r="AB459" s="1">
        <f t="shared" si="371"/>
        <v>1</v>
      </c>
      <c r="AC459" s="1" t="str">
        <f t="shared" si="372"/>
        <v/>
      </c>
      <c r="AD459" s="1" t="str">
        <f t="shared" si="330"/>
        <v/>
      </c>
      <c r="AE459" s="5"/>
      <c r="AF459" s="6">
        <f t="shared" si="366"/>
        <v>1</v>
      </c>
      <c r="AG459" s="6">
        <f t="shared" si="373"/>
        <v>2</v>
      </c>
      <c r="AH459" s="6">
        <f t="shared" si="375"/>
        <v>3</v>
      </c>
      <c r="AI459" s="5"/>
      <c r="AJ459" s="1">
        <f t="shared" si="374"/>
        <v>4</v>
      </c>
      <c r="AK459" s="1">
        <f>VLOOKUP(AJ459,$R$2:S478,2,0)</f>
        <v>7</v>
      </c>
      <c r="AM459" s="1">
        <f t="shared" si="376"/>
        <v>141</v>
      </c>
      <c r="AO459" s="1">
        <f t="shared" si="367"/>
        <v>4</v>
      </c>
      <c r="AP459" s="1" t="str">
        <f t="shared" si="360"/>
        <v/>
      </c>
      <c r="AQ459" s="1" t="str">
        <f t="shared" si="331"/>
        <v/>
      </c>
      <c r="AR459" s="1" t="str">
        <f t="shared" si="332"/>
        <v/>
      </c>
      <c r="AS459" s="1" t="str">
        <f t="shared" si="333"/>
        <v/>
      </c>
      <c r="AT459" s="1" t="str">
        <f t="shared" si="334"/>
        <v/>
      </c>
      <c r="AU459" s="1" t="str">
        <f t="shared" si="335"/>
        <v/>
      </c>
      <c r="AV459" s="1" t="str">
        <f t="shared" si="336"/>
        <v/>
      </c>
      <c r="AW459" s="1" t="str">
        <f t="shared" si="337"/>
        <v/>
      </c>
      <c r="AX459" s="1" t="str">
        <f t="shared" si="338"/>
        <v/>
      </c>
      <c r="AY459" s="1" t="str">
        <f t="shared" si="339"/>
        <v/>
      </c>
      <c r="AZ459" s="1" t="str">
        <f t="shared" si="340"/>
        <v/>
      </c>
      <c r="BA459" s="1" t="str">
        <f t="shared" si="341"/>
        <v/>
      </c>
      <c r="BB459" s="1" t="str">
        <f t="shared" si="342"/>
        <v/>
      </c>
      <c r="BC459" s="1" t="str">
        <f t="shared" si="343"/>
        <v/>
      </c>
      <c r="BD459" s="1" t="str">
        <f t="shared" si="344"/>
        <v/>
      </c>
      <c r="BE459" s="1" t="str">
        <f t="shared" si="345"/>
        <v/>
      </c>
      <c r="BF459" s="1" t="str">
        <f t="shared" si="346"/>
        <v/>
      </c>
      <c r="BG459" s="1" t="str">
        <f t="shared" si="347"/>
        <v/>
      </c>
      <c r="BH459" s="1" t="str">
        <f t="shared" si="348"/>
        <v/>
      </c>
      <c r="BI459" s="1" t="str">
        <f t="shared" si="349"/>
        <v/>
      </c>
      <c r="BJ459" s="1" t="str">
        <f t="shared" si="350"/>
        <v/>
      </c>
      <c r="BK459" s="1" t="str">
        <f t="shared" si="351"/>
        <v/>
      </c>
      <c r="BL459" s="1" t="str">
        <f t="shared" si="352"/>
        <v/>
      </c>
      <c r="BM459" s="1" t="str">
        <f t="shared" si="353"/>
        <v/>
      </c>
      <c r="BN459" s="1" t="str">
        <f t="shared" si="354"/>
        <v/>
      </c>
      <c r="BO459" s="4" t="str">
        <f t="shared" si="355"/>
        <v/>
      </c>
    </row>
    <row r="460" spans="2:67">
      <c r="B460" s="22">
        <v>3</v>
      </c>
      <c r="C460" s="8">
        <f>IF(B460="","",VLOOKUP(B460,Tabelle2!$A$1:$B$37,2,0))</f>
        <v>1</v>
      </c>
      <c r="D460" s="9">
        <f>IF(B460="","",IF(B460=0,"NB",VLOOKUP(C460,Tabelle2!$D$1:$E$4,2,0)))</f>
        <v>3</v>
      </c>
      <c r="E460" s="1" t="str">
        <f t="shared" si="356"/>
        <v>L</v>
      </c>
      <c r="F460" s="1">
        <f t="shared" si="357"/>
        <v>7</v>
      </c>
      <c r="G460" s="1">
        <f t="shared" si="368"/>
        <v>-1</v>
      </c>
      <c r="H460" s="1">
        <f t="shared" si="358"/>
        <v>-7</v>
      </c>
      <c r="I460" s="1">
        <f t="shared" si="359"/>
        <v>127</v>
      </c>
      <c r="J460" s="1" t="str">
        <f t="shared" si="361"/>
        <v/>
      </c>
      <c r="O460" s="2"/>
      <c r="U460" s="6">
        <f t="shared" si="362"/>
        <v>1</v>
      </c>
      <c r="V460" s="6" t="str">
        <f t="shared" si="363"/>
        <v/>
      </c>
      <c r="W460" s="6" t="str">
        <f t="shared" si="364"/>
        <v/>
      </c>
      <c r="X460" s="6" t="str">
        <f t="shared" si="365"/>
        <v/>
      </c>
      <c r="Y460" s="5"/>
      <c r="Z460" s="1">
        <f t="shared" si="369"/>
        <v>1</v>
      </c>
      <c r="AA460" s="1">
        <f t="shared" si="370"/>
        <v>1</v>
      </c>
      <c r="AB460" s="1">
        <f t="shared" si="371"/>
        <v>1</v>
      </c>
      <c r="AC460" s="1" t="str">
        <f t="shared" si="372"/>
        <v/>
      </c>
      <c r="AD460" s="1" t="str">
        <f t="shared" si="330"/>
        <v/>
      </c>
      <c r="AE460" s="5"/>
      <c r="AF460" s="6">
        <f t="shared" si="366"/>
        <v>1</v>
      </c>
      <c r="AG460" s="6">
        <f t="shared" si="373"/>
        <v>2</v>
      </c>
      <c r="AH460" s="6">
        <f t="shared" si="375"/>
        <v>3</v>
      </c>
      <c r="AI460" s="5"/>
      <c r="AJ460" s="1">
        <f t="shared" si="374"/>
        <v>5</v>
      </c>
      <c r="AK460" s="1">
        <f>VLOOKUP(AJ460,$R$2:S479,2,0)</f>
        <v>15</v>
      </c>
      <c r="AM460" s="1">
        <f t="shared" si="376"/>
        <v>141</v>
      </c>
      <c r="AO460" s="1">
        <f t="shared" si="367"/>
        <v>5</v>
      </c>
      <c r="AP460" s="1" t="str">
        <f t="shared" si="360"/>
        <v/>
      </c>
      <c r="AQ460" s="1" t="str">
        <f t="shared" si="331"/>
        <v/>
      </c>
      <c r="AR460" s="1" t="str">
        <f t="shared" si="332"/>
        <v/>
      </c>
      <c r="AS460" s="1" t="str">
        <f t="shared" si="333"/>
        <v/>
      </c>
      <c r="AT460" s="1">
        <f t="shared" si="334"/>
        <v>1</v>
      </c>
      <c r="AU460" s="1" t="str">
        <f t="shared" si="335"/>
        <v/>
      </c>
      <c r="AV460" s="1" t="str">
        <f t="shared" si="336"/>
        <v/>
      </c>
      <c r="AW460" s="1" t="str">
        <f t="shared" si="337"/>
        <v/>
      </c>
      <c r="AX460" s="1" t="str">
        <f t="shared" si="338"/>
        <v/>
      </c>
      <c r="AY460" s="1" t="str">
        <f t="shared" si="339"/>
        <v/>
      </c>
      <c r="AZ460" s="1" t="str">
        <f t="shared" si="340"/>
        <v/>
      </c>
      <c r="BA460" s="1" t="str">
        <f t="shared" si="341"/>
        <v/>
      </c>
      <c r="BB460" s="1" t="str">
        <f t="shared" si="342"/>
        <v/>
      </c>
      <c r="BC460" s="1" t="str">
        <f t="shared" si="343"/>
        <v/>
      </c>
      <c r="BD460" s="1" t="str">
        <f t="shared" si="344"/>
        <v/>
      </c>
      <c r="BE460" s="1" t="str">
        <f t="shared" si="345"/>
        <v/>
      </c>
      <c r="BF460" s="1" t="str">
        <f t="shared" si="346"/>
        <v/>
      </c>
      <c r="BG460" s="1" t="str">
        <f t="shared" si="347"/>
        <v/>
      </c>
      <c r="BH460" s="1" t="str">
        <f t="shared" si="348"/>
        <v/>
      </c>
      <c r="BI460" s="1" t="str">
        <f t="shared" si="349"/>
        <v/>
      </c>
      <c r="BJ460" s="1" t="str">
        <f t="shared" si="350"/>
        <v/>
      </c>
      <c r="BK460" s="1" t="str">
        <f t="shared" si="351"/>
        <v/>
      </c>
      <c r="BL460" s="1" t="str">
        <f t="shared" si="352"/>
        <v/>
      </c>
      <c r="BM460" s="1" t="str">
        <f t="shared" si="353"/>
        <v/>
      </c>
      <c r="BN460" s="1" t="str">
        <f t="shared" si="354"/>
        <v/>
      </c>
      <c r="BO460" s="4" t="str">
        <f t="shared" si="355"/>
        <v/>
      </c>
    </row>
    <row r="461" spans="2:67">
      <c r="B461" s="23">
        <v>34</v>
      </c>
      <c r="C461" s="8">
        <f>IF(B461="","",VLOOKUP(B461,Tabelle2!$A$1:$B$37,2,0))</f>
        <v>3</v>
      </c>
      <c r="D461" s="9">
        <f>IF(B461="","",IF(B461=0,"NB",VLOOKUP(C461,Tabelle2!$D$1:$E$4,2,0)))</f>
        <v>1</v>
      </c>
      <c r="E461" s="1" t="str">
        <f t="shared" si="356"/>
        <v>W</v>
      </c>
      <c r="F461" s="1">
        <f t="shared" si="357"/>
        <v>15</v>
      </c>
      <c r="G461" s="1">
        <f t="shared" si="368"/>
        <v>2</v>
      </c>
      <c r="H461" s="1">
        <f t="shared" si="358"/>
        <v>30</v>
      </c>
      <c r="I461" s="1">
        <f t="shared" si="359"/>
        <v>157</v>
      </c>
      <c r="J461" s="1" t="str">
        <f t="shared" si="361"/>
        <v/>
      </c>
      <c r="O461" s="2"/>
      <c r="U461" s="6" t="str">
        <f t="shared" si="362"/>
        <v/>
      </c>
      <c r="V461" s="6" t="str">
        <f t="shared" si="363"/>
        <v/>
      </c>
      <c r="W461" s="6">
        <f t="shared" si="364"/>
        <v>3</v>
      </c>
      <c r="X461" s="6" t="str">
        <f t="shared" si="365"/>
        <v/>
      </c>
      <c r="Y461" s="5"/>
      <c r="Z461" s="1">
        <f t="shared" si="369"/>
        <v>1</v>
      </c>
      <c r="AA461" s="1">
        <f t="shared" si="370"/>
        <v>1</v>
      </c>
      <c r="AB461" s="1">
        <f t="shared" si="371"/>
        <v>1</v>
      </c>
      <c r="AC461" s="1" t="str">
        <f t="shared" si="372"/>
        <v/>
      </c>
      <c r="AD461" s="1" t="str">
        <f t="shared" ref="AD461:AD524" si="377">IF(OR(AD460=1,AD460=0),0,IF(SUM(Z461:AC461)=4,1,""))</f>
        <v/>
      </c>
      <c r="AE461" s="5"/>
      <c r="AF461" s="6">
        <f t="shared" si="366"/>
        <v>3</v>
      </c>
      <c r="AG461" s="6">
        <f t="shared" si="373"/>
        <v>1</v>
      </c>
      <c r="AH461" s="6">
        <f t="shared" si="375"/>
        <v>2</v>
      </c>
      <c r="AI461" s="5"/>
      <c r="AJ461" s="1">
        <f t="shared" si="374"/>
        <v>0</v>
      </c>
      <c r="AK461" s="1">
        <f>VLOOKUP(AJ461,$R$2:S480,2,0)</f>
        <v>1</v>
      </c>
      <c r="AM461" s="1">
        <f t="shared" si="376"/>
        <v>157</v>
      </c>
      <c r="AO461" s="1">
        <f t="shared" si="367"/>
        <v>0</v>
      </c>
      <c r="AP461" s="1" t="str">
        <f t="shared" si="360"/>
        <v/>
      </c>
      <c r="AQ461" s="1" t="str">
        <f t="shared" si="331"/>
        <v/>
      </c>
      <c r="AR461" s="1" t="str">
        <f t="shared" si="332"/>
        <v/>
      </c>
      <c r="AS461" s="1" t="str">
        <f t="shared" si="333"/>
        <v/>
      </c>
      <c r="AT461" s="1" t="str">
        <f t="shared" si="334"/>
        <v/>
      </c>
      <c r="AU461" s="1" t="str">
        <f t="shared" si="335"/>
        <v/>
      </c>
      <c r="AV461" s="1" t="str">
        <f t="shared" si="336"/>
        <v/>
      </c>
      <c r="AW461" s="1" t="str">
        <f t="shared" si="337"/>
        <v/>
      </c>
      <c r="AX461" s="1" t="str">
        <f t="shared" si="338"/>
        <v/>
      </c>
      <c r="AY461" s="1" t="str">
        <f t="shared" si="339"/>
        <v/>
      </c>
      <c r="AZ461" s="1" t="str">
        <f t="shared" si="340"/>
        <v/>
      </c>
      <c r="BA461" s="1" t="str">
        <f t="shared" si="341"/>
        <v/>
      </c>
      <c r="BB461" s="1" t="str">
        <f t="shared" si="342"/>
        <v/>
      </c>
      <c r="BC461" s="1" t="str">
        <f t="shared" si="343"/>
        <v/>
      </c>
      <c r="BD461" s="1" t="str">
        <f t="shared" si="344"/>
        <v/>
      </c>
      <c r="BE461" s="1" t="str">
        <f t="shared" si="345"/>
        <v/>
      </c>
      <c r="BF461" s="1" t="str">
        <f t="shared" si="346"/>
        <v/>
      </c>
      <c r="BG461" s="1" t="str">
        <f t="shared" si="347"/>
        <v/>
      </c>
      <c r="BH461" s="1" t="str">
        <f t="shared" si="348"/>
        <v/>
      </c>
      <c r="BI461" s="1" t="str">
        <f t="shared" si="349"/>
        <v/>
      </c>
      <c r="BJ461" s="1" t="str">
        <f t="shared" si="350"/>
        <v/>
      </c>
      <c r="BK461" s="1" t="str">
        <f t="shared" si="351"/>
        <v/>
      </c>
      <c r="BL461" s="1" t="str">
        <f t="shared" si="352"/>
        <v/>
      </c>
      <c r="BM461" s="1" t="str">
        <f t="shared" si="353"/>
        <v/>
      </c>
      <c r="BN461" s="1" t="str">
        <f t="shared" si="354"/>
        <v/>
      </c>
      <c r="BO461" s="4" t="str">
        <f t="shared" si="355"/>
        <v/>
      </c>
    </row>
    <row r="462" spans="2:67">
      <c r="B462" s="22">
        <v>7</v>
      </c>
      <c r="C462" s="8">
        <f>IF(B462="","",VLOOKUP(B462,Tabelle2!$A$1:$B$37,2,0))</f>
        <v>1</v>
      </c>
      <c r="D462" s="9">
        <f>IF(B462="","",IF(B462=0,"NB",VLOOKUP(C462,Tabelle2!$D$1:$E$4,2,0)))</f>
        <v>3</v>
      </c>
      <c r="E462" s="1" t="str">
        <f t="shared" si="356"/>
        <v>W</v>
      </c>
      <c r="F462" s="1">
        <f t="shared" si="357"/>
        <v>1</v>
      </c>
      <c r="G462" s="1">
        <f t="shared" si="368"/>
        <v>2</v>
      </c>
      <c r="H462" s="1">
        <f t="shared" si="358"/>
        <v>2</v>
      </c>
      <c r="I462" s="1">
        <f t="shared" si="359"/>
        <v>159</v>
      </c>
      <c r="J462" s="1" t="str">
        <f t="shared" si="361"/>
        <v/>
      </c>
      <c r="O462" s="2"/>
      <c r="U462" s="6">
        <f t="shared" si="362"/>
        <v>1</v>
      </c>
      <c r="V462" s="6" t="str">
        <f t="shared" si="363"/>
        <v/>
      </c>
      <c r="W462" s="6" t="str">
        <f t="shared" si="364"/>
        <v/>
      </c>
      <c r="X462" s="6" t="str">
        <f t="shared" si="365"/>
        <v/>
      </c>
      <c r="Y462" s="5"/>
      <c r="Z462" s="1">
        <f t="shared" si="369"/>
        <v>1</v>
      </c>
      <c r="AA462" s="1">
        <f t="shared" si="370"/>
        <v>1</v>
      </c>
      <c r="AB462" s="1">
        <f t="shared" si="371"/>
        <v>1</v>
      </c>
      <c r="AC462" s="1" t="str">
        <f t="shared" si="372"/>
        <v/>
      </c>
      <c r="AD462" s="1" t="str">
        <f t="shared" si="377"/>
        <v/>
      </c>
      <c r="AE462" s="5"/>
      <c r="AF462" s="6">
        <f t="shared" si="366"/>
        <v>1</v>
      </c>
      <c r="AG462" s="6">
        <f t="shared" si="373"/>
        <v>3</v>
      </c>
      <c r="AH462" s="6">
        <f t="shared" si="375"/>
        <v>2</v>
      </c>
      <c r="AI462" s="5"/>
      <c r="AJ462" s="1">
        <f t="shared" si="374"/>
        <v>0</v>
      </c>
      <c r="AK462" s="1">
        <f>VLOOKUP(AJ462,$R$2:S481,2,0)</f>
        <v>1</v>
      </c>
      <c r="AM462" s="1">
        <f t="shared" si="376"/>
        <v>159</v>
      </c>
      <c r="AO462" s="1">
        <f t="shared" si="367"/>
        <v>0</v>
      </c>
      <c r="AP462" s="1" t="str">
        <f t="shared" si="360"/>
        <v/>
      </c>
      <c r="AQ462" s="1" t="str">
        <f t="shared" ref="AQ462:AQ525" si="378">IF(AND(AO462=2,AO463=0),1,"")</f>
        <v/>
      </c>
      <c r="AR462" s="1" t="str">
        <f t="shared" ref="AR462:AR525" si="379">IF(AND(AO462=3,AO463=0),1,"")</f>
        <v/>
      </c>
      <c r="AS462" s="1" t="str">
        <f t="shared" ref="AS462:AS525" si="380">IF(AND(AO462=4,AO463=0),1,"")</f>
        <v/>
      </c>
      <c r="AT462" s="1" t="str">
        <f t="shared" ref="AT462:AT525" si="381">IF(AND(AO462=5,AO463=0),1,"")</f>
        <v/>
      </c>
      <c r="AU462" s="1" t="str">
        <f t="shared" ref="AU462:AU525" si="382">IF(AND(AO462=6,AO463=0),1,"")</f>
        <v/>
      </c>
      <c r="AV462" s="1" t="str">
        <f t="shared" ref="AV462:AV525" si="383">IF(AND(AO462=7,AO463=0),1,"")</f>
        <v/>
      </c>
      <c r="AW462" s="1" t="str">
        <f t="shared" ref="AW462:AW525" si="384">IF(AND(AO462=8,AO463=0),1,"")</f>
        <v/>
      </c>
      <c r="AX462" s="1" t="str">
        <f t="shared" ref="AX462:AX525" si="385">IF(AND(AO462=9,AO463=0),1,"")</f>
        <v/>
      </c>
      <c r="AY462" s="1" t="str">
        <f t="shared" ref="AY462:AY525" si="386">IF(AND(AO462=10,AO463=0),1,"")</f>
        <v/>
      </c>
      <c r="AZ462" s="1" t="str">
        <f t="shared" ref="AZ462:AZ525" si="387">IF(AND(AO462=11,AO463=0),1,"")</f>
        <v/>
      </c>
      <c r="BA462" s="1" t="str">
        <f t="shared" ref="BA462:BA525" si="388">IF(AND(AO462=12,AO463=0),1,"")</f>
        <v/>
      </c>
      <c r="BB462" s="1" t="str">
        <f t="shared" ref="BB462:BB525" si="389">IF(AND(AO462=13,AO463=0),1,"")</f>
        <v/>
      </c>
      <c r="BC462" s="1" t="str">
        <f t="shared" ref="BC462:BC525" si="390">IF(AND(AO462=14,AO463=0),1,"")</f>
        <v/>
      </c>
      <c r="BD462" s="1" t="str">
        <f t="shared" ref="BD462:BD525" si="391">IF(AND(AO462=15,AO463=0),1,"")</f>
        <v/>
      </c>
      <c r="BE462" s="1" t="str">
        <f t="shared" ref="BE462:BE525" si="392">IF(AND(AO462=16,AO463=0),1,"")</f>
        <v/>
      </c>
      <c r="BF462" s="1" t="str">
        <f t="shared" ref="BF462:BF525" si="393">IF(AND(AO462=17,AO463=0),1,"")</f>
        <v/>
      </c>
      <c r="BG462" s="1" t="str">
        <f t="shared" ref="BG462:BG525" si="394">IF(AND(AO462=18,AO463=0),1,"")</f>
        <v/>
      </c>
      <c r="BH462" s="1" t="str">
        <f t="shared" ref="BH462:BH525" si="395">IF(AND(AO462=19,AO463=0),1,"")</f>
        <v/>
      </c>
      <c r="BI462" s="1" t="str">
        <f t="shared" ref="BI462:BI525" si="396">IF(AND(AO462=20,AO463=0),1,"")</f>
        <v/>
      </c>
      <c r="BJ462" s="1" t="str">
        <f t="shared" ref="BJ462:BJ525" si="397">IF(AND(AO462=21,AO463=0),1,"")</f>
        <v/>
      </c>
      <c r="BK462" s="1" t="str">
        <f t="shared" ref="BK462:BK525" si="398">IF(AND(AO462=22,AO463=0),1,"")</f>
        <v/>
      </c>
      <c r="BL462" s="1" t="str">
        <f t="shared" ref="BL462:BL525" si="399">IF(AND(AO462=23,AO463=0),1,"")</f>
        <v/>
      </c>
      <c r="BM462" s="1" t="str">
        <f t="shared" ref="BM462:BM525" si="400">IF(AND(AO462=24,AO463=0),1,"")</f>
        <v/>
      </c>
      <c r="BN462" s="1" t="str">
        <f t="shared" ref="BN462:BN525" si="401">IF(AND(AO462=25,AO463=0),1,"")</f>
        <v/>
      </c>
      <c r="BO462" s="4" t="str">
        <f t="shared" ref="BO462:BO525" si="402">IF(AND(AO462&gt;25,AO463=0),1,"")</f>
        <v/>
      </c>
    </row>
    <row r="463" spans="2:67">
      <c r="B463" s="23">
        <v>12</v>
      </c>
      <c r="C463" s="8">
        <f>IF(B463="","",VLOOKUP(B463,Tabelle2!$A$1:$B$37,2,0))</f>
        <v>1</v>
      </c>
      <c r="D463" s="9">
        <f>IF(B463="","",IF(B463=0,"NB",VLOOKUP(C463,Tabelle2!$D$1:$E$4,2,0)))</f>
        <v>3</v>
      </c>
      <c r="E463" s="1" t="str">
        <f t="shared" si="356"/>
        <v>L</v>
      </c>
      <c r="F463" s="1">
        <f t="shared" si="357"/>
        <v>1</v>
      </c>
      <c r="G463" s="1">
        <f t="shared" si="368"/>
        <v>-1</v>
      </c>
      <c r="H463" s="1">
        <f t="shared" si="358"/>
        <v>-1</v>
      </c>
      <c r="I463" s="1">
        <f t="shared" si="359"/>
        <v>158</v>
      </c>
      <c r="J463" s="1" t="str">
        <f t="shared" si="361"/>
        <v/>
      </c>
      <c r="O463" s="2"/>
      <c r="U463" s="6">
        <f t="shared" si="362"/>
        <v>1</v>
      </c>
      <c r="V463" s="6" t="str">
        <f t="shared" si="363"/>
        <v/>
      </c>
      <c r="W463" s="6" t="str">
        <f t="shared" si="364"/>
        <v/>
      </c>
      <c r="X463" s="6" t="str">
        <f t="shared" si="365"/>
        <v/>
      </c>
      <c r="Y463" s="5"/>
      <c r="Z463" s="1">
        <f t="shared" si="369"/>
        <v>1</v>
      </c>
      <c r="AA463" s="1">
        <f t="shared" si="370"/>
        <v>1</v>
      </c>
      <c r="AB463" s="1">
        <f t="shared" si="371"/>
        <v>1</v>
      </c>
      <c r="AC463" s="1" t="str">
        <f t="shared" si="372"/>
        <v/>
      </c>
      <c r="AD463" s="1" t="str">
        <f t="shared" si="377"/>
        <v/>
      </c>
      <c r="AE463" s="5"/>
      <c r="AF463" s="6">
        <f t="shared" si="366"/>
        <v>1</v>
      </c>
      <c r="AG463" s="6">
        <f t="shared" si="373"/>
        <v>3</v>
      </c>
      <c r="AH463" s="6">
        <f t="shared" si="375"/>
        <v>2</v>
      </c>
      <c r="AI463" s="5"/>
      <c r="AJ463" s="1">
        <f t="shared" si="374"/>
        <v>1</v>
      </c>
      <c r="AK463" s="1">
        <f>VLOOKUP(AJ463,$R$2:S482,2,0)</f>
        <v>1</v>
      </c>
      <c r="AM463" s="1">
        <f t="shared" si="376"/>
        <v>159</v>
      </c>
      <c r="AO463" s="1">
        <f t="shared" si="367"/>
        <v>1</v>
      </c>
      <c r="AP463" s="1">
        <f t="shared" si="360"/>
        <v>1</v>
      </c>
      <c r="AQ463" s="1" t="str">
        <f t="shared" si="378"/>
        <v/>
      </c>
      <c r="AR463" s="1" t="str">
        <f t="shared" si="379"/>
        <v/>
      </c>
      <c r="AS463" s="1" t="str">
        <f t="shared" si="380"/>
        <v/>
      </c>
      <c r="AT463" s="1" t="str">
        <f t="shared" si="381"/>
        <v/>
      </c>
      <c r="AU463" s="1" t="str">
        <f t="shared" si="382"/>
        <v/>
      </c>
      <c r="AV463" s="1" t="str">
        <f t="shared" si="383"/>
        <v/>
      </c>
      <c r="AW463" s="1" t="str">
        <f t="shared" si="384"/>
        <v/>
      </c>
      <c r="AX463" s="1" t="str">
        <f t="shared" si="385"/>
        <v/>
      </c>
      <c r="AY463" s="1" t="str">
        <f t="shared" si="386"/>
        <v/>
      </c>
      <c r="AZ463" s="1" t="str">
        <f t="shared" si="387"/>
        <v/>
      </c>
      <c r="BA463" s="1" t="str">
        <f t="shared" si="388"/>
        <v/>
      </c>
      <c r="BB463" s="1" t="str">
        <f t="shared" si="389"/>
        <v/>
      </c>
      <c r="BC463" s="1" t="str">
        <f t="shared" si="390"/>
        <v/>
      </c>
      <c r="BD463" s="1" t="str">
        <f t="shared" si="391"/>
        <v/>
      </c>
      <c r="BE463" s="1" t="str">
        <f t="shared" si="392"/>
        <v/>
      </c>
      <c r="BF463" s="1" t="str">
        <f t="shared" si="393"/>
        <v/>
      </c>
      <c r="BG463" s="1" t="str">
        <f t="shared" si="394"/>
        <v/>
      </c>
      <c r="BH463" s="1" t="str">
        <f t="shared" si="395"/>
        <v/>
      </c>
      <c r="BI463" s="1" t="str">
        <f t="shared" si="396"/>
        <v/>
      </c>
      <c r="BJ463" s="1" t="str">
        <f t="shared" si="397"/>
        <v/>
      </c>
      <c r="BK463" s="1" t="str">
        <f t="shared" si="398"/>
        <v/>
      </c>
      <c r="BL463" s="1" t="str">
        <f t="shared" si="399"/>
        <v/>
      </c>
      <c r="BM463" s="1" t="str">
        <f t="shared" si="400"/>
        <v/>
      </c>
      <c r="BN463" s="1" t="str">
        <f t="shared" si="401"/>
        <v/>
      </c>
      <c r="BO463" s="4" t="str">
        <f t="shared" si="402"/>
        <v/>
      </c>
    </row>
    <row r="464" spans="2:67">
      <c r="B464" s="22">
        <v>31</v>
      </c>
      <c r="C464" s="8">
        <f>IF(B464="","",VLOOKUP(B464,Tabelle2!$A$1:$B$37,2,0))</f>
        <v>3</v>
      </c>
      <c r="D464" s="9">
        <f>IF(B464="","",IF(B464=0,"NB",VLOOKUP(C464,Tabelle2!$D$1:$E$4,2,0)))</f>
        <v>1</v>
      </c>
      <c r="E464" s="1" t="str">
        <f t="shared" si="356"/>
        <v>W</v>
      </c>
      <c r="F464" s="1">
        <f t="shared" si="357"/>
        <v>1</v>
      </c>
      <c r="G464" s="1">
        <f t="shared" si="368"/>
        <v>2</v>
      </c>
      <c r="H464" s="1">
        <f t="shared" si="358"/>
        <v>2</v>
      </c>
      <c r="I464" s="1">
        <f t="shared" si="359"/>
        <v>160</v>
      </c>
      <c r="J464" s="1" t="str">
        <f t="shared" si="361"/>
        <v/>
      </c>
      <c r="O464" s="2"/>
      <c r="U464" s="6" t="str">
        <f t="shared" si="362"/>
        <v/>
      </c>
      <c r="V464" s="6" t="str">
        <f t="shared" si="363"/>
        <v/>
      </c>
      <c r="W464" s="6">
        <f t="shared" si="364"/>
        <v>3</v>
      </c>
      <c r="X464" s="6" t="str">
        <f t="shared" si="365"/>
        <v/>
      </c>
      <c r="Y464" s="5"/>
      <c r="Z464" s="1">
        <f t="shared" si="369"/>
        <v>1</v>
      </c>
      <c r="AA464" s="1">
        <f t="shared" si="370"/>
        <v>1</v>
      </c>
      <c r="AB464" s="1">
        <f t="shared" si="371"/>
        <v>1</v>
      </c>
      <c r="AC464" s="1" t="str">
        <f t="shared" si="372"/>
        <v/>
      </c>
      <c r="AD464" s="1" t="str">
        <f t="shared" si="377"/>
        <v/>
      </c>
      <c r="AE464" s="5"/>
      <c r="AF464" s="6">
        <f t="shared" si="366"/>
        <v>3</v>
      </c>
      <c r="AG464" s="6">
        <f t="shared" si="373"/>
        <v>1</v>
      </c>
      <c r="AH464" s="6">
        <f t="shared" si="375"/>
        <v>2</v>
      </c>
      <c r="AI464" s="5"/>
      <c r="AJ464" s="1">
        <f t="shared" si="374"/>
        <v>0</v>
      </c>
      <c r="AK464" s="1">
        <f>VLOOKUP(AJ464,$R$2:S483,2,0)</f>
        <v>1</v>
      </c>
      <c r="AM464" s="1">
        <f t="shared" si="376"/>
        <v>160</v>
      </c>
      <c r="AO464" s="1">
        <f t="shared" si="367"/>
        <v>0</v>
      </c>
      <c r="AP464" s="1" t="str">
        <f t="shared" si="360"/>
        <v/>
      </c>
      <c r="AQ464" s="1" t="str">
        <f t="shared" si="378"/>
        <v/>
      </c>
      <c r="AR464" s="1" t="str">
        <f t="shared" si="379"/>
        <v/>
      </c>
      <c r="AS464" s="1" t="str">
        <f t="shared" si="380"/>
        <v/>
      </c>
      <c r="AT464" s="1" t="str">
        <f t="shared" si="381"/>
        <v/>
      </c>
      <c r="AU464" s="1" t="str">
        <f t="shared" si="382"/>
        <v/>
      </c>
      <c r="AV464" s="1" t="str">
        <f t="shared" si="383"/>
        <v/>
      </c>
      <c r="AW464" s="1" t="str">
        <f t="shared" si="384"/>
        <v/>
      </c>
      <c r="AX464" s="1" t="str">
        <f t="shared" si="385"/>
        <v/>
      </c>
      <c r="AY464" s="1" t="str">
        <f t="shared" si="386"/>
        <v/>
      </c>
      <c r="AZ464" s="1" t="str">
        <f t="shared" si="387"/>
        <v/>
      </c>
      <c r="BA464" s="1" t="str">
        <f t="shared" si="388"/>
        <v/>
      </c>
      <c r="BB464" s="1" t="str">
        <f t="shared" si="389"/>
        <v/>
      </c>
      <c r="BC464" s="1" t="str">
        <f t="shared" si="390"/>
        <v/>
      </c>
      <c r="BD464" s="1" t="str">
        <f t="shared" si="391"/>
        <v/>
      </c>
      <c r="BE464" s="1" t="str">
        <f t="shared" si="392"/>
        <v/>
      </c>
      <c r="BF464" s="1" t="str">
        <f t="shared" si="393"/>
        <v/>
      </c>
      <c r="BG464" s="1" t="str">
        <f t="shared" si="394"/>
        <v/>
      </c>
      <c r="BH464" s="1" t="str">
        <f t="shared" si="395"/>
        <v/>
      </c>
      <c r="BI464" s="1" t="str">
        <f t="shared" si="396"/>
        <v/>
      </c>
      <c r="BJ464" s="1" t="str">
        <f t="shared" si="397"/>
        <v/>
      </c>
      <c r="BK464" s="1" t="str">
        <f t="shared" si="398"/>
        <v/>
      </c>
      <c r="BL464" s="1" t="str">
        <f t="shared" si="399"/>
        <v/>
      </c>
      <c r="BM464" s="1" t="str">
        <f t="shared" si="400"/>
        <v/>
      </c>
      <c r="BN464" s="1" t="str">
        <f t="shared" si="401"/>
        <v/>
      </c>
      <c r="BO464" s="4" t="str">
        <f t="shared" si="402"/>
        <v/>
      </c>
    </row>
    <row r="465" spans="2:67">
      <c r="B465" s="23">
        <v>36</v>
      </c>
      <c r="C465" s="8">
        <f>IF(B465="","",VLOOKUP(B465,Tabelle2!$A$1:$B$37,2,0))</f>
        <v>3</v>
      </c>
      <c r="D465" s="9">
        <f>IF(B465="","",IF(B465=0,"NB",VLOOKUP(C465,Tabelle2!$D$1:$E$4,2,0)))</f>
        <v>1</v>
      </c>
      <c r="E465" s="1" t="str">
        <f t="shared" si="356"/>
        <v>L</v>
      </c>
      <c r="F465" s="1">
        <f t="shared" si="357"/>
        <v>1</v>
      </c>
      <c r="G465" s="1">
        <f t="shared" si="368"/>
        <v>-1</v>
      </c>
      <c r="H465" s="1">
        <f t="shared" si="358"/>
        <v>-1</v>
      </c>
      <c r="I465" s="1">
        <f t="shared" si="359"/>
        <v>159</v>
      </c>
      <c r="J465" s="1" t="str">
        <f t="shared" si="361"/>
        <v/>
      </c>
      <c r="O465" s="2"/>
      <c r="U465" s="6" t="str">
        <f t="shared" si="362"/>
        <v/>
      </c>
      <c r="V465" s="6" t="str">
        <f t="shared" si="363"/>
        <v/>
      </c>
      <c r="W465" s="6">
        <f t="shared" si="364"/>
        <v>3</v>
      </c>
      <c r="X465" s="6" t="str">
        <f t="shared" si="365"/>
        <v/>
      </c>
      <c r="Y465" s="5"/>
      <c r="Z465" s="1">
        <f t="shared" si="369"/>
        <v>1</v>
      </c>
      <c r="AA465" s="1">
        <f t="shared" si="370"/>
        <v>1</v>
      </c>
      <c r="AB465" s="1">
        <f t="shared" si="371"/>
        <v>1</v>
      </c>
      <c r="AC465" s="1" t="str">
        <f t="shared" si="372"/>
        <v/>
      </c>
      <c r="AD465" s="1" t="str">
        <f t="shared" si="377"/>
        <v/>
      </c>
      <c r="AE465" s="5"/>
      <c r="AF465" s="6">
        <f t="shared" si="366"/>
        <v>3</v>
      </c>
      <c r="AG465" s="6">
        <f t="shared" si="373"/>
        <v>1</v>
      </c>
      <c r="AH465" s="6">
        <f t="shared" si="375"/>
        <v>2</v>
      </c>
      <c r="AI465" s="5"/>
      <c r="AJ465" s="1">
        <f t="shared" si="374"/>
        <v>1</v>
      </c>
      <c r="AK465" s="1">
        <f>VLOOKUP(AJ465,$R$2:S484,2,0)</f>
        <v>1</v>
      </c>
      <c r="AM465" s="1">
        <f t="shared" si="376"/>
        <v>160</v>
      </c>
      <c r="AO465" s="1">
        <f t="shared" si="367"/>
        <v>1</v>
      </c>
      <c r="AP465" s="1" t="str">
        <f t="shared" si="360"/>
        <v/>
      </c>
      <c r="AQ465" s="1" t="str">
        <f t="shared" si="378"/>
        <v/>
      </c>
      <c r="AR465" s="1" t="str">
        <f t="shared" si="379"/>
        <v/>
      </c>
      <c r="AS465" s="1" t="str">
        <f t="shared" si="380"/>
        <v/>
      </c>
      <c r="AT465" s="1" t="str">
        <f t="shared" si="381"/>
        <v/>
      </c>
      <c r="AU465" s="1" t="str">
        <f t="shared" si="382"/>
        <v/>
      </c>
      <c r="AV465" s="1" t="str">
        <f t="shared" si="383"/>
        <v/>
      </c>
      <c r="AW465" s="1" t="str">
        <f t="shared" si="384"/>
        <v/>
      </c>
      <c r="AX465" s="1" t="str">
        <f t="shared" si="385"/>
        <v/>
      </c>
      <c r="AY465" s="1" t="str">
        <f t="shared" si="386"/>
        <v/>
      </c>
      <c r="AZ465" s="1" t="str">
        <f t="shared" si="387"/>
        <v/>
      </c>
      <c r="BA465" s="1" t="str">
        <f t="shared" si="388"/>
        <v/>
      </c>
      <c r="BB465" s="1" t="str">
        <f t="shared" si="389"/>
        <v/>
      </c>
      <c r="BC465" s="1" t="str">
        <f t="shared" si="390"/>
        <v/>
      </c>
      <c r="BD465" s="1" t="str">
        <f t="shared" si="391"/>
        <v/>
      </c>
      <c r="BE465" s="1" t="str">
        <f t="shared" si="392"/>
        <v/>
      </c>
      <c r="BF465" s="1" t="str">
        <f t="shared" si="393"/>
        <v/>
      </c>
      <c r="BG465" s="1" t="str">
        <f t="shared" si="394"/>
        <v/>
      </c>
      <c r="BH465" s="1" t="str">
        <f t="shared" si="395"/>
        <v/>
      </c>
      <c r="BI465" s="1" t="str">
        <f t="shared" si="396"/>
        <v/>
      </c>
      <c r="BJ465" s="1" t="str">
        <f t="shared" si="397"/>
        <v/>
      </c>
      <c r="BK465" s="1" t="str">
        <f t="shared" si="398"/>
        <v/>
      </c>
      <c r="BL465" s="1" t="str">
        <f t="shared" si="399"/>
        <v/>
      </c>
      <c r="BM465" s="1" t="str">
        <f t="shared" si="400"/>
        <v/>
      </c>
      <c r="BN465" s="1" t="str">
        <f t="shared" si="401"/>
        <v/>
      </c>
      <c r="BO465" s="4" t="str">
        <f t="shared" si="402"/>
        <v/>
      </c>
    </row>
    <row r="466" spans="2:67">
      <c r="B466" s="22">
        <v>26</v>
      </c>
      <c r="C466" s="8">
        <f>IF(B466="","",VLOOKUP(B466,Tabelle2!$A$1:$B$37,2,0))</f>
        <v>3</v>
      </c>
      <c r="D466" s="9">
        <f>IF(B466="","",IF(B466=0,"NB",VLOOKUP(C466,Tabelle2!$D$1:$E$4,2,0)))</f>
        <v>1</v>
      </c>
      <c r="E466" s="1" t="str">
        <f t="shared" si="356"/>
        <v>L</v>
      </c>
      <c r="F466" s="1">
        <f t="shared" si="357"/>
        <v>1</v>
      </c>
      <c r="G466" s="1">
        <f t="shared" si="368"/>
        <v>-1</v>
      </c>
      <c r="H466" s="1">
        <f t="shared" si="358"/>
        <v>-1</v>
      </c>
      <c r="I466" s="1">
        <f t="shared" si="359"/>
        <v>158</v>
      </c>
      <c r="J466" s="1" t="str">
        <f t="shared" si="361"/>
        <v/>
      </c>
      <c r="O466" s="2"/>
      <c r="U466" s="6" t="str">
        <f t="shared" si="362"/>
        <v/>
      </c>
      <c r="V466" s="6" t="str">
        <f t="shared" si="363"/>
        <v/>
      </c>
      <c r="W466" s="6">
        <f t="shared" si="364"/>
        <v>3</v>
      </c>
      <c r="X466" s="6" t="str">
        <f t="shared" si="365"/>
        <v/>
      </c>
      <c r="Y466" s="5"/>
      <c r="Z466" s="1">
        <f t="shared" si="369"/>
        <v>1</v>
      </c>
      <c r="AA466" s="1">
        <f t="shared" si="370"/>
        <v>1</v>
      </c>
      <c r="AB466" s="1">
        <f t="shared" si="371"/>
        <v>1</v>
      </c>
      <c r="AC466" s="1" t="str">
        <f t="shared" si="372"/>
        <v/>
      </c>
      <c r="AD466" s="1" t="str">
        <f t="shared" si="377"/>
        <v/>
      </c>
      <c r="AE466" s="5"/>
      <c r="AF466" s="6">
        <f t="shared" si="366"/>
        <v>3</v>
      </c>
      <c r="AG466" s="6">
        <f t="shared" si="373"/>
        <v>1</v>
      </c>
      <c r="AH466" s="6">
        <f t="shared" si="375"/>
        <v>2</v>
      </c>
      <c r="AI466" s="5"/>
      <c r="AJ466" s="1">
        <f t="shared" si="374"/>
        <v>2</v>
      </c>
      <c r="AK466" s="1">
        <f>VLOOKUP(AJ466,$R$2:S485,2,0)</f>
        <v>2</v>
      </c>
      <c r="AM466" s="1">
        <f t="shared" si="376"/>
        <v>160</v>
      </c>
      <c r="AO466" s="1">
        <f t="shared" si="367"/>
        <v>2</v>
      </c>
      <c r="AP466" s="1" t="str">
        <f t="shared" si="360"/>
        <v/>
      </c>
      <c r="AQ466" s="1" t="str">
        <f t="shared" si="378"/>
        <v/>
      </c>
      <c r="AR466" s="1" t="str">
        <f t="shared" si="379"/>
        <v/>
      </c>
      <c r="AS466" s="1" t="str">
        <f t="shared" si="380"/>
        <v/>
      </c>
      <c r="AT466" s="1" t="str">
        <f t="shared" si="381"/>
        <v/>
      </c>
      <c r="AU466" s="1" t="str">
        <f t="shared" si="382"/>
        <v/>
      </c>
      <c r="AV466" s="1" t="str">
        <f t="shared" si="383"/>
        <v/>
      </c>
      <c r="AW466" s="1" t="str">
        <f t="shared" si="384"/>
        <v/>
      </c>
      <c r="AX466" s="1" t="str">
        <f t="shared" si="385"/>
        <v/>
      </c>
      <c r="AY466" s="1" t="str">
        <f t="shared" si="386"/>
        <v/>
      </c>
      <c r="AZ466" s="1" t="str">
        <f t="shared" si="387"/>
        <v/>
      </c>
      <c r="BA466" s="1" t="str">
        <f t="shared" si="388"/>
        <v/>
      </c>
      <c r="BB466" s="1" t="str">
        <f t="shared" si="389"/>
        <v/>
      </c>
      <c r="BC466" s="1" t="str">
        <f t="shared" si="390"/>
        <v/>
      </c>
      <c r="BD466" s="1" t="str">
        <f t="shared" si="391"/>
        <v/>
      </c>
      <c r="BE466" s="1" t="str">
        <f t="shared" si="392"/>
        <v/>
      </c>
      <c r="BF466" s="1" t="str">
        <f t="shared" si="393"/>
        <v/>
      </c>
      <c r="BG466" s="1" t="str">
        <f t="shared" si="394"/>
        <v/>
      </c>
      <c r="BH466" s="1" t="str">
        <f t="shared" si="395"/>
        <v/>
      </c>
      <c r="BI466" s="1" t="str">
        <f t="shared" si="396"/>
        <v/>
      </c>
      <c r="BJ466" s="1" t="str">
        <f t="shared" si="397"/>
        <v/>
      </c>
      <c r="BK466" s="1" t="str">
        <f t="shared" si="398"/>
        <v/>
      </c>
      <c r="BL466" s="1" t="str">
        <f t="shared" si="399"/>
        <v/>
      </c>
      <c r="BM466" s="1" t="str">
        <f t="shared" si="400"/>
        <v/>
      </c>
      <c r="BN466" s="1" t="str">
        <f t="shared" si="401"/>
        <v/>
      </c>
      <c r="BO466" s="4" t="str">
        <f t="shared" si="402"/>
        <v/>
      </c>
    </row>
    <row r="467" spans="2:67">
      <c r="B467" s="23">
        <v>13</v>
      </c>
      <c r="C467" s="8">
        <f>IF(B467="","",VLOOKUP(B467,Tabelle2!$A$1:$B$37,2,0))</f>
        <v>2</v>
      </c>
      <c r="D467" s="9">
        <f>IF(B467="","",IF(B467=0,"NB",VLOOKUP(C467,Tabelle2!$D$1:$E$4,2,0)))</f>
        <v>2</v>
      </c>
      <c r="E467" s="1" t="str">
        <f t="shared" si="356"/>
        <v>L</v>
      </c>
      <c r="F467" s="1">
        <f t="shared" si="357"/>
        <v>2</v>
      </c>
      <c r="G467" s="1">
        <f t="shared" si="368"/>
        <v>-1</v>
      </c>
      <c r="H467" s="1">
        <f t="shared" si="358"/>
        <v>-2</v>
      </c>
      <c r="I467" s="1">
        <f t="shared" si="359"/>
        <v>156</v>
      </c>
      <c r="J467" s="1" t="str">
        <f t="shared" si="361"/>
        <v/>
      </c>
      <c r="O467" s="2"/>
      <c r="U467" s="6" t="str">
        <f t="shared" si="362"/>
        <v/>
      </c>
      <c r="V467" s="6">
        <f t="shared" si="363"/>
        <v>2</v>
      </c>
      <c r="W467" s="6" t="str">
        <f t="shared" si="364"/>
        <v/>
      </c>
      <c r="X467" s="6" t="str">
        <f t="shared" si="365"/>
        <v/>
      </c>
      <c r="Y467" s="5"/>
      <c r="Z467" s="1">
        <f t="shared" si="369"/>
        <v>1</v>
      </c>
      <c r="AA467" s="1">
        <f t="shared" si="370"/>
        <v>1</v>
      </c>
      <c r="AB467" s="1">
        <f t="shared" si="371"/>
        <v>1</v>
      </c>
      <c r="AC467" s="1" t="str">
        <f t="shared" si="372"/>
        <v/>
      </c>
      <c r="AD467" s="1" t="str">
        <f t="shared" si="377"/>
        <v/>
      </c>
      <c r="AE467" s="5"/>
      <c r="AF467" s="6">
        <f t="shared" si="366"/>
        <v>2</v>
      </c>
      <c r="AG467" s="6">
        <f t="shared" si="373"/>
        <v>3</v>
      </c>
      <c r="AH467" s="6">
        <f t="shared" si="375"/>
        <v>1</v>
      </c>
      <c r="AI467" s="5"/>
      <c r="AJ467" s="1">
        <f t="shared" si="374"/>
        <v>3</v>
      </c>
      <c r="AK467" s="1">
        <f>VLOOKUP(AJ467,$R$2:S486,2,0)</f>
        <v>3</v>
      </c>
      <c r="AM467" s="1">
        <f t="shared" si="376"/>
        <v>160</v>
      </c>
      <c r="AO467" s="1">
        <f t="shared" si="367"/>
        <v>3</v>
      </c>
      <c r="AP467" s="1" t="str">
        <f t="shared" si="360"/>
        <v/>
      </c>
      <c r="AQ467" s="1" t="str">
        <f t="shared" si="378"/>
        <v/>
      </c>
      <c r="AR467" s="1" t="str">
        <f t="shared" si="379"/>
        <v/>
      </c>
      <c r="AS467" s="1" t="str">
        <f t="shared" si="380"/>
        <v/>
      </c>
      <c r="AT467" s="1" t="str">
        <f t="shared" si="381"/>
        <v/>
      </c>
      <c r="AU467" s="1" t="str">
        <f t="shared" si="382"/>
        <v/>
      </c>
      <c r="AV467" s="1" t="str">
        <f t="shared" si="383"/>
        <v/>
      </c>
      <c r="AW467" s="1" t="str">
        <f t="shared" si="384"/>
        <v/>
      </c>
      <c r="AX467" s="1" t="str">
        <f t="shared" si="385"/>
        <v/>
      </c>
      <c r="AY467" s="1" t="str">
        <f t="shared" si="386"/>
        <v/>
      </c>
      <c r="AZ467" s="1" t="str">
        <f t="shared" si="387"/>
        <v/>
      </c>
      <c r="BA467" s="1" t="str">
        <f t="shared" si="388"/>
        <v/>
      </c>
      <c r="BB467" s="1" t="str">
        <f t="shared" si="389"/>
        <v/>
      </c>
      <c r="BC467" s="1" t="str">
        <f t="shared" si="390"/>
        <v/>
      </c>
      <c r="BD467" s="1" t="str">
        <f t="shared" si="391"/>
        <v/>
      </c>
      <c r="BE467" s="1" t="str">
        <f t="shared" si="392"/>
        <v/>
      </c>
      <c r="BF467" s="1" t="str">
        <f t="shared" si="393"/>
        <v/>
      </c>
      <c r="BG467" s="1" t="str">
        <f t="shared" si="394"/>
        <v/>
      </c>
      <c r="BH467" s="1" t="str">
        <f t="shared" si="395"/>
        <v/>
      </c>
      <c r="BI467" s="1" t="str">
        <f t="shared" si="396"/>
        <v/>
      </c>
      <c r="BJ467" s="1" t="str">
        <f t="shared" si="397"/>
        <v/>
      </c>
      <c r="BK467" s="1" t="str">
        <f t="shared" si="398"/>
        <v/>
      </c>
      <c r="BL467" s="1" t="str">
        <f t="shared" si="399"/>
        <v/>
      </c>
      <c r="BM467" s="1" t="str">
        <f t="shared" si="400"/>
        <v/>
      </c>
      <c r="BN467" s="1" t="str">
        <f t="shared" si="401"/>
        <v/>
      </c>
      <c r="BO467" s="4" t="str">
        <f t="shared" si="402"/>
        <v/>
      </c>
    </row>
    <row r="468" spans="2:67">
      <c r="B468" s="22">
        <v>34</v>
      </c>
      <c r="C468" s="8">
        <f>IF(B468="","",VLOOKUP(B468,Tabelle2!$A$1:$B$37,2,0))</f>
        <v>3</v>
      </c>
      <c r="D468" s="9">
        <f>IF(B468="","",IF(B468=0,"NB",VLOOKUP(C468,Tabelle2!$D$1:$E$4,2,0)))</f>
        <v>1</v>
      </c>
      <c r="E468" s="1" t="str">
        <f t="shared" si="356"/>
        <v>L</v>
      </c>
      <c r="F468" s="1">
        <f t="shared" si="357"/>
        <v>3</v>
      </c>
      <c r="G468" s="1">
        <f t="shared" si="368"/>
        <v>-1</v>
      </c>
      <c r="H468" s="1">
        <f t="shared" si="358"/>
        <v>-3</v>
      </c>
      <c r="I468" s="1">
        <f t="shared" si="359"/>
        <v>153</v>
      </c>
      <c r="J468" s="1" t="str">
        <f t="shared" si="361"/>
        <v/>
      </c>
      <c r="O468" s="2"/>
      <c r="U468" s="6" t="str">
        <f t="shared" si="362"/>
        <v/>
      </c>
      <c r="V468" s="6" t="str">
        <f t="shared" si="363"/>
        <v/>
      </c>
      <c r="W468" s="6">
        <f t="shared" si="364"/>
        <v>3</v>
      </c>
      <c r="X468" s="6" t="str">
        <f t="shared" si="365"/>
        <v/>
      </c>
      <c r="Y468" s="5"/>
      <c r="Z468" s="1">
        <f t="shared" si="369"/>
        <v>1</v>
      </c>
      <c r="AA468" s="1">
        <f t="shared" si="370"/>
        <v>1</v>
      </c>
      <c r="AB468" s="1">
        <f t="shared" si="371"/>
        <v>1</v>
      </c>
      <c r="AC468" s="1" t="str">
        <f t="shared" si="372"/>
        <v/>
      </c>
      <c r="AD468" s="1" t="str">
        <f t="shared" si="377"/>
        <v/>
      </c>
      <c r="AE468" s="5"/>
      <c r="AF468" s="6">
        <f t="shared" si="366"/>
        <v>3</v>
      </c>
      <c r="AG468" s="6">
        <f t="shared" si="373"/>
        <v>2</v>
      </c>
      <c r="AH468" s="6">
        <f t="shared" si="375"/>
        <v>1</v>
      </c>
      <c r="AI468" s="5"/>
      <c r="AJ468" s="1">
        <f t="shared" si="374"/>
        <v>4</v>
      </c>
      <c r="AK468" s="1">
        <f>VLOOKUP(AJ468,$R$2:S487,2,0)</f>
        <v>7</v>
      </c>
      <c r="AM468" s="1">
        <f t="shared" si="376"/>
        <v>160</v>
      </c>
      <c r="AO468" s="1">
        <f t="shared" si="367"/>
        <v>4</v>
      </c>
      <c r="AP468" s="1" t="str">
        <f t="shared" si="360"/>
        <v/>
      </c>
      <c r="AQ468" s="1" t="str">
        <f t="shared" si="378"/>
        <v/>
      </c>
      <c r="AR468" s="1" t="str">
        <f t="shared" si="379"/>
        <v/>
      </c>
      <c r="AS468" s="1" t="str">
        <f t="shared" si="380"/>
        <v/>
      </c>
      <c r="AT468" s="1" t="str">
        <f t="shared" si="381"/>
        <v/>
      </c>
      <c r="AU468" s="1" t="str">
        <f t="shared" si="382"/>
        <v/>
      </c>
      <c r="AV468" s="1" t="str">
        <f t="shared" si="383"/>
        <v/>
      </c>
      <c r="AW468" s="1" t="str">
        <f t="shared" si="384"/>
        <v/>
      </c>
      <c r="AX468" s="1" t="str">
        <f t="shared" si="385"/>
        <v/>
      </c>
      <c r="AY468" s="1" t="str">
        <f t="shared" si="386"/>
        <v/>
      </c>
      <c r="AZ468" s="1" t="str">
        <f t="shared" si="387"/>
        <v/>
      </c>
      <c r="BA468" s="1" t="str">
        <f t="shared" si="388"/>
        <v/>
      </c>
      <c r="BB468" s="1" t="str">
        <f t="shared" si="389"/>
        <v/>
      </c>
      <c r="BC468" s="1" t="str">
        <f t="shared" si="390"/>
        <v/>
      </c>
      <c r="BD468" s="1" t="str">
        <f t="shared" si="391"/>
        <v/>
      </c>
      <c r="BE468" s="1" t="str">
        <f t="shared" si="392"/>
        <v/>
      </c>
      <c r="BF468" s="1" t="str">
        <f t="shared" si="393"/>
        <v/>
      </c>
      <c r="BG468" s="1" t="str">
        <f t="shared" si="394"/>
        <v/>
      </c>
      <c r="BH468" s="1" t="str">
        <f t="shared" si="395"/>
        <v/>
      </c>
      <c r="BI468" s="1" t="str">
        <f t="shared" si="396"/>
        <v/>
      </c>
      <c r="BJ468" s="1" t="str">
        <f t="shared" si="397"/>
        <v/>
      </c>
      <c r="BK468" s="1" t="str">
        <f t="shared" si="398"/>
        <v/>
      </c>
      <c r="BL468" s="1" t="str">
        <f t="shared" si="399"/>
        <v/>
      </c>
      <c r="BM468" s="1" t="str">
        <f t="shared" si="400"/>
        <v/>
      </c>
      <c r="BN468" s="1" t="str">
        <f t="shared" si="401"/>
        <v/>
      </c>
      <c r="BO468" s="4" t="str">
        <f t="shared" si="402"/>
        <v/>
      </c>
    </row>
    <row r="469" spans="2:67">
      <c r="B469" s="23">
        <v>19</v>
      </c>
      <c r="C469" s="8">
        <f>IF(B469="","",VLOOKUP(B469,Tabelle2!$A$1:$B$37,2,0))</f>
        <v>2</v>
      </c>
      <c r="D469" s="9">
        <f>IF(B469="","",IF(B469=0,"NB",VLOOKUP(C469,Tabelle2!$D$1:$E$4,2,0)))</f>
        <v>2</v>
      </c>
      <c r="E469" s="1" t="str">
        <f t="shared" si="356"/>
        <v>L</v>
      </c>
      <c r="F469" s="1">
        <f t="shared" si="357"/>
        <v>7</v>
      </c>
      <c r="G469" s="1">
        <f t="shared" si="368"/>
        <v>-1</v>
      </c>
      <c r="H469" s="1">
        <f t="shared" si="358"/>
        <v>-7</v>
      </c>
      <c r="I469" s="1">
        <f t="shared" si="359"/>
        <v>146</v>
      </c>
      <c r="J469" s="1" t="str">
        <f t="shared" si="361"/>
        <v/>
      </c>
      <c r="O469" s="2"/>
      <c r="U469" s="6" t="str">
        <f t="shared" si="362"/>
        <v/>
      </c>
      <c r="V469" s="6">
        <f t="shared" si="363"/>
        <v>2</v>
      </c>
      <c r="W469" s="6" t="str">
        <f t="shared" si="364"/>
        <v/>
      </c>
      <c r="X469" s="6" t="str">
        <f t="shared" si="365"/>
        <v/>
      </c>
      <c r="Y469" s="5"/>
      <c r="Z469" s="1">
        <f t="shared" si="369"/>
        <v>1</v>
      </c>
      <c r="AA469" s="1">
        <f t="shared" si="370"/>
        <v>1</v>
      </c>
      <c r="AB469" s="1">
        <f t="shared" si="371"/>
        <v>1</v>
      </c>
      <c r="AC469" s="1" t="str">
        <f t="shared" si="372"/>
        <v/>
      </c>
      <c r="AD469" s="1" t="str">
        <f t="shared" si="377"/>
        <v/>
      </c>
      <c r="AE469" s="5"/>
      <c r="AF469" s="6">
        <f t="shared" si="366"/>
        <v>2</v>
      </c>
      <c r="AG469" s="6">
        <f t="shared" si="373"/>
        <v>3</v>
      </c>
      <c r="AH469" s="6">
        <f t="shared" si="375"/>
        <v>1</v>
      </c>
      <c r="AI469" s="5"/>
      <c r="AJ469" s="1">
        <f t="shared" si="374"/>
        <v>5</v>
      </c>
      <c r="AK469" s="1">
        <f>VLOOKUP(AJ469,$R$2:S488,2,0)</f>
        <v>15</v>
      </c>
      <c r="AM469" s="1">
        <f t="shared" si="376"/>
        <v>160</v>
      </c>
      <c r="AO469" s="1">
        <f t="shared" si="367"/>
        <v>5</v>
      </c>
      <c r="AP469" s="1" t="str">
        <f t="shared" si="360"/>
        <v/>
      </c>
      <c r="AQ469" s="1" t="str">
        <f t="shared" si="378"/>
        <v/>
      </c>
      <c r="AR469" s="1" t="str">
        <f t="shared" si="379"/>
        <v/>
      </c>
      <c r="AS469" s="1" t="str">
        <f t="shared" si="380"/>
        <v/>
      </c>
      <c r="AT469" s="1">
        <f t="shared" si="381"/>
        <v>1</v>
      </c>
      <c r="AU469" s="1" t="str">
        <f t="shared" si="382"/>
        <v/>
      </c>
      <c r="AV469" s="1" t="str">
        <f t="shared" si="383"/>
        <v/>
      </c>
      <c r="AW469" s="1" t="str">
        <f t="shared" si="384"/>
        <v/>
      </c>
      <c r="AX469" s="1" t="str">
        <f t="shared" si="385"/>
        <v/>
      </c>
      <c r="AY469" s="1" t="str">
        <f t="shared" si="386"/>
        <v/>
      </c>
      <c r="AZ469" s="1" t="str">
        <f t="shared" si="387"/>
        <v/>
      </c>
      <c r="BA469" s="1" t="str">
        <f t="shared" si="388"/>
        <v/>
      </c>
      <c r="BB469" s="1" t="str">
        <f t="shared" si="389"/>
        <v/>
      </c>
      <c r="BC469" s="1" t="str">
        <f t="shared" si="390"/>
        <v/>
      </c>
      <c r="BD469" s="1" t="str">
        <f t="shared" si="391"/>
        <v/>
      </c>
      <c r="BE469" s="1" t="str">
        <f t="shared" si="392"/>
        <v/>
      </c>
      <c r="BF469" s="1" t="str">
        <f t="shared" si="393"/>
        <v/>
      </c>
      <c r="BG469" s="1" t="str">
        <f t="shared" si="394"/>
        <v/>
      </c>
      <c r="BH469" s="1" t="str">
        <f t="shared" si="395"/>
        <v/>
      </c>
      <c r="BI469" s="1" t="str">
        <f t="shared" si="396"/>
        <v/>
      </c>
      <c r="BJ469" s="1" t="str">
        <f t="shared" si="397"/>
        <v/>
      </c>
      <c r="BK469" s="1" t="str">
        <f t="shared" si="398"/>
        <v/>
      </c>
      <c r="BL469" s="1" t="str">
        <f t="shared" si="399"/>
        <v/>
      </c>
      <c r="BM469" s="1" t="str">
        <f t="shared" si="400"/>
        <v/>
      </c>
      <c r="BN469" s="1" t="str">
        <f t="shared" si="401"/>
        <v/>
      </c>
      <c r="BO469" s="4" t="str">
        <f t="shared" si="402"/>
        <v/>
      </c>
    </row>
    <row r="470" spans="2:67">
      <c r="B470" s="22">
        <v>18</v>
      </c>
      <c r="C470" s="8">
        <f>IF(B470="","",VLOOKUP(B470,Tabelle2!$A$1:$B$37,2,0))</f>
        <v>2</v>
      </c>
      <c r="D470" s="9">
        <f>IF(B470="","",IF(B470=0,"NB",VLOOKUP(C470,Tabelle2!$D$1:$E$4,2,0)))</f>
        <v>2</v>
      </c>
      <c r="E470" s="1" t="str">
        <f t="shared" si="356"/>
        <v>W</v>
      </c>
      <c r="F470" s="1">
        <f t="shared" si="357"/>
        <v>15</v>
      </c>
      <c r="G470" s="1">
        <f t="shared" si="368"/>
        <v>2</v>
      </c>
      <c r="H470" s="1">
        <f t="shared" si="358"/>
        <v>30</v>
      </c>
      <c r="I470" s="1">
        <f t="shared" si="359"/>
        <v>176</v>
      </c>
      <c r="J470" s="1" t="str">
        <f t="shared" si="361"/>
        <v/>
      </c>
      <c r="O470" s="2"/>
      <c r="U470" s="6" t="str">
        <f t="shared" si="362"/>
        <v/>
      </c>
      <c r="V470" s="6">
        <f t="shared" si="363"/>
        <v>2</v>
      </c>
      <c r="W470" s="6" t="str">
        <f t="shared" si="364"/>
        <v/>
      </c>
      <c r="X470" s="6" t="str">
        <f t="shared" si="365"/>
        <v/>
      </c>
      <c r="Y470" s="5"/>
      <c r="Z470" s="1">
        <f t="shared" si="369"/>
        <v>1</v>
      </c>
      <c r="AA470" s="1">
        <f t="shared" si="370"/>
        <v>1</v>
      </c>
      <c r="AB470" s="1">
        <f t="shared" si="371"/>
        <v>1</v>
      </c>
      <c r="AC470" s="1" t="str">
        <f t="shared" si="372"/>
        <v/>
      </c>
      <c r="AD470" s="1" t="str">
        <f t="shared" si="377"/>
        <v/>
      </c>
      <c r="AE470" s="5"/>
      <c r="AF470" s="6">
        <f t="shared" si="366"/>
        <v>2</v>
      </c>
      <c r="AG470" s="6">
        <f t="shared" si="373"/>
        <v>3</v>
      </c>
      <c r="AH470" s="6">
        <f t="shared" si="375"/>
        <v>1</v>
      </c>
      <c r="AI470" s="5"/>
      <c r="AJ470" s="1">
        <f t="shared" si="374"/>
        <v>0</v>
      </c>
      <c r="AK470" s="1">
        <f>VLOOKUP(AJ470,$R$2:S489,2,0)</f>
        <v>1</v>
      </c>
      <c r="AM470" s="1">
        <f t="shared" si="376"/>
        <v>176</v>
      </c>
      <c r="AO470" s="1">
        <f t="shared" si="367"/>
        <v>0</v>
      </c>
      <c r="AP470" s="1" t="str">
        <f t="shared" si="360"/>
        <v/>
      </c>
      <c r="AQ470" s="1" t="str">
        <f t="shared" si="378"/>
        <v/>
      </c>
      <c r="AR470" s="1" t="str">
        <f t="shared" si="379"/>
        <v/>
      </c>
      <c r="AS470" s="1" t="str">
        <f t="shared" si="380"/>
        <v/>
      </c>
      <c r="AT470" s="1" t="str">
        <f t="shared" si="381"/>
        <v/>
      </c>
      <c r="AU470" s="1" t="str">
        <f t="shared" si="382"/>
        <v/>
      </c>
      <c r="AV470" s="1" t="str">
        <f t="shared" si="383"/>
        <v/>
      </c>
      <c r="AW470" s="1" t="str">
        <f t="shared" si="384"/>
        <v/>
      </c>
      <c r="AX470" s="1" t="str">
        <f t="shared" si="385"/>
        <v/>
      </c>
      <c r="AY470" s="1" t="str">
        <f t="shared" si="386"/>
        <v/>
      </c>
      <c r="AZ470" s="1" t="str">
        <f t="shared" si="387"/>
        <v/>
      </c>
      <c r="BA470" s="1" t="str">
        <f t="shared" si="388"/>
        <v/>
      </c>
      <c r="BB470" s="1" t="str">
        <f t="shared" si="389"/>
        <v/>
      </c>
      <c r="BC470" s="1" t="str">
        <f t="shared" si="390"/>
        <v/>
      </c>
      <c r="BD470" s="1" t="str">
        <f t="shared" si="391"/>
        <v/>
      </c>
      <c r="BE470" s="1" t="str">
        <f t="shared" si="392"/>
        <v/>
      </c>
      <c r="BF470" s="1" t="str">
        <f t="shared" si="393"/>
        <v/>
      </c>
      <c r="BG470" s="1" t="str">
        <f t="shared" si="394"/>
        <v/>
      </c>
      <c r="BH470" s="1" t="str">
        <f t="shared" si="395"/>
        <v/>
      </c>
      <c r="BI470" s="1" t="str">
        <f t="shared" si="396"/>
        <v/>
      </c>
      <c r="BJ470" s="1" t="str">
        <f t="shared" si="397"/>
        <v/>
      </c>
      <c r="BK470" s="1" t="str">
        <f t="shared" si="398"/>
        <v/>
      </c>
      <c r="BL470" s="1" t="str">
        <f t="shared" si="399"/>
        <v/>
      </c>
      <c r="BM470" s="1" t="str">
        <f t="shared" si="400"/>
        <v/>
      </c>
      <c r="BN470" s="1" t="str">
        <f t="shared" si="401"/>
        <v/>
      </c>
      <c r="BO470" s="4" t="str">
        <f t="shared" si="402"/>
        <v/>
      </c>
    </row>
    <row r="471" spans="2:67">
      <c r="B471" s="23">
        <v>8</v>
      </c>
      <c r="C471" s="8">
        <f>IF(B471="","",VLOOKUP(B471,Tabelle2!$A$1:$B$37,2,0))</f>
        <v>1</v>
      </c>
      <c r="D471" s="9">
        <f>IF(B471="","",IF(B471=0,"NB",VLOOKUP(C471,Tabelle2!$D$1:$E$4,2,0)))</f>
        <v>3</v>
      </c>
      <c r="E471" s="1" t="str">
        <f t="shared" si="356"/>
        <v>L</v>
      </c>
      <c r="F471" s="1">
        <f t="shared" si="357"/>
        <v>1</v>
      </c>
      <c r="G471" s="1">
        <f t="shared" si="368"/>
        <v>-1</v>
      </c>
      <c r="H471" s="1">
        <f t="shared" si="358"/>
        <v>-1</v>
      </c>
      <c r="I471" s="1">
        <f t="shared" si="359"/>
        <v>175</v>
      </c>
      <c r="J471" s="1" t="str">
        <f t="shared" si="361"/>
        <v/>
      </c>
      <c r="O471" s="2"/>
      <c r="U471" s="6">
        <f t="shared" si="362"/>
        <v>1</v>
      </c>
      <c r="V471" s="6" t="str">
        <f t="shared" si="363"/>
        <v/>
      </c>
      <c r="W471" s="6" t="str">
        <f t="shared" si="364"/>
        <v/>
      </c>
      <c r="X471" s="6" t="str">
        <f t="shared" si="365"/>
        <v/>
      </c>
      <c r="Y471" s="5"/>
      <c r="Z471" s="1">
        <f t="shared" si="369"/>
        <v>1</v>
      </c>
      <c r="AA471" s="1">
        <f t="shared" si="370"/>
        <v>1</v>
      </c>
      <c r="AB471" s="1">
        <f t="shared" si="371"/>
        <v>1</v>
      </c>
      <c r="AC471" s="1" t="str">
        <f t="shared" si="372"/>
        <v/>
      </c>
      <c r="AD471" s="1" t="str">
        <f t="shared" si="377"/>
        <v/>
      </c>
      <c r="AE471" s="5"/>
      <c r="AF471" s="6">
        <f t="shared" si="366"/>
        <v>1</v>
      </c>
      <c r="AG471" s="6">
        <f t="shared" si="373"/>
        <v>2</v>
      </c>
      <c r="AH471" s="6">
        <f t="shared" si="375"/>
        <v>3</v>
      </c>
      <c r="AI471" s="5"/>
      <c r="AJ471" s="1">
        <f t="shared" si="374"/>
        <v>1</v>
      </c>
      <c r="AK471" s="1">
        <f>VLOOKUP(AJ471,$R$2:S490,2,0)</f>
        <v>1</v>
      </c>
      <c r="AM471" s="1">
        <f t="shared" si="376"/>
        <v>176</v>
      </c>
      <c r="AO471" s="1">
        <f t="shared" si="367"/>
        <v>1</v>
      </c>
      <c r="AP471" s="1">
        <f t="shared" si="360"/>
        <v>1</v>
      </c>
      <c r="AQ471" s="1" t="str">
        <f t="shared" si="378"/>
        <v/>
      </c>
      <c r="AR471" s="1" t="str">
        <f t="shared" si="379"/>
        <v/>
      </c>
      <c r="AS471" s="1" t="str">
        <f t="shared" si="380"/>
        <v/>
      </c>
      <c r="AT471" s="1" t="str">
        <f t="shared" si="381"/>
        <v/>
      </c>
      <c r="AU471" s="1" t="str">
        <f t="shared" si="382"/>
        <v/>
      </c>
      <c r="AV471" s="1" t="str">
        <f t="shared" si="383"/>
        <v/>
      </c>
      <c r="AW471" s="1" t="str">
        <f t="shared" si="384"/>
        <v/>
      </c>
      <c r="AX471" s="1" t="str">
        <f t="shared" si="385"/>
        <v/>
      </c>
      <c r="AY471" s="1" t="str">
        <f t="shared" si="386"/>
        <v/>
      </c>
      <c r="AZ471" s="1" t="str">
        <f t="shared" si="387"/>
        <v/>
      </c>
      <c r="BA471" s="1" t="str">
        <f t="shared" si="388"/>
        <v/>
      </c>
      <c r="BB471" s="1" t="str">
        <f t="shared" si="389"/>
        <v/>
      </c>
      <c r="BC471" s="1" t="str">
        <f t="shared" si="390"/>
        <v/>
      </c>
      <c r="BD471" s="1" t="str">
        <f t="shared" si="391"/>
        <v/>
      </c>
      <c r="BE471" s="1" t="str">
        <f t="shared" si="392"/>
        <v/>
      </c>
      <c r="BF471" s="1" t="str">
        <f t="shared" si="393"/>
        <v/>
      </c>
      <c r="BG471" s="1" t="str">
        <f t="shared" si="394"/>
        <v/>
      </c>
      <c r="BH471" s="1" t="str">
        <f t="shared" si="395"/>
        <v/>
      </c>
      <c r="BI471" s="1" t="str">
        <f t="shared" si="396"/>
        <v/>
      </c>
      <c r="BJ471" s="1" t="str">
        <f t="shared" si="397"/>
        <v/>
      </c>
      <c r="BK471" s="1" t="str">
        <f t="shared" si="398"/>
        <v/>
      </c>
      <c r="BL471" s="1" t="str">
        <f t="shared" si="399"/>
        <v/>
      </c>
      <c r="BM471" s="1" t="str">
        <f t="shared" si="400"/>
        <v/>
      </c>
      <c r="BN471" s="1" t="str">
        <f t="shared" si="401"/>
        <v/>
      </c>
      <c r="BO471" s="4" t="str">
        <f t="shared" si="402"/>
        <v/>
      </c>
    </row>
    <row r="472" spans="2:67">
      <c r="B472" s="22">
        <v>28</v>
      </c>
      <c r="C472" s="8">
        <f>IF(B472="","",VLOOKUP(B472,Tabelle2!$A$1:$B$37,2,0))</f>
        <v>3</v>
      </c>
      <c r="D472" s="9">
        <f>IF(B472="","",IF(B472=0,"NB",VLOOKUP(C472,Tabelle2!$D$1:$E$4,2,0)))</f>
        <v>1</v>
      </c>
      <c r="E472" s="1" t="str">
        <f t="shared" si="356"/>
        <v>W</v>
      </c>
      <c r="F472" s="1">
        <f t="shared" si="357"/>
        <v>1</v>
      </c>
      <c r="G472" s="1">
        <f t="shared" si="368"/>
        <v>2</v>
      </c>
      <c r="H472" s="1">
        <f t="shared" si="358"/>
        <v>2</v>
      </c>
      <c r="I472" s="1">
        <f t="shared" si="359"/>
        <v>177</v>
      </c>
      <c r="J472" s="1" t="str">
        <f t="shared" si="361"/>
        <v/>
      </c>
      <c r="O472" s="2"/>
      <c r="U472" s="6" t="str">
        <f t="shared" si="362"/>
        <v/>
      </c>
      <c r="V472" s="6" t="str">
        <f t="shared" si="363"/>
        <v/>
      </c>
      <c r="W472" s="6">
        <f t="shared" si="364"/>
        <v>3</v>
      </c>
      <c r="X472" s="6" t="str">
        <f t="shared" si="365"/>
        <v/>
      </c>
      <c r="Y472" s="5"/>
      <c r="Z472" s="1">
        <f t="shared" si="369"/>
        <v>1</v>
      </c>
      <c r="AA472" s="1">
        <f t="shared" si="370"/>
        <v>1</v>
      </c>
      <c r="AB472" s="1">
        <f t="shared" si="371"/>
        <v>1</v>
      </c>
      <c r="AC472" s="1" t="str">
        <f t="shared" si="372"/>
        <v/>
      </c>
      <c r="AD472" s="1" t="str">
        <f t="shared" si="377"/>
        <v/>
      </c>
      <c r="AE472" s="5"/>
      <c r="AF472" s="6">
        <f t="shared" si="366"/>
        <v>3</v>
      </c>
      <c r="AG472" s="6">
        <f t="shared" si="373"/>
        <v>1</v>
      </c>
      <c r="AH472" s="6">
        <f t="shared" si="375"/>
        <v>2</v>
      </c>
      <c r="AI472" s="5"/>
      <c r="AJ472" s="1">
        <f t="shared" si="374"/>
        <v>0</v>
      </c>
      <c r="AK472" s="1">
        <f>VLOOKUP(AJ472,$R$2:S491,2,0)</f>
        <v>1</v>
      </c>
      <c r="AM472" s="1">
        <f t="shared" si="376"/>
        <v>177</v>
      </c>
      <c r="AO472" s="1">
        <f t="shared" si="367"/>
        <v>0</v>
      </c>
      <c r="AP472" s="1" t="str">
        <f t="shared" si="360"/>
        <v/>
      </c>
      <c r="AQ472" s="1" t="str">
        <f t="shared" si="378"/>
        <v/>
      </c>
      <c r="AR472" s="1" t="str">
        <f t="shared" si="379"/>
        <v/>
      </c>
      <c r="AS472" s="1" t="str">
        <f t="shared" si="380"/>
        <v/>
      </c>
      <c r="AT472" s="1" t="str">
        <f t="shared" si="381"/>
        <v/>
      </c>
      <c r="AU472" s="1" t="str">
        <f t="shared" si="382"/>
        <v/>
      </c>
      <c r="AV472" s="1" t="str">
        <f t="shared" si="383"/>
        <v/>
      </c>
      <c r="AW472" s="1" t="str">
        <f t="shared" si="384"/>
        <v/>
      </c>
      <c r="AX472" s="1" t="str">
        <f t="shared" si="385"/>
        <v/>
      </c>
      <c r="AY472" s="1" t="str">
        <f t="shared" si="386"/>
        <v/>
      </c>
      <c r="AZ472" s="1" t="str">
        <f t="shared" si="387"/>
        <v/>
      </c>
      <c r="BA472" s="1" t="str">
        <f t="shared" si="388"/>
        <v/>
      </c>
      <c r="BB472" s="1" t="str">
        <f t="shared" si="389"/>
        <v/>
      </c>
      <c r="BC472" s="1" t="str">
        <f t="shared" si="390"/>
        <v/>
      </c>
      <c r="BD472" s="1" t="str">
        <f t="shared" si="391"/>
        <v/>
      </c>
      <c r="BE472" s="1" t="str">
        <f t="shared" si="392"/>
        <v/>
      </c>
      <c r="BF472" s="1" t="str">
        <f t="shared" si="393"/>
        <v/>
      </c>
      <c r="BG472" s="1" t="str">
        <f t="shared" si="394"/>
        <v/>
      </c>
      <c r="BH472" s="1" t="str">
        <f t="shared" si="395"/>
        <v/>
      </c>
      <c r="BI472" s="1" t="str">
        <f t="shared" si="396"/>
        <v/>
      </c>
      <c r="BJ472" s="1" t="str">
        <f t="shared" si="397"/>
        <v/>
      </c>
      <c r="BK472" s="1" t="str">
        <f t="shared" si="398"/>
        <v/>
      </c>
      <c r="BL472" s="1" t="str">
        <f t="shared" si="399"/>
        <v/>
      </c>
      <c r="BM472" s="1" t="str">
        <f t="shared" si="400"/>
        <v/>
      </c>
      <c r="BN472" s="1" t="str">
        <f t="shared" si="401"/>
        <v/>
      </c>
      <c r="BO472" s="4" t="str">
        <f t="shared" si="402"/>
        <v/>
      </c>
    </row>
    <row r="473" spans="2:67">
      <c r="B473" s="23">
        <v>23</v>
      </c>
      <c r="C473" s="8">
        <f>IF(B473="","",VLOOKUP(B473,Tabelle2!$A$1:$B$37,2,0))</f>
        <v>2</v>
      </c>
      <c r="D473" s="9">
        <f>IF(B473="","",IF(B473=0,"NB",VLOOKUP(C473,Tabelle2!$D$1:$E$4,2,0)))</f>
        <v>2</v>
      </c>
      <c r="E473" s="1" t="str">
        <f t="shared" si="356"/>
        <v>L</v>
      </c>
      <c r="F473" s="1">
        <f t="shared" si="357"/>
        <v>1</v>
      </c>
      <c r="G473" s="1">
        <f t="shared" si="368"/>
        <v>-1</v>
      </c>
      <c r="H473" s="1">
        <f t="shared" si="358"/>
        <v>-1</v>
      </c>
      <c r="I473" s="1">
        <f t="shared" si="359"/>
        <v>176</v>
      </c>
      <c r="J473" s="1" t="str">
        <f t="shared" si="361"/>
        <v/>
      </c>
      <c r="O473" s="2"/>
      <c r="U473" s="6" t="str">
        <f t="shared" si="362"/>
        <v/>
      </c>
      <c r="V473" s="6">
        <f t="shared" si="363"/>
        <v>2</v>
      </c>
      <c r="W473" s="6" t="str">
        <f t="shared" si="364"/>
        <v/>
      </c>
      <c r="X473" s="6" t="str">
        <f t="shared" si="365"/>
        <v/>
      </c>
      <c r="Y473" s="5"/>
      <c r="Z473" s="1">
        <f t="shared" si="369"/>
        <v>1</v>
      </c>
      <c r="AA473" s="1">
        <f t="shared" si="370"/>
        <v>1</v>
      </c>
      <c r="AB473" s="1">
        <f t="shared" si="371"/>
        <v>1</v>
      </c>
      <c r="AC473" s="1" t="str">
        <f t="shared" si="372"/>
        <v/>
      </c>
      <c r="AD473" s="1" t="str">
        <f t="shared" si="377"/>
        <v/>
      </c>
      <c r="AE473" s="5"/>
      <c r="AF473" s="6">
        <f t="shared" si="366"/>
        <v>2</v>
      </c>
      <c r="AG473" s="6">
        <f t="shared" si="373"/>
        <v>3</v>
      </c>
      <c r="AH473" s="6">
        <f t="shared" si="375"/>
        <v>1</v>
      </c>
      <c r="AI473" s="5"/>
      <c r="AJ473" s="1">
        <f t="shared" si="374"/>
        <v>1</v>
      </c>
      <c r="AK473" s="1">
        <f>VLOOKUP(AJ473,$R$2:S492,2,0)</f>
        <v>1</v>
      </c>
      <c r="AM473" s="1">
        <f t="shared" si="376"/>
        <v>177</v>
      </c>
      <c r="AO473" s="1">
        <f t="shared" si="367"/>
        <v>1</v>
      </c>
      <c r="AP473" s="1">
        <f t="shared" si="360"/>
        <v>1</v>
      </c>
      <c r="AQ473" s="1" t="str">
        <f t="shared" si="378"/>
        <v/>
      </c>
      <c r="AR473" s="1" t="str">
        <f t="shared" si="379"/>
        <v/>
      </c>
      <c r="AS473" s="1" t="str">
        <f t="shared" si="380"/>
        <v/>
      </c>
      <c r="AT473" s="1" t="str">
        <f t="shared" si="381"/>
        <v/>
      </c>
      <c r="AU473" s="1" t="str">
        <f t="shared" si="382"/>
        <v/>
      </c>
      <c r="AV473" s="1" t="str">
        <f t="shared" si="383"/>
        <v/>
      </c>
      <c r="AW473" s="1" t="str">
        <f t="shared" si="384"/>
        <v/>
      </c>
      <c r="AX473" s="1" t="str">
        <f t="shared" si="385"/>
        <v/>
      </c>
      <c r="AY473" s="1" t="str">
        <f t="shared" si="386"/>
        <v/>
      </c>
      <c r="AZ473" s="1" t="str">
        <f t="shared" si="387"/>
        <v/>
      </c>
      <c r="BA473" s="1" t="str">
        <f t="shared" si="388"/>
        <v/>
      </c>
      <c r="BB473" s="1" t="str">
        <f t="shared" si="389"/>
        <v/>
      </c>
      <c r="BC473" s="1" t="str">
        <f t="shared" si="390"/>
        <v/>
      </c>
      <c r="BD473" s="1" t="str">
        <f t="shared" si="391"/>
        <v/>
      </c>
      <c r="BE473" s="1" t="str">
        <f t="shared" si="392"/>
        <v/>
      </c>
      <c r="BF473" s="1" t="str">
        <f t="shared" si="393"/>
        <v/>
      </c>
      <c r="BG473" s="1" t="str">
        <f t="shared" si="394"/>
        <v/>
      </c>
      <c r="BH473" s="1" t="str">
        <f t="shared" si="395"/>
        <v/>
      </c>
      <c r="BI473" s="1" t="str">
        <f t="shared" si="396"/>
        <v/>
      </c>
      <c r="BJ473" s="1" t="str">
        <f t="shared" si="397"/>
        <v/>
      </c>
      <c r="BK473" s="1" t="str">
        <f t="shared" si="398"/>
        <v/>
      </c>
      <c r="BL473" s="1" t="str">
        <f t="shared" si="399"/>
        <v/>
      </c>
      <c r="BM473" s="1" t="str">
        <f t="shared" si="400"/>
        <v/>
      </c>
      <c r="BN473" s="1" t="str">
        <f t="shared" si="401"/>
        <v/>
      </c>
      <c r="BO473" s="4" t="str">
        <f t="shared" si="402"/>
        <v/>
      </c>
    </row>
    <row r="474" spans="2:67">
      <c r="B474" s="22">
        <v>23</v>
      </c>
      <c r="C474" s="8">
        <f>IF(B474="","",VLOOKUP(B474,Tabelle2!$A$1:$B$37,2,0))</f>
        <v>2</v>
      </c>
      <c r="D474" s="9">
        <f>IF(B474="","",IF(B474=0,"NB",VLOOKUP(C474,Tabelle2!$D$1:$E$4,2,0)))</f>
        <v>2</v>
      </c>
      <c r="E474" s="1" t="str">
        <f t="shared" si="356"/>
        <v>W</v>
      </c>
      <c r="F474" s="1">
        <f t="shared" si="357"/>
        <v>1</v>
      </c>
      <c r="G474" s="1">
        <f t="shared" si="368"/>
        <v>2</v>
      </c>
      <c r="H474" s="1">
        <f t="shared" si="358"/>
        <v>2</v>
      </c>
      <c r="I474" s="1">
        <f t="shared" si="359"/>
        <v>178</v>
      </c>
      <c r="J474" s="1" t="str">
        <f t="shared" si="361"/>
        <v/>
      </c>
      <c r="O474" s="2"/>
      <c r="U474" s="6" t="str">
        <f t="shared" si="362"/>
        <v/>
      </c>
      <c r="V474" s="6">
        <f t="shared" si="363"/>
        <v>2</v>
      </c>
      <c r="W474" s="6" t="str">
        <f t="shared" si="364"/>
        <v/>
      </c>
      <c r="X474" s="6" t="str">
        <f t="shared" si="365"/>
        <v/>
      </c>
      <c r="Y474" s="5"/>
      <c r="Z474" s="1">
        <f t="shared" si="369"/>
        <v>1</v>
      </c>
      <c r="AA474" s="1">
        <f t="shared" si="370"/>
        <v>1</v>
      </c>
      <c r="AB474" s="1">
        <f t="shared" si="371"/>
        <v>1</v>
      </c>
      <c r="AC474" s="1" t="str">
        <f t="shared" si="372"/>
        <v/>
      </c>
      <c r="AD474" s="1" t="str">
        <f t="shared" si="377"/>
        <v/>
      </c>
      <c r="AE474" s="5"/>
      <c r="AF474" s="6">
        <f t="shared" si="366"/>
        <v>2</v>
      </c>
      <c r="AG474" s="6">
        <f t="shared" si="373"/>
        <v>3</v>
      </c>
      <c r="AH474" s="6">
        <f t="shared" si="375"/>
        <v>1</v>
      </c>
      <c r="AI474" s="5"/>
      <c r="AJ474" s="1">
        <f t="shared" si="374"/>
        <v>0</v>
      </c>
      <c r="AK474" s="1">
        <f>VLOOKUP(AJ474,$R$2:S493,2,0)</f>
        <v>1</v>
      </c>
      <c r="AM474" s="1">
        <f t="shared" si="376"/>
        <v>178</v>
      </c>
      <c r="AO474" s="1">
        <f t="shared" si="367"/>
        <v>0</v>
      </c>
      <c r="AP474" s="1" t="str">
        <f t="shared" si="360"/>
        <v/>
      </c>
      <c r="AQ474" s="1" t="str">
        <f t="shared" si="378"/>
        <v/>
      </c>
      <c r="AR474" s="1" t="str">
        <f t="shared" si="379"/>
        <v/>
      </c>
      <c r="AS474" s="1" t="str">
        <f t="shared" si="380"/>
        <v/>
      </c>
      <c r="AT474" s="1" t="str">
        <f t="shared" si="381"/>
        <v/>
      </c>
      <c r="AU474" s="1" t="str">
        <f t="shared" si="382"/>
        <v/>
      </c>
      <c r="AV474" s="1" t="str">
        <f t="shared" si="383"/>
        <v/>
      </c>
      <c r="AW474" s="1" t="str">
        <f t="shared" si="384"/>
        <v/>
      </c>
      <c r="AX474" s="1" t="str">
        <f t="shared" si="385"/>
        <v/>
      </c>
      <c r="AY474" s="1" t="str">
        <f t="shared" si="386"/>
        <v/>
      </c>
      <c r="AZ474" s="1" t="str">
        <f t="shared" si="387"/>
        <v/>
      </c>
      <c r="BA474" s="1" t="str">
        <f t="shared" si="388"/>
        <v/>
      </c>
      <c r="BB474" s="1" t="str">
        <f t="shared" si="389"/>
        <v/>
      </c>
      <c r="BC474" s="1" t="str">
        <f t="shared" si="390"/>
        <v/>
      </c>
      <c r="BD474" s="1" t="str">
        <f t="shared" si="391"/>
        <v/>
      </c>
      <c r="BE474" s="1" t="str">
        <f t="shared" si="392"/>
        <v/>
      </c>
      <c r="BF474" s="1" t="str">
        <f t="shared" si="393"/>
        <v/>
      </c>
      <c r="BG474" s="1" t="str">
        <f t="shared" si="394"/>
        <v/>
      </c>
      <c r="BH474" s="1" t="str">
        <f t="shared" si="395"/>
        <v/>
      </c>
      <c r="BI474" s="1" t="str">
        <f t="shared" si="396"/>
        <v/>
      </c>
      <c r="BJ474" s="1" t="str">
        <f t="shared" si="397"/>
        <v/>
      </c>
      <c r="BK474" s="1" t="str">
        <f t="shared" si="398"/>
        <v/>
      </c>
      <c r="BL474" s="1" t="str">
        <f t="shared" si="399"/>
        <v/>
      </c>
      <c r="BM474" s="1" t="str">
        <f t="shared" si="400"/>
        <v/>
      </c>
      <c r="BN474" s="1" t="str">
        <f t="shared" si="401"/>
        <v/>
      </c>
      <c r="BO474" s="4" t="str">
        <f t="shared" si="402"/>
        <v/>
      </c>
    </row>
    <row r="475" spans="2:67">
      <c r="B475" s="23">
        <v>9</v>
      </c>
      <c r="C475" s="8">
        <f>IF(B475="","",VLOOKUP(B475,Tabelle2!$A$1:$B$37,2,0))</f>
        <v>1</v>
      </c>
      <c r="D475" s="9">
        <f>IF(B475="","",IF(B475=0,"NB",VLOOKUP(C475,Tabelle2!$D$1:$E$4,2,0)))</f>
        <v>3</v>
      </c>
      <c r="E475" s="1" t="str">
        <f t="shared" si="356"/>
        <v>L</v>
      </c>
      <c r="F475" s="1">
        <f t="shared" si="357"/>
        <v>1</v>
      </c>
      <c r="G475" s="1">
        <f t="shared" si="368"/>
        <v>-1</v>
      </c>
      <c r="H475" s="1">
        <f t="shared" si="358"/>
        <v>-1</v>
      </c>
      <c r="I475" s="1">
        <f t="shared" si="359"/>
        <v>177</v>
      </c>
      <c r="J475" s="1" t="str">
        <f t="shared" si="361"/>
        <v/>
      </c>
      <c r="O475" s="2"/>
      <c r="U475" s="6">
        <f t="shared" si="362"/>
        <v>1</v>
      </c>
      <c r="V475" s="6" t="str">
        <f t="shared" si="363"/>
        <v/>
      </c>
      <c r="W475" s="6" t="str">
        <f t="shared" si="364"/>
        <v/>
      </c>
      <c r="X475" s="6" t="str">
        <f t="shared" si="365"/>
        <v/>
      </c>
      <c r="Y475" s="5"/>
      <c r="Z475" s="1">
        <f t="shared" si="369"/>
        <v>1</v>
      </c>
      <c r="AA475" s="1">
        <f t="shared" si="370"/>
        <v>1</v>
      </c>
      <c r="AB475" s="1">
        <f t="shared" si="371"/>
        <v>1</v>
      </c>
      <c r="AC475" s="1" t="str">
        <f t="shared" si="372"/>
        <v/>
      </c>
      <c r="AD475" s="1" t="str">
        <f t="shared" si="377"/>
        <v/>
      </c>
      <c r="AE475" s="5"/>
      <c r="AF475" s="6">
        <f t="shared" si="366"/>
        <v>1</v>
      </c>
      <c r="AG475" s="6">
        <f t="shared" si="373"/>
        <v>2</v>
      </c>
      <c r="AH475" s="6">
        <f t="shared" si="375"/>
        <v>3</v>
      </c>
      <c r="AI475" s="5"/>
      <c r="AJ475" s="1">
        <f t="shared" si="374"/>
        <v>1</v>
      </c>
      <c r="AK475" s="1">
        <f>VLOOKUP(AJ475,$R$2:S494,2,0)</f>
        <v>1</v>
      </c>
      <c r="AM475" s="1">
        <f t="shared" si="376"/>
        <v>178</v>
      </c>
      <c r="AO475" s="1">
        <f t="shared" si="367"/>
        <v>1</v>
      </c>
      <c r="AP475" s="1">
        <f t="shared" si="360"/>
        <v>1</v>
      </c>
      <c r="AQ475" s="1" t="str">
        <f t="shared" si="378"/>
        <v/>
      </c>
      <c r="AR475" s="1" t="str">
        <f t="shared" si="379"/>
        <v/>
      </c>
      <c r="AS475" s="1" t="str">
        <f t="shared" si="380"/>
        <v/>
      </c>
      <c r="AT475" s="1" t="str">
        <f t="shared" si="381"/>
        <v/>
      </c>
      <c r="AU475" s="1" t="str">
        <f t="shared" si="382"/>
        <v/>
      </c>
      <c r="AV475" s="1" t="str">
        <f t="shared" si="383"/>
        <v/>
      </c>
      <c r="AW475" s="1" t="str">
        <f t="shared" si="384"/>
        <v/>
      </c>
      <c r="AX475" s="1" t="str">
        <f t="shared" si="385"/>
        <v/>
      </c>
      <c r="AY475" s="1" t="str">
        <f t="shared" si="386"/>
        <v/>
      </c>
      <c r="AZ475" s="1" t="str">
        <f t="shared" si="387"/>
        <v/>
      </c>
      <c r="BA475" s="1" t="str">
        <f t="shared" si="388"/>
        <v/>
      </c>
      <c r="BB475" s="1" t="str">
        <f t="shared" si="389"/>
        <v/>
      </c>
      <c r="BC475" s="1" t="str">
        <f t="shared" si="390"/>
        <v/>
      </c>
      <c r="BD475" s="1" t="str">
        <f t="shared" si="391"/>
        <v/>
      </c>
      <c r="BE475" s="1" t="str">
        <f t="shared" si="392"/>
        <v/>
      </c>
      <c r="BF475" s="1" t="str">
        <f t="shared" si="393"/>
        <v/>
      </c>
      <c r="BG475" s="1" t="str">
        <f t="shared" si="394"/>
        <v/>
      </c>
      <c r="BH475" s="1" t="str">
        <f t="shared" si="395"/>
        <v/>
      </c>
      <c r="BI475" s="1" t="str">
        <f t="shared" si="396"/>
        <v/>
      </c>
      <c r="BJ475" s="1" t="str">
        <f t="shared" si="397"/>
        <v/>
      </c>
      <c r="BK475" s="1" t="str">
        <f t="shared" si="398"/>
        <v/>
      </c>
      <c r="BL475" s="1" t="str">
        <f t="shared" si="399"/>
        <v/>
      </c>
      <c r="BM475" s="1" t="str">
        <f t="shared" si="400"/>
        <v/>
      </c>
      <c r="BN475" s="1" t="str">
        <f t="shared" si="401"/>
        <v/>
      </c>
      <c r="BO475" s="4" t="str">
        <f t="shared" si="402"/>
        <v/>
      </c>
    </row>
    <row r="476" spans="2:67">
      <c r="B476" s="22">
        <v>30</v>
      </c>
      <c r="C476" s="8">
        <f>IF(B476="","",VLOOKUP(B476,Tabelle2!$A$1:$B$37,2,0))</f>
        <v>3</v>
      </c>
      <c r="D476" s="9">
        <f>IF(B476="","",IF(B476=0,"NB",VLOOKUP(C476,Tabelle2!$D$1:$E$4,2,0)))</f>
        <v>1</v>
      </c>
      <c r="E476" s="1" t="str">
        <f t="shared" si="356"/>
        <v>W</v>
      </c>
      <c r="F476" s="1">
        <f t="shared" si="357"/>
        <v>1</v>
      </c>
      <c r="G476" s="1">
        <f t="shared" si="368"/>
        <v>2</v>
      </c>
      <c r="H476" s="1">
        <f t="shared" si="358"/>
        <v>2</v>
      </c>
      <c r="I476" s="1">
        <f t="shared" si="359"/>
        <v>179</v>
      </c>
      <c r="J476" s="1" t="str">
        <f t="shared" si="361"/>
        <v/>
      </c>
      <c r="O476" s="2"/>
      <c r="U476" s="6" t="str">
        <f t="shared" si="362"/>
        <v/>
      </c>
      <c r="V476" s="6" t="str">
        <f t="shared" si="363"/>
        <v/>
      </c>
      <c r="W476" s="6">
        <f t="shared" si="364"/>
        <v>3</v>
      </c>
      <c r="X476" s="6" t="str">
        <f t="shared" si="365"/>
        <v/>
      </c>
      <c r="Y476" s="5"/>
      <c r="Z476" s="1">
        <f t="shared" si="369"/>
        <v>1</v>
      </c>
      <c r="AA476" s="1">
        <f t="shared" si="370"/>
        <v>1</v>
      </c>
      <c r="AB476" s="1">
        <f t="shared" si="371"/>
        <v>1</v>
      </c>
      <c r="AC476" s="1" t="str">
        <f t="shared" si="372"/>
        <v/>
      </c>
      <c r="AD476" s="1" t="str">
        <f t="shared" si="377"/>
        <v/>
      </c>
      <c r="AE476" s="5"/>
      <c r="AF476" s="6">
        <f t="shared" si="366"/>
        <v>3</v>
      </c>
      <c r="AG476" s="6">
        <f t="shared" si="373"/>
        <v>1</v>
      </c>
      <c r="AH476" s="6">
        <f t="shared" si="375"/>
        <v>2</v>
      </c>
      <c r="AI476" s="5"/>
      <c r="AJ476" s="1">
        <f t="shared" si="374"/>
        <v>0</v>
      </c>
      <c r="AK476" s="1">
        <f>VLOOKUP(AJ476,$R$2:S495,2,0)</f>
        <v>1</v>
      </c>
      <c r="AM476" s="1">
        <f t="shared" si="376"/>
        <v>179</v>
      </c>
      <c r="AO476" s="1">
        <f t="shared" si="367"/>
        <v>0</v>
      </c>
      <c r="AP476" s="1" t="str">
        <f t="shared" si="360"/>
        <v/>
      </c>
      <c r="AQ476" s="1" t="str">
        <f t="shared" si="378"/>
        <v/>
      </c>
      <c r="AR476" s="1" t="str">
        <f t="shared" si="379"/>
        <v/>
      </c>
      <c r="AS476" s="1" t="str">
        <f t="shared" si="380"/>
        <v/>
      </c>
      <c r="AT476" s="1" t="str">
        <f t="shared" si="381"/>
        <v/>
      </c>
      <c r="AU476" s="1" t="str">
        <f t="shared" si="382"/>
        <v/>
      </c>
      <c r="AV476" s="1" t="str">
        <f t="shared" si="383"/>
        <v/>
      </c>
      <c r="AW476" s="1" t="str">
        <f t="shared" si="384"/>
        <v/>
      </c>
      <c r="AX476" s="1" t="str">
        <f t="shared" si="385"/>
        <v/>
      </c>
      <c r="AY476" s="1" t="str">
        <f t="shared" si="386"/>
        <v/>
      </c>
      <c r="AZ476" s="1" t="str">
        <f t="shared" si="387"/>
        <v/>
      </c>
      <c r="BA476" s="1" t="str">
        <f t="shared" si="388"/>
        <v/>
      </c>
      <c r="BB476" s="1" t="str">
        <f t="shared" si="389"/>
        <v/>
      </c>
      <c r="BC476" s="1" t="str">
        <f t="shared" si="390"/>
        <v/>
      </c>
      <c r="BD476" s="1" t="str">
        <f t="shared" si="391"/>
        <v/>
      </c>
      <c r="BE476" s="1" t="str">
        <f t="shared" si="392"/>
        <v/>
      </c>
      <c r="BF476" s="1" t="str">
        <f t="shared" si="393"/>
        <v/>
      </c>
      <c r="BG476" s="1" t="str">
        <f t="shared" si="394"/>
        <v/>
      </c>
      <c r="BH476" s="1" t="str">
        <f t="shared" si="395"/>
        <v/>
      </c>
      <c r="BI476" s="1" t="str">
        <f t="shared" si="396"/>
        <v/>
      </c>
      <c r="BJ476" s="1" t="str">
        <f t="shared" si="397"/>
        <v/>
      </c>
      <c r="BK476" s="1" t="str">
        <f t="shared" si="398"/>
        <v/>
      </c>
      <c r="BL476" s="1" t="str">
        <f t="shared" si="399"/>
        <v/>
      </c>
      <c r="BM476" s="1" t="str">
        <f t="shared" si="400"/>
        <v/>
      </c>
      <c r="BN476" s="1" t="str">
        <f t="shared" si="401"/>
        <v/>
      </c>
      <c r="BO476" s="4" t="str">
        <f t="shared" si="402"/>
        <v/>
      </c>
    </row>
    <row r="477" spans="2:67">
      <c r="B477" s="23">
        <v>12</v>
      </c>
      <c r="C477" s="8">
        <f>IF(B477="","",VLOOKUP(B477,Tabelle2!$A$1:$B$37,2,0))</f>
        <v>1</v>
      </c>
      <c r="D477" s="9">
        <f>IF(B477="","",IF(B477=0,"NB",VLOOKUP(C477,Tabelle2!$D$1:$E$4,2,0)))</f>
        <v>3</v>
      </c>
      <c r="E477" s="1" t="str">
        <f t="shared" si="356"/>
        <v>W</v>
      </c>
      <c r="F477" s="1">
        <f t="shared" si="357"/>
        <v>1</v>
      </c>
      <c r="G477" s="1">
        <f t="shared" si="368"/>
        <v>2</v>
      </c>
      <c r="H477" s="1">
        <f t="shared" si="358"/>
        <v>2</v>
      </c>
      <c r="I477" s="1">
        <f t="shared" si="359"/>
        <v>181</v>
      </c>
      <c r="J477" s="1" t="str">
        <f t="shared" si="361"/>
        <v/>
      </c>
      <c r="O477" s="2"/>
      <c r="U477" s="6">
        <f t="shared" si="362"/>
        <v>1</v>
      </c>
      <c r="V477" s="6" t="str">
        <f t="shared" si="363"/>
        <v/>
      </c>
      <c r="W477" s="6" t="str">
        <f t="shared" si="364"/>
        <v/>
      </c>
      <c r="X477" s="6" t="str">
        <f t="shared" si="365"/>
        <v/>
      </c>
      <c r="Y477" s="5"/>
      <c r="Z477" s="1">
        <f t="shared" si="369"/>
        <v>1</v>
      </c>
      <c r="AA477" s="1">
        <f t="shared" si="370"/>
        <v>1</v>
      </c>
      <c r="AB477" s="1">
        <f t="shared" si="371"/>
        <v>1</v>
      </c>
      <c r="AC477" s="1" t="str">
        <f t="shared" si="372"/>
        <v/>
      </c>
      <c r="AD477" s="1" t="str">
        <f t="shared" si="377"/>
        <v/>
      </c>
      <c r="AE477" s="5"/>
      <c r="AF477" s="6">
        <f t="shared" si="366"/>
        <v>1</v>
      </c>
      <c r="AG477" s="6">
        <f t="shared" si="373"/>
        <v>3</v>
      </c>
      <c r="AH477" s="6">
        <f t="shared" si="375"/>
        <v>2</v>
      </c>
      <c r="AI477" s="5"/>
      <c r="AJ477" s="1">
        <f t="shared" si="374"/>
        <v>0</v>
      </c>
      <c r="AK477" s="1">
        <f>VLOOKUP(AJ477,$R$2:S496,2,0)</f>
        <v>1</v>
      </c>
      <c r="AM477" s="1">
        <f t="shared" si="376"/>
        <v>181</v>
      </c>
      <c r="AO477" s="1">
        <f t="shared" si="367"/>
        <v>0</v>
      </c>
      <c r="AP477" s="1" t="str">
        <f t="shared" si="360"/>
        <v/>
      </c>
      <c r="AQ477" s="1" t="str">
        <f t="shared" si="378"/>
        <v/>
      </c>
      <c r="AR477" s="1" t="str">
        <f t="shared" si="379"/>
        <v/>
      </c>
      <c r="AS477" s="1" t="str">
        <f t="shared" si="380"/>
        <v/>
      </c>
      <c r="AT477" s="1" t="str">
        <f t="shared" si="381"/>
        <v/>
      </c>
      <c r="AU477" s="1" t="str">
        <f t="shared" si="382"/>
        <v/>
      </c>
      <c r="AV477" s="1" t="str">
        <f t="shared" si="383"/>
        <v/>
      </c>
      <c r="AW477" s="1" t="str">
        <f t="shared" si="384"/>
        <v/>
      </c>
      <c r="AX477" s="1" t="str">
        <f t="shared" si="385"/>
        <v/>
      </c>
      <c r="AY477" s="1" t="str">
        <f t="shared" si="386"/>
        <v/>
      </c>
      <c r="AZ477" s="1" t="str">
        <f t="shared" si="387"/>
        <v/>
      </c>
      <c r="BA477" s="1" t="str">
        <f t="shared" si="388"/>
        <v/>
      </c>
      <c r="BB477" s="1" t="str">
        <f t="shared" si="389"/>
        <v/>
      </c>
      <c r="BC477" s="1" t="str">
        <f t="shared" si="390"/>
        <v/>
      </c>
      <c r="BD477" s="1" t="str">
        <f t="shared" si="391"/>
        <v/>
      </c>
      <c r="BE477" s="1" t="str">
        <f t="shared" si="392"/>
        <v/>
      </c>
      <c r="BF477" s="1" t="str">
        <f t="shared" si="393"/>
        <v/>
      </c>
      <c r="BG477" s="1" t="str">
        <f t="shared" si="394"/>
        <v/>
      </c>
      <c r="BH477" s="1" t="str">
        <f t="shared" si="395"/>
        <v/>
      </c>
      <c r="BI477" s="1" t="str">
        <f t="shared" si="396"/>
        <v/>
      </c>
      <c r="BJ477" s="1" t="str">
        <f t="shared" si="397"/>
        <v/>
      </c>
      <c r="BK477" s="1" t="str">
        <f t="shared" si="398"/>
        <v/>
      </c>
      <c r="BL477" s="1" t="str">
        <f t="shared" si="399"/>
        <v/>
      </c>
      <c r="BM477" s="1" t="str">
        <f t="shared" si="400"/>
        <v/>
      </c>
      <c r="BN477" s="1" t="str">
        <f t="shared" si="401"/>
        <v/>
      </c>
      <c r="BO477" s="4" t="str">
        <f t="shared" si="402"/>
        <v/>
      </c>
    </row>
    <row r="478" spans="2:67">
      <c r="B478" s="22">
        <v>36</v>
      </c>
      <c r="C478" s="8">
        <f>IF(B478="","",VLOOKUP(B478,Tabelle2!$A$1:$B$37,2,0))</f>
        <v>3</v>
      </c>
      <c r="D478" s="9">
        <f>IF(B478="","",IF(B478=0,"NB",VLOOKUP(C478,Tabelle2!$D$1:$E$4,2,0)))</f>
        <v>1</v>
      </c>
      <c r="E478" s="1" t="str">
        <f t="shared" si="356"/>
        <v>W</v>
      </c>
      <c r="F478" s="1">
        <f t="shared" si="357"/>
        <v>1</v>
      </c>
      <c r="G478" s="1">
        <f t="shared" si="368"/>
        <v>2</v>
      </c>
      <c r="H478" s="1">
        <f t="shared" si="358"/>
        <v>2</v>
      </c>
      <c r="I478" s="1">
        <f t="shared" si="359"/>
        <v>183</v>
      </c>
      <c r="J478" s="1" t="str">
        <f t="shared" si="361"/>
        <v/>
      </c>
      <c r="O478" s="2"/>
      <c r="U478" s="6" t="str">
        <f t="shared" si="362"/>
        <v/>
      </c>
      <c r="V478" s="6" t="str">
        <f t="shared" si="363"/>
        <v/>
      </c>
      <c r="W478" s="6">
        <f t="shared" si="364"/>
        <v>3</v>
      </c>
      <c r="X478" s="6" t="str">
        <f t="shared" si="365"/>
        <v/>
      </c>
      <c r="Y478" s="5"/>
      <c r="Z478" s="1">
        <f t="shared" si="369"/>
        <v>1</v>
      </c>
      <c r="AA478" s="1">
        <f t="shared" si="370"/>
        <v>1</v>
      </c>
      <c r="AB478" s="1">
        <f t="shared" si="371"/>
        <v>1</v>
      </c>
      <c r="AC478" s="1" t="str">
        <f t="shared" si="372"/>
        <v/>
      </c>
      <c r="AD478" s="1" t="str">
        <f t="shared" si="377"/>
        <v/>
      </c>
      <c r="AE478" s="5"/>
      <c r="AF478" s="6">
        <f t="shared" si="366"/>
        <v>3</v>
      </c>
      <c r="AG478" s="6">
        <f t="shared" si="373"/>
        <v>1</v>
      </c>
      <c r="AH478" s="6">
        <f t="shared" si="375"/>
        <v>2</v>
      </c>
      <c r="AI478" s="5"/>
      <c r="AJ478" s="1">
        <f t="shared" si="374"/>
        <v>0</v>
      </c>
      <c r="AK478" s="1">
        <f>VLOOKUP(AJ478,$R$2:S497,2,0)</f>
        <v>1</v>
      </c>
      <c r="AM478" s="1">
        <f t="shared" si="376"/>
        <v>183</v>
      </c>
      <c r="AO478" s="1">
        <f t="shared" si="367"/>
        <v>0</v>
      </c>
      <c r="AP478" s="1" t="str">
        <f t="shared" si="360"/>
        <v/>
      </c>
      <c r="AQ478" s="1" t="str">
        <f t="shared" si="378"/>
        <v/>
      </c>
      <c r="AR478" s="1" t="str">
        <f t="shared" si="379"/>
        <v/>
      </c>
      <c r="AS478" s="1" t="str">
        <f t="shared" si="380"/>
        <v/>
      </c>
      <c r="AT478" s="1" t="str">
        <f t="shared" si="381"/>
        <v/>
      </c>
      <c r="AU478" s="1" t="str">
        <f t="shared" si="382"/>
        <v/>
      </c>
      <c r="AV478" s="1" t="str">
        <f t="shared" si="383"/>
        <v/>
      </c>
      <c r="AW478" s="1" t="str">
        <f t="shared" si="384"/>
        <v/>
      </c>
      <c r="AX478" s="1" t="str">
        <f t="shared" si="385"/>
        <v/>
      </c>
      <c r="AY478" s="1" t="str">
        <f t="shared" si="386"/>
        <v/>
      </c>
      <c r="AZ478" s="1" t="str">
        <f t="shared" si="387"/>
        <v/>
      </c>
      <c r="BA478" s="1" t="str">
        <f t="shared" si="388"/>
        <v/>
      </c>
      <c r="BB478" s="1" t="str">
        <f t="shared" si="389"/>
        <v/>
      </c>
      <c r="BC478" s="1" t="str">
        <f t="shared" si="390"/>
        <v/>
      </c>
      <c r="BD478" s="1" t="str">
        <f t="shared" si="391"/>
        <v/>
      </c>
      <c r="BE478" s="1" t="str">
        <f t="shared" si="392"/>
        <v/>
      </c>
      <c r="BF478" s="1" t="str">
        <f t="shared" si="393"/>
        <v/>
      </c>
      <c r="BG478" s="1" t="str">
        <f t="shared" si="394"/>
        <v/>
      </c>
      <c r="BH478" s="1" t="str">
        <f t="shared" si="395"/>
        <v/>
      </c>
      <c r="BI478" s="1" t="str">
        <f t="shared" si="396"/>
        <v/>
      </c>
      <c r="BJ478" s="1" t="str">
        <f t="shared" si="397"/>
        <v/>
      </c>
      <c r="BK478" s="1" t="str">
        <f t="shared" si="398"/>
        <v/>
      </c>
      <c r="BL478" s="1" t="str">
        <f t="shared" si="399"/>
        <v/>
      </c>
      <c r="BM478" s="1" t="str">
        <f t="shared" si="400"/>
        <v/>
      </c>
      <c r="BN478" s="1" t="str">
        <f t="shared" si="401"/>
        <v/>
      </c>
      <c r="BO478" s="4" t="str">
        <f t="shared" si="402"/>
        <v/>
      </c>
    </row>
    <row r="479" spans="2:67">
      <c r="B479" s="23">
        <v>22</v>
      </c>
      <c r="C479" s="8">
        <f>IF(B479="","",VLOOKUP(B479,Tabelle2!$A$1:$B$37,2,0))</f>
        <v>2</v>
      </c>
      <c r="D479" s="9">
        <f>IF(B479="","",IF(B479=0,"NB",VLOOKUP(C479,Tabelle2!$D$1:$E$4,2,0)))</f>
        <v>2</v>
      </c>
      <c r="E479" s="1" t="str">
        <f t="shared" si="356"/>
        <v>L</v>
      </c>
      <c r="F479" s="1">
        <f t="shared" si="357"/>
        <v>1</v>
      </c>
      <c r="G479" s="1">
        <f t="shared" si="368"/>
        <v>-1</v>
      </c>
      <c r="H479" s="1">
        <f t="shared" si="358"/>
        <v>-1</v>
      </c>
      <c r="I479" s="1">
        <f t="shared" si="359"/>
        <v>182</v>
      </c>
      <c r="J479" s="1" t="str">
        <f t="shared" si="361"/>
        <v/>
      </c>
      <c r="O479" s="2"/>
      <c r="U479" s="6" t="str">
        <f t="shared" si="362"/>
        <v/>
      </c>
      <c r="V479" s="6">
        <f t="shared" si="363"/>
        <v>2</v>
      </c>
      <c r="W479" s="6" t="str">
        <f t="shared" si="364"/>
        <v/>
      </c>
      <c r="X479" s="6" t="str">
        <f t="shared" si="365"/>
        <v/>
      </c>
      <c r="Y479" s="5"/>
      <c r="Z479" s="1">
        <f t="shared" si="369"/>
        <v>1</v>
      </c>
      <c r="AA479" s="1">
        <f t="shared" si="370"/>
        <v>1</v>
      </c>
      <c r="AB479" s="1">
        <f t="shared" si="371"/>
        <v>1</v>
      </c>
      <c r="AC479" s="1" t="str">
        <f t="shared" si="372"/>
        <v/>
      </c>
      <c r="AD479" s="1" t="str">
        <f t="shared" si="377"/>
        <v/>
      </c>
      <c r="AE479" s="5"/>
      <c r="AF479" s="6">
        <f t="shared" si="366"/>
        <v>2</v>
      </c>
      <c r="AG479" s="6">
        <f t="shared" si="373"/>
        <v>3</v>
      </c>
      <c r="AH479" s="6">
        <f t="shared" si="375"/>
        <v>1</v>
      </c>
      <c r="AI479" s="5"/>
      <c r="AJ479" s="1">
        <f t="shared" si="374"/>
        <v>1</v>
      </c>
      <c r="AK479" s="1">
        <f>VLOOKUP(AJ479,$R$2:S498,2,0)</f>
        <v>1</v>
      </c>
      <c r="AM479" s="1">
        <f t="shared" si="376"/>
        <v>183</v>
      </c>
      <c r="AO479" s="1">
        <f t="shared" si="367"/>
        <v>1</v>
      </c>
      <c r="AP479" s="1" t="str">
        <f t="shared" si="360"/>
        <v/>
      </c>
      <c r="AQ479" s="1" t="str">
        <f t="shared" si="378"/>
        <v/>
      </c>
      <c r="AR479" s="1" t="str">
        <f t="shared" si="379"/>
        <v/>
      </c>
      <c r="AS479" s="1" t="str">
        <f t="shared" si="380"/>
        <v/>
      </c>
      <c r="AT479" s="1" t="str">
        <f t="shared" si="381"/>
        <v/>
      </c>
      <c r="AU479" s="1" t="str">
        <f t="shared" si="382"/>
        <v/>
      </c>
      <c r="AV479" s="1" t="str">
        <f t="shared" si="383"/>
        <v/>
      </c>
      <c r="AW479" s="1" t="str">
        <f t="shared" si="384"/>
        <v/>
      </c>
      <c r="AX479" s="1" t="str">
        <f t="shared" si="385"/>
        <v/>
      </c>
      <c r="AY479" s="1" t="str">
        <f t="shared" si="386"/>
        <v/>
      </c>
      <c r="AZ479" s="1" t="str">
        <f t="shared" si="387"/>
        <v/>
      </c>
      <c r="BA479" s="1" t="str">
        <f t="shared" si="388"/>
        <v/>
      </c>
      <c r="BB479" s="1" t="str">
        <f t="shared" si="389"/>
        <v/>
      </c>
      <c r="BC479" s="1" t="str">
        <f t="shared" si="390"/>
        <v/>
      </c>
      <c r="BD479" s="1" t="str">
        <f t="shared" si="391"/>
        <v/>
      </c>
      <c r="BE479" s="1" t="str">
        <f t="shared" si="392"/>
        <v/>
      </c>
      <c r="BF479" s="1" t="str">
        <f t="shared" si="393"/>
        <v/>
      </c>
      <c r="BG479" s="1" t="str">
        <f t="shared" si="394"/>
        <v/>
      </c>
      <c r="BH479" s="1" t="str">
        <f t="shared" si="395"/>
        <v/>
      </c>
      <c r="BI479" s="1" t="str">
        <f t="shared" si="396"/>
        <v/>
      </c>
      <c r="BJ479" s="1" t="str">
        <f t="shared" si="397"/>
        <v/>
      </c>
      <c r="BK479" s="1" t="str">
        <f t="shared" si="398"/>
        <v/>
      </c>
      <c r="BL479" s="1" t="str">
        <f t="shared" si="399"/>
        <v/>
      </c>
      <c r="BM479" s="1" t="str">
        <f t="shared" si="400"/>
        <v/>
      </c>
      <c r="BN479" s="1" t="str">
        <f t="shared" si="401"/>
        <v/>
      </c>
      <c r="BO479" s="4" t="str">
        <f t="shared" si="402"/>
        <v/>
      </c>
    </row>
    <row r="480" spans="2:67">
      <c r="B480" s="22">
        <v>34</v>
      </c>
      <c r="C480" s="8">
        <f>IF(B480="","",VLOOKUP(B480,Tabelle2!$A$1:$B$37,2,0))</f>
        <v>3</v>
      </c>
      <c r="D480" s="9">
        <f>IF(B480="","",IF(B480=0,"NB",VLOOKUP(C480,Tabelle2!$D$1:$E$4,2,0)))</f>
        <v>1</v>
      </c>
      <c r="E480" s="1" t="str">
        <f t="shared" si="356"/>
        <v>L</v>
      </c>
      <c r="F480" s="1">
        <f t="shared" si="357"/>
        <v>1</v>
      </c>
      <c r="G480" s="1">
        <f t="shared" si="368"/>
        <v>-1</v>
      </c>
      <c r="H480" s="1">
        <f t="shared" si="358"/>
        <v>-1</v>
      </c>
      <c r="I480" s="1">
        <f t="shared" si="359"/>
        <v>181</v>
      </c>
      <c r="J480" s="1" t="str">
        <f t="shared" si="361"/>
        <v/>
      </c>
      <c r="O480" s="2"/>
      <c r="U480" s="6" t="str">
        <f t="shared" si="362"/>
        <v/>
      </c>
      <c r="V480" s="6" t="str">
        <f t="shared" si="363"/>
        <v/>
      </c>
      <c r="W480" s="6">
        <f t="shared" si="364"/>
        <v>3</v>
      </c>
      <c r="X480" s="6" t="str">
        <f t="shared" si="365"/>
        <v/>
      </c>
      <c r="Y480" s="5"/>
      <c r="Z480" s="1">
        <f t="shared" si="369"/>
        <v>1</v>
      </c>
      <c r="AA480" s="1">
        <f t="shared" si="370"/>
        <v>1</v>
      </c>
      <c r="AB480" s="1">
        <f t="shared" si="371"/>
        <v>1</v>
      </c>
      <c r="AC480" s="1" t="str">
        <f t="shared" si="372"/>
        <v/>
      </c>
      <c r="AD480" s="1" t="str">
        <f t="shared" si="377"/>
        <v/>
      </c>
      <c r="AE480" s="5"/>
      <c r="AF480" s="6">
        <f t="shared" si="366"/>
        <v>3</v>
      </c>
      <c r="AG480" s="6">
        <f t="shared" si="373"/>
        <v>2</v>
      </c>
      <c r="AH480" s="6">
        <f t="shared" si="375"/>
        <v>1</v>
      </c>
      <c r="AI480" s="5"/>
      <c r="AJ480" s="1">
        <f t="shared" si="374"/>
        <v>2</v>
      </c>
      <c r="AK480" s="1">
        <f>VLOOKUP(AJ480,$R$2:S499,2,0)</f>
        <v>2</v>
      </c>
      <c r="AM480" s="1">
        <f t="shared" si="376"/>
        <v>183</v>
      </c>
      <c r="AO480" s="1">
        <f t="shared" si="367"/>
        <v>2</v>
      </c>
      <c r="AP480" s="1" t="str">
        <f t="shared" si="360"/>
        <v/>
      </c>
      <c r="AQ480" s="1" t="str">
        <f t="shared" si="378"/>
        <v/>
      </c>
      <c r="AR480" s="1" t="str">
        <f t="shared" si="379"/>
        <v/>
      </c>
      <c r="AS480" s="1" t="str">
        <f t="shared" si="380"/>
        <v/>
      </c>
      <c r="AT480" s="1" t="str">
        <f t="shared" si="381"/>
        <v/>
      </c>
      <c r="AU480" s="1" t="str">
        <f t="shared" si="382"/>
        <v/>
      </c>
      <c r="AV480" s="1" t="str">
        <f t="shared" si="383"/>
        <v/>
      </c>
      <c r="AW480" s="1" t="str">
        <f t="shared" si="384"/>
        <v/>
      </c>
      <c r="AX480" s="1" t="str">
        <f t="shared" si="385"/>
        <v/>
      </c>
      <c r="AY480" s="1" t="str">
        <f t="shared" si="386"/>
        <v/>
      </c>
      <c r="AZ480" s="1" t="str">
        <f t="shared" si="387"/>
        <v/>
      </c>
      <c r="BA480" s="1" t="str">
        <f t="shared" si="388"/>
        <v/>
      </c>
      <c r="BB480" s="1" t="str">
        <f t="shared" si="389"/>
        <v/>
      </c>
      <c r="BC480" s="1" t="str">
        <f t="shared" si="390"/>
        <v/>
      </c>
      <c r="BD480" s="1" t="str">
        <f t="shared" si="391"/>
        <v/>
      </c>
      <c r="BE480" s="1" t="str">
        <f t="shared" si="392"/>
        <v/>
      </c>
      <c r="BF480" s="1" t="str">
        <f t="shared" si="393"/>
        <v/>
      </c>
      <c r="BG480" s="1" t="str">
        <f t="shared" si="394"/>
        <v/>
      </c>
      <c r="BH480" s="1" t="str">
        <f t="shared" si="395"/>
        <v/>
      </c>
      <c r="BI480" s="1" t="str">
        <f t="shared" si="396"/>
        <v/>
      </c>
      <c r="BJ480" s="1" t="str">
        <f t="shared" si="397"/>
        <v/>
      </c>
      <c r="BK480" s="1" t="str">
        <f t="shared" si="398"/>
        <v/>
      </c>
      <c r="BL480" s="1" t="str">
        <f t="shared" si="399"/>
        <v/>
      </c>
      <c r="BM480" s="1" t="str">
        <f t="shared" si="400"/>
        <v/>
      </c>
      <c r="BN480" s="1" t="str">
        <f t="shared" si="401"/>
        <v/>
      </c>
      <c r="BO480" s="4" t="str">
        <f t="shared" si="402"/>
        <v/>
      </c>
    </row>
    <row r="481" spans="2:67">
      <c r="B481" s="23">
        <v>15</v>
      </c>
      <c r="C481" s="8">
        <f>IF(B481="","",VLOOKUP(B481,Tabelle2!$A$1:$B$37,2,0))</f>
        <v>2</v>
      </c>
      <c r="D481" s="9">
        <f>IF(B481="","",IF(B481=0,"NB",VLOOKUP(C481,Tabelle2!$D$1:$E$4,2,0)))</f>
        <v>2</v>
      </c>
      <c r="E481" s="1" t="str">
        <f t="shared" si="356"/>
        <v>L</v>
      </c>
      <c r="F481" s="1">
        <f t="shared" si="357"/>
        <v>2</v>
      </c>
      <c r="G481" s="1">
        <f t="shared" si="368"/>
        <v>-1</v>
      </c>
      <c r="H481" s="1">
        <f t="shared" si="358"/>
        <v>-2</v>
      </c>
      <c r="I481" s="1">
        <f t="shared" si="359"/>
        <v>179</v>
      </c>
      <c r="J481" s="1" t="str">
        <f t="shared" si="361"/>
        <v/>
      </c>
      <c r="O481" s="2"/>
      <c r="U481" s="6" t="str">
        <f t="shared" si="362"/>
        <v/>
      </c>
      <c r="V481" s="6">
        <f t="shared" si="363"/>
        <v>2</v>
      </c>
      <c r="W481" s="6" t="str">
        <f t="shared" si="364"/>
        <v/>
      </c>
      <c r="X481" s="6" t="str">
        <f t="shared" si="365"/>
        <v/>
      </c>
      <c r="Y481" s="5"/>
      <c r="Z481" s="1">
        <f t="shared" si="369"/>
        <v>1</v>
      </c>
      <c r="AA481" s="1">
        <f t="shared" si="370"/>
        <v>1</v>
      </c>
      <c r="AB481" s="1">
        <f t="shared" si="371"/>
        <v>1</v>
      </c>
      <c r="AC481" s="1" t="str">
        <f t="shared" si="372"/>
        <v/>
      </c>
      <c r="AD481" s="1" t="str">
        <f t="shared" si="377"/>
        <v/>
      </c>
      <c r="AE481" s="5"/>
      <c r="AF481" s="6">
        <f t="shared" si="366"/>
        <v>2</v>
      </c>
      <c r="AG481" s="6">
        <f t="shared" si="373"/>
        <v>3</v>
      </c>
      <c r="AH481" s="6">
        <f t="shared" si="375"/>
        <v>1</v>
      </c>
      <c r="AI481" s="5"/>
      <c r="AJ481" s="1">
        <f t="shared" si="374"/>
        <v>3</v>
      </c>
      <c r="AK481" s="1">
        <f>VLOOKUP(AJ481,$R$2:S500,2,0)</f>
        <v>3</v>
      </c>
      <c r="AM481" s="1">
        <f t="shared" si="376"/>
        <v>183</v>
      </c>
      <c r="AO481" s="1">
        <f t="shared" si="367"/>
        <v>3</v>
      </c>
      <c r="AP481" s="1" t="str">
        <f t="shared" si="360"/>
        <v/>
      </c>
      <c r="AQ481" s="1" t="str">
        <f t="shared" si="378"/>
        <v/>
      </c>
      <c r="AR481" s="1">
        <f t="shared" si="379"/>
        <v>1</v>
      </c>
      <c r="AS481" s="1" t="str">
        <f t="shared" si="380"/>
        <v/>
      </c>
      <c r="AT481" s="1" t="str">
        <f t="shared" si="381"/>
        <v/>
      </c>
      <c r="AU481" s="1" t="str">
        <f t="shared" si="382"/>
        <v/>
      </c>
      <c r="AV481" s="1" t="str">
        <f t="shared" si="383"/>
        <v/>
      </c>
      <c r="AW481" s="1" t="str">
        <f t="shared" si="384"/>
        <v/>
      </c>
      <c r="AX481" s="1" t="str">
        <f t="shared" si="385"/>
        <v/>
      </c>
      <c r="AY481" s="1" t="str">
        <f t="shared" si="386"/>
        <v/>
      </c>
      <c r="AZ481" s="1" t="str">
        <f t="shared" si="387"/>
        <v/>
      </c>
      <c r="BA481" s="1" t="str">
        <f t="shared" si="388"/>
        <v/>
      </c>
      <c r="BB481" s="1" t="str">
        <f t="shared" si="389"/>
        <v/>
      </c>
      <c r="BC481" s="1" t="str">
        <f t="shared" si="390"/>
        <v/>
      </c>
      <c r="BD481" s="1" t="str">
        <f t="shared" si="391"/>
        <v/>
      </c>
      <c r="BE481" s="1" t="str">
        <f t="shared" si="392"/>
        <v/>
      </c>
      <c r="BF481" s="1" t="str">
        <f t="shared" si="393"/>
        <v/>
      </c>
      <c r="BG481" s="1" t="str">
        <f t="shared" si="394"/>
        <v/>
      </c>
      <c r="BH481" s="1" t="str">
        <f t="shared" si="395"/>
        <v/>
      </c>
      <c r="BI481" s="1" t="str">
        <f t="shared" si="396"/>
        <v/>
      </c>
      <c r="BJ481" s="1" t="str">
        <f t="shared" si="397"/>
        <v/>
      </c>
      <c r="BK481" s="1" t="str">
        <f t="shared" si="398"/>
        <v/>
      </c>
      <c r="BL481" s="1" t="str">
        <f t="shared" si="399"/>
        <v/>
      </c>
      <c r="BM481" s="1" t="str">
        <f t="shared" si="400"/>
        <v/>
      </c>
      <c r="BN481" s="1" t="str">
        <f t="shared" si="401"/>
        <v/>
      </c>
      <c r="BO481" s="4" t="str">
        <f t="shared" si="402"/>
        <v/>
      </c>
    </row>
    <row r="482" spans="2:67">
      <c r="B482" s="22">
        <v>24</v>
      </c>
      <c r="C482" s="8">
        <f>IF(B482="","",VLOOKUP(B482,Tabelle2!$A$1:$B$37,2,0))</f>
        <v>2</v>
      </c>
      <c r="D482" s="9">
        <f>IF(B482="","",IF(B482=0,"NB",VLOOKUP(C482,Tabelle2!$D$1:$E$4,2,0)))</f>
        <v>2</v>
      </c>
      <c r="E482" s="1" t="str">
        <f t="shared" si="356"/>
        <v>W</v>
      </c>
      <c r="F482" s="1">
        <f t="shared" si="357"/>
        <v>3</v>
      </c>
      <c r="G482" s="1">
        <f t="shared" si="368"/>
        <v>2</v>
      </c>
      <c r="H482" s="1">
        <f t="shared" si="358"/>
        <v>6</v>
      </c>
      <c r="I482" s="1">
        <f t="shared" si="359"/>
        <v>185</v>
      </c>
      <c r="J482" s="1" t="str">
        <f t="shared" si="361"/>
        <v/>
      </c>
      <c r="O482" s="2"/>
      <c r="U482" s="6" t="str">
        <f t="shared" si="362"/>
        <v/>
      </c>
      <c r="V482" s="6">
        <f t="shared" si="363"/>
        <v>2</v>
      </c>
      <c r="W482" s="6" t="str">
        <f t="shared" si="364"/>
        <v/>
      </c>
      <c r="X482" s="6" t="str">
        <f t="shared" si="365"/>
        <v/>
      </c>
      <c r="Y482" s="5"/>
      <c r="Z482" s="1">
        <f t="shared" si="369"/>
        <v>1</v>
      </c>
      <c r="AA482" s="1">
        <f t="shared" si="370"/>
        <v>1</v>
      </c>
      <c r="AB482" s="1">
        <f t="shared" si="371"/>
        <v>1</v>
      </c>
      <c r="AC482" s="1" t="str">
        <f t="shared" si="372"/>
        <v/>
      </c>
      <c r="AD482" s="1" t="str">
        <f t="shared" si="377"/>
        <v/>
      </c>
      <c r="AE482" s="5"/>
      <c r="AF482" s="6">
        <f t="shared" si="366"/>
        <v>2</v>
      </c>
      <c r="AG482" s="6">
        <f t="shared" si="373"/>
        <v>3</v>
      </c>
      <c r="AH482" s="6">
        <f t="shared" si="375"/>
        <v>1</v>
      </c>
      <c r="AI482" s="5"/>
      <c r="AJ482" s="1">
        <f t="shared" si="374"/>
        <v>0</v>
      </c>
      <c r="AK482" s="1">
        <f>VLOOKUP(AJ482,$R$2:S501,2,0)</f>
        <v>1</v>
      </c>
      <c r="AM482" s="1">
        <f t="shared" si="376"/>
        <v>185</v>
      </c>
      <c r="AO482" s="1">
        <f t="shared" si="367"/>
        <v>0</v>
      </c>
      <c r="AP482" s="1" t="str">
        <f t="shared" si="360"/>
        <v/>
      </c>
      <c r="AQ482" s="1" t="str">
        <f t="shared" si="378"/>
        <v/>
      </c>
      <c r="AR482" s="1" t="str">
        <f t="shared" si="379"/>
        <v/>
      </c>
      <c r="AS482" s="1" t="str">
        <f t="shared" si="380"/>
        <v/>
      </c>
      <c r="AT482" s="1" t="str">
        <f t="shared" si="381"/>
        <v/>
      </c>
      <c r="AU482" s="1" t="str">
        <f t="shared" si="382"/>
        <v/>
      </c>
      <c r="AV482" s="1" t="str">
        <f t="shared" si="383"/>
        <v/>
      </c>
      <c r="AW482" s="1" t="str">
        <f t="shared" si="384"/>
        <v/>
      </c>
      <c r="AX482" s="1" t="str">
        <f t="shared" si="385"/>
        <v/>
      </c>
      <c r="AY482" s="1" t="str">
        <f t="shared" si="386"/>
        <v/>
      </c>
      <c r="AZ482" s="1" t="str">
        <f t="shared" si="387"/>
        <v/>
      </c>
      <c r="BA482" s="1" t="str">
        <f t="shared" si="388"/>
        <v/>
      </c>
      <c r="BB482" s="1" t="str">
        <f t="shared" si="389"/>
        <v/>
      </c>
      <c r="BC482" s="1" t="str">
        <f t="shared" si="390"/>
        <v/>
      </c>
      <c r="BD482" s="1" t="str">
        <f t="shared" si="391"/>
        <v/>
      </c>
      <c r="BE482" s="1" t="str">
        <f t="shared" si="392"/>
        <v/>
      </c>
      <c r="BF482" s="1" t="str">
        <f t="shared" si="393"/>
        <v/>
      </c>
      <c r="BG482" s="1" t="str">
        <f t="shared" si="394"/>
        <v/>
      </c>
      <c r="BH482" s="1" t="str">
        <f t="shared" si="395"/>
        <v/>
      </c>
      <c r="BI482" s="1" t="str">
        <f t="shared" si="396"/>
        <v/>
      </c>
      <c r="BJ482" s="1" t="str">
        <f t="shared" si="397"/>
        <v/>
      </c>
      <c r="BK482" s="1" t="str">
        <f t="shared" si="398"/>
        <v/>
      </c>
      <c r="BL482" s="1" t="str">
        <f t="shared" si="399"/>
        <v/>
      </c>
      <c r="BM482" s="1" t="str">
        <f t="shared" si="400"/>
        <v/>
      </c>
      <c r="BN482" s="1" t="str">
        <f t="shared" si="401"/>
        <v/>
      </c>
      <c r="BO482" s="4" t="str">
        <f t="shared" si="402"/>
        <v/>
      </c>
    </row>
    <row r="483" spans="2:67">
      <c r="B483" s="23">
        <v>5</v>
      </c>
      <c r="C483" s="8">
        <f>IF(B483="","",VLOOKUP(B483,Tabelle2!$A$1:$B$37,2,0))</f>
        <v>1</v>
      </c>
      <c r="D483" s="9">
        <f>IF(B483="","",IF(B483=0,"NB",VLOOKUP(C483,Tabelle2!$D$1:$E$4,2,0)))</f>
        <v>3</v>
      </c>
      <c r="E483" s="1" t="str">
        <f t="shared" si="356"/>
        <v>L</v>
      </c>
      <c r="F483" s="1">
        <f t="shared" si="357"/>
        <v>1</v>
      </c>
      <c r="G483" s="1">
        <f t="shared" si="368"/>
        <v>-1</v>
      </c>
      <c r="H483" s="1">
        <f t="shared" si="358"/>
        <v>-1</v>
      </c>
      <c r="I483" s="1">
        <f t="shared" si="359"/>
        <v>184</v>
      </c>
      <c r="J483" s="1" t="str">
        <f t="shared" si="361"/>
        <v/>
      </c>
      <c r="O483" s="2"/>
      <c r="U483" s="6">
        <f t="shared" si="362"/>
        <v>1</v>
      </c>
      <c r="V483" s="6" t="str">
        <f t="shared" si="363"/>
        <v/>
      </c>
      <c r="W483" s="6" t="str">
        <f t="shared" si="364"/>
        <v/>
      </c>
      <c r="X483" s="6" t="str">
        <f t="shared" si="365"/>
        <v/>
      </c>
      <c r="Y483" s="5"/>
      <c r="Z483" s="1">
        <f t="shared" si="369"/>
        <v>1</v>
      </c>
      <c r="AA483" s="1">
        <f t="shared" si="370"/>
        <v>1</v>
      </c>
      <c r="AB483" s="1">
        <f t="shared" si="371"/>
        <v>1</v>
      </c>
      <c r="AC483" s="1" t="str">
        <f t="shared" si="372"/>
        <v/>
      </c>
      <c r="AD483" s="1" t="str">
        <f t="shared" si="377"/>
        <v/>
      </c>
      <c r="AE483" s="5"/>
      <c r="AF483" s="6">
        <f t="shared" si="366"/>
        <v>1</v>
      </c>
      <c r="AG483" s="6">
        <f t="shared" si="373"/>
        <v>2</v>
      </c>
      <c r="AH483" s="6">
        <f t="shared" si="375"/>
        <v>3</v>
      </c>
      <c r="AI483" s="5"/>
      <c r="AJ483" s="1">
        <f t="shared" si="374"/>
        <v>1</v>
      </c>
      <c r="AK483" s="1">
        <f>VLOOKUP(AJ483,$R$2:S502,2,0)</f>
        <v>1</v>
      </c>
      <c r="AM483" s="1">
        <f t="shared" si="376"/>
        <v>185</v>
      </c>
      <c r="AO483" s="1">
        <f t="shared" si="367"/>
        <v>1</v>
      </c>
      <c r="AP483" s="1">
        <f t="shared" si="360"/>
        <v>1</v>
      </c>
      <c r="AQ483" s="1" t="str">
        <f t="shared" si="378"/>
        <v/>
      </c>
      <c r="AR483" s="1" t="str">
        <f t="shared" si="379"/>
        <v/>
      </c>
      <c r="AS483" s="1" t="str">
        <f t="shared" si="380"/>
        <v/>
      </c>
      <c r="AT483" s="1" t="str">
        <f t="shared" si="381"/>
        <v/>
      </c>
      <c r="AU483" s="1" t="str">
        <f t="shared" si="382"/>
        <v/>
      </c>
      <c r="AV483" s="1" t="str">
        <f t="shared" si="383"/>
        <v/>
      </c>
      <c r="AW483" s="1" t="str">
        <f t="shared" si="384"/>
        <v/>
      </c>
      <c r="AX483" s="1" t="str">
        <f t="shared" si="385"/>
        <v/>
      </c>
      <c r="AY483" s="1" t="str">
        <f t="shared" si="386"/>
        <v/>
      </c>
      <c r="AZ483" s="1" t="str">
        <f t="shared" si="387"/>
        <v/>
      </c>
      <c r="BA483" s="1" t="str">
        <f t="shared" si="388"/>
        <v/>
      </c>
      <c r="BB483" s="1" t="str">
        <f t="shared" si="389"/>
        <v/>
      </c>
      <c r="BC483" s="1" t="str">
        <f t="shared" si="390"/>
        <v/>
      </c>
      <c r="BD483" s="1" t="str">
        <f t="shared" si="391"/>
        <v/>
      </c>
      <c r="BE483" s="1" t="str">
        <f t="shared" si="392"/>
        <v/>
      </c>
      <c r="BF483" s="1" t="str">
        <f t="shared" si="393"/>
        <v/>
      </c>
      <c r="BG483" s="1" t="str">
        <f t="shared" si="394"/>
        <v/>
      </c>
      <c r="BH483" s="1" t="str">
        <f t="shared" si="395"/>
        <v/>
      </c>
      <c r="BI483" s="1" t="str">
        <f t="shared" si="396"/>
        <v/>
      </c>
      <c r="BJ483" s="1" t="str">
        <f t="shared" si="397"/>
        <v/>
      </c>
      <c r="BK483" s="1" t="str">
        <f t="shared" si="398"/>
        <v/>
      </c>
      <c r="BL483" s="1" t="str">
        <f t="shared" si="399"/>
        <v/>
      </c>
      <c r="BM483" s="1" t="str">
        <f t="shared" si="400"/>
        <v/>
      </c>
      <c r="BN483" s="1" t="str">
        <f t="shared" si="401"/>
        <v/>
      </c>
      <c r="BO483" s="4" t="str">
        <f t="shared" si="402"/>
        <v/>
      </c>
    </row>
    <row r="484" spans="2:67">
      <c r="B484" s="22">
        <v>34</v>
      </c>
      <c r="C484" s="8">
        <f>IF(B484="","",VLOOKUP(B484,Tabelle2!$A$1:$B$37,2,0))</f>
        <v>3</v>
      </c>
      <c r="D484" s="9">
        <f>IF(B484="","",IF(B484=0,"NB",VLOOKUP(C484,Tabelle2!$D$1:$E$4,2,0)))</f>
        <v>1</v>
      </c>
      <c r="E484" s="1" t="str">
        <f t="shared" si="356"/>
        <v>W</v>
      </c>
      <c r="F484" s="1">
        <f t="shared" si="357"/>
        <v>1</v>
      </c>
      <c r="G484" s="1">
        <f t="shared" si="368"/>
        <v>2</v>
      </c>
      <c r="H484" s="1">
        <f t="shared" si="358"/>
        <v>2</v>
      </c>
      <c r="I484" s="1">
        <f t="shared" si="359"/>
        <v>186</v>
      </c>
      <c r="J484" s="1" t="str">
        <f t="shared" si="361"/>
        <v/>
      </c>
      <c r="O484" s="2"/>
      <c r="U484" s="6" t="str">
        <f t="shared" si="362"/>
        <v/>
      </c>
      <c r="V484" s="6" t="str">
        <f t="shared" si="363"/>
        <v/>
      </c>
      <c r="W484" s="6">
        <f t="shared" si="364"/>
        <v>3</v>
      </c>
      <c r="X484" s="6" t="str">
        <f t="shared" si="365"/>
        <v/>
      </c>
      <c r="Y484" s="5"/>
      <c r="Z484" s="1">
        <f t="shared" si="369"/>
        <v>1</v>
      </c>
      <c r="AA484" s="1">
        <f t="shared" si="370"/>
        <v>1</v>
      </c>
      <c r="AB484" s="1">
        <f t="shared" si="371"/>
        <v>1</v>
      </c>
      <c r="AC484" s="1" t="str">
        <f t="shared" si="372"/>
        <v/>
      </c>
      <c r="AD484" s="1" t="str">
        <f t="shared" si="377"/>
        <v/>
      </c>
      <c r="AE484" s="5"/>
      <c r="AF484" s="6">
        <f t="shared" si="366"/>
        <v>3</v>
      </c>
      <c r="AG484" s="6">
        <f t="shared" si="373"/>
        <v>1</v>
      </c>
      <c r="AH484" s="6">
        <f t="shared" si="375"/>
        <v>2</v>
      </c>
      <c r="AI484" s="5"/>
      <c r="AJ484" s="1">
        <f t="shared" si="374"/>
        <v>0</v>
      </c>
      <c r="AK484" s="1">
        <f>VLOOKUP(AJ484,$R$2:S503,2,0)</f>
        <v>1</v>
      </c>
      <c r="AM484" s="1">
        <f t="shared" si="376"/>
        <v>186</v>
      </c>
      <c r="AO484" s="1">
        <f t="shared" si="367"/>
        <v>0</v>
      </c>
      <c r="AP484" s="1" t="str">
        <f t="shared" si="360"/>
        <v/>
      </c>
      <c r="AQ484" s="1" t="str">
        <f t="shared" si="378"/>
        <v/>
      </c>
      <c r="AR484" s="1" t="str">
        <f t="shared" si="379"/>
        <v/>
      </c>
      <c r="AS484" s="1" t="str">
        <f t="shared" si="380"/>
        <v/>
      </c>
      <c r="AT484" s="1" t="str">
        <f t="shared" si="381"/>
        <v/>
      </c>
      <c r="AU484" s="1" t="str">
        <f t="shared" si="382"/>
        <v/>
      </c>
      <c r="AV484" s="1" t="str">
        <f t="shared" si="383"/>
        <v/>
      </c>
      <c r="AW484" s="1" t="str">
        <f t="shared" si="384"/>
        <v/>
      </c>
      <c r="AX484" s="1" t="str">
        <f t="shared" si="385"/>
        <v/>
      </c>
      <c r="AY484" s="1" t="str">
        <f t="shared" si="386"/>
        <v/>
      </c>
      <c r="AZ484" s="1" t="str">
        <f t="shared" si="387"/>
        <v/>
      </c>
      <c r="BA484" s="1" t="str">
        <f t="shared" si="388"/>
        <v/>
      </c>
      <c r="BB484" s="1" t="str">
        <f t="shared" si="389"/>
        <v/>
      </c>
      <c r="BC484" s="1" t="str">
        <f t="shared" si="390"/>
        <v/>
      </c>
      <c r="BD484" s="1" t="str">
        <f t="shared" si="391"/>
        <v/>
      </c>
      <c r="BE484" s="1" t="str">
        <f t="shared" si="392"/>
        <v/>
      </c>
      <c r="BF484" s="1" t="str">
        <f t="shared" si="393"/>
        <v/>
      </c>
      <c r="BG484" s="1" t="str">
        <f t="shared" si="394"/>
        <v/>
      </c>
      <c r="BH484" s="1" t="str">
        <f t="shared" si="395"/>
        <v/>
      </c>
      <c r="BI484" s="1" t="str">
        <f t="shared" si="396"/>
        <v/>
      </c>
      <c r="BJ484" s="1" t="str">
        <f t="shared" si="397"/>
        <v/>
      </c>
      <c r="BK484" s="1" t="str">
        <f t="shared" si="398"/>
        <v/>
      </c>
      <c r="BL484" s="1" t="str">
        <f t="shared" si="399"/>
        <v/>
      </c>
      <c r="BM484" s="1" t="str">
        <f t="shared" si="400"/>
        <v/>
      </c>
      <c r="BN484" s="1" t="str">
        <f t="shared" si="401"/>
        <v/>
      </c>
      <c r="BO484" s="4" t="str">
        <f t="shared" si="402"/>
        <v/>
      </c>
    </row>
    <row r="485" spans="2:67">
      <c r="B485" s="23">
        <v>5</v>
      </c>
      <c r="C485" s="8">
        <f>IF(B485="","",VLOOKUP(B485,Tabelle2!$A$1:$B$37,2,0))</f>
        <v>1</v>
      </c>
      <c r="D485" s="9">
        <f>IF(B485="","",IF(B485=0,"NB",VLOOKUP(C485,Tabelle2!$D$1:$E$4,2,0)))</f>
        <v>3</v>
      </c>
      <c r="E485" s="1" t="str">
        <f t="shared" si="356"/>
        <v>W</v>
      </c>
      <c r="F485" s="1">
        <f t="shared" si="357"/>
        <v>1</v>
      </c>
      <c r="G485" s="1">
        <f t="shared" si="368"/>
        <v>2</v>
      </c>
      <c r="H485" s="1">
        <f t="shared" si="358"/>
        <v>2</v>
      </c>
      <c r="I485" s="1">
        <f t="shared" si="359"/>
        <v>188</v>
      </c>
      <c r="J485" s="1" t="str">
        <f t="shared" si="361"/>
        <v/>
      </c>
      <c r="O485" s="2"/>
      <c r="U485" s="6">
        <f t="shared" si="362"/>
        <v>1</v>
      </c>
      <c r="V485" s="6" t="str">
        <f t="shared" si="363"/>
        <v/>
      </c>
      <c r="W485" s="6" t="str">
        <f t="shared" si="364"/>
        <v/>
      </c>
      <c r="X485" s="6" t="str">
        <f t="shared" si="365"/>
        <v/>
      </c>
      <c r="Y485" s="5"/>
      <c r="Z485" s="1">
        <f t="shared" si="369"/>
        <v>1</v>
      </c>
      <c r="AA485" s="1">
        <f t="shared" si="370"/>
        <v>1</v>
      </c>
      <c r="AB485" s="1">
        <f t="shared" si="371"/>
        <v>1</v>
      </c>
      <c r="AC485" s="1" t="str">
        <f t="shared" si="372"/>
        <v/>
      </c>
      <c r="AD485" s="1" t="str">
        <f t="shared" si="377"/>
        <v/>
      </c>
      <c r="AE485" s="5"/>
      <c r="AF485" s="6">
        <f t="shared" si="366"/>
        <v>1</v>
      </c>
      <c r="AG485" s="6">
        <f t="shared" si="373"/>
        <v>3</v>
      </c>
      <c r="AH485" s="6">
        <f t="shared" si="375"/>
        <v>2</v>
      </c>
      <c r="AI485" s="5"/>
      <c r="AJ485" s="1">
        <f t="shared" si="374"/>
        <v>0</v>
      </c>
      <c r="AK485" s="1">
        <f>VLOOKUP(AJ485,$R$2:S504,2,0)</f>
        <v>1</v>
      </c>
      <c r="AM485" s="1">
        <f t="shared" si="376"/>
        <v>188</v>
      </c>
      <c r="AO485" s="1">
        <f t="shared" si="367"/>
        <v>0</v>
      </c>
      <c r="AP485" s="1" t="str">
        <f t="shared" si="360"/>
        <v/>
      </c>
      <c r="AQ485" s="1" t="str">
        <f t="shared" si="378"/>
        <v/>
      </c>
      <c r="AR485" s="1" t="str">
        <f t="shared" si="379"/>
        <v/>
      </c>
      <c r="AS485" s="1" t="str">
        <f t="shared" si="380"/>
        <v/>
      </c>
      <c r="AT485" s="1" t="str">
        <f t="shared" si="381"/>
        <v/>
      </c>
      <c r="AU485" s="1" t="str">
        <f t="shared" si="382"/>
        <v/>
      </c>
      <c r="AV485" s="1" t="str">
        <f t="shared" si="383"/>
        <v/>
      </c>
      <c r="AW485" s="1" t="str">
        <f t="shared" si="384"/>
        <v/>
      </c>
      <c r="AX485" s="1" t="str">
        <f t="shared" si="385"/>
        <v/>
      </c>
      <c r="AY485" s="1" t="str">
        <f t="shared" si="386"/>
        <v/>
      </c>
      <c r="AZ485" s="1" t="str">
        <f t="shared" si="387"/>
        <v/>
      </c>
      <c r="BA485" s="1" t="str">
        <f t="shared" si="388"/>
        <v/>
      </c>
      <c r="BB485" s="1" t="str">
        <f t="shared" si="389"/>
        <v/>
      </c>
      <c r="BC485" s="1" t="str">
        <f t="shared" si="390"/>
        <v/>
      </c>
      <c r="BD485" s="1" t="str">
        <f t="shared" si="391"/>
        <v/>
      </c>
      <c r="BE485" s="1" t="str">
        <f t="shared" si="392"/>
        <v/>
      </c>
      <c r="BF485" s="1" t="str">
        <f t="shared" si="393"/>
        <v/>
      </c>
      <c r="BG485" s="1" t="str">
        <f t="shared" si="394"/>
        <v/>
      </c>
      <c r="BH485" s="1" t="str">
        <f t="shared" si="395"/>
        <v/>
      </c>
      <c r="BI485" s="1" t="str">
        <f t="shared" si="396"/>
        <v/>
      </c>
      <c r="BJ485" s="1" t="str">
        <f t="shared" si="397"/>
        <v/>
      </c>
      <c r="BK485" s="1" t="str">
        <f t="shared" si="398"/>
        <v/>
      </c>
      <c r="BL485" s="1" t="str">
        <f t="shared" si="399"/>
        <v/>
      </c>
      <c r="BM485" s="1" t="str">
        <f t="shared" si="400"/>
        <v/>
      </c>
      <c r="BN485" s="1" t="str">
        <f t="shared" si="401"/>
        <v/>
      </c>
      <c r="BO485" s="4" t="str">
        <f t="shared" si="402"/>
        <v/>
      </c>
    </row>
    <row r="486" spans="2:67">
      <c r="B486" s="22">
        <v>4</v>
      </c>
      <c r="C486" s="8">
        <f>IF(B486="","",VLOOKUP(B486,Tabelle2!$A$1:$B$37,2,0))</f>
        <v>1</v>
      </c>
      <c r="D486" s="9">
        <f>IF(B486="","",IF(B486=0,"NB",VLOOKUP(C486,Tabelle2!$D$1:$E$4,2,0)))</f>
        <v>3</v>
      </c>
      <c r="E486" s="1" t="str">
        <f t="shared" si="356"/>
        <v>L</v>
      </c>
      <c r="F486" s="1">
        <f t="shared" si="357"/>
        <v>1</v>
      </c>
      <c r="G486" s="1">
        <f t="shared" si="368"/>
        <v>-1</v>
      </c>
      <c r="H486" s="1">
        <f t="shared" si="358"/>
        <v>-1</v>
      </c>
      <c r="I486" s="1">
        <f t="shared" si="359"/>
        <v>187</v>
      </c>
      <c r="J486" s="1" t="str">
        <f t="shared" si="361"/>
        <v/>
      </c>
      <c r="O486" s="2"/>
      <c r="U486" s="6">
        <f t="shared" si="362"/>
        <v>1</v>
      </c>
      <c r="V486" s="6" t="str">
        <f t="shared" si="363"/>
        <v/>
      </c>
      <c r="W486" s="6" t="str">
        <f t="shared" si="364"/>
        <v/>
      </c>
      <c r="X486" s="6" t="str">
        <f t="shared" si="365"/>
        <v/>
      </c>
      <c r="Y486" s="5"/>
      <c r="Z486" s="1">
        <f t="shared" si="369"/>
        <v>1</v>
      </c>
      <c r="AA486" s="1">
        <f t="shared" si="370"/>
        <v>1</v>
      </c>
      <c r="AB486" s="1">
        <f t="shared" si="371"/>
        <v>1</v>
      </c>
      <c r="AC486" s="1" t="str">
        <f t="shared" si="372"/>
        <v/>
      </c>
      <c r="AD486" s="1" t="str">
        <f t="shared" si="377"/>
        <v/>
      </c>
      <c r="AE486" s="5"/>
      <c r="AF486" s="6">
        <f t="shared" si="366"/>
        <v>1</v>
      </c>
      <c r="AG486" s="6">
        <f t="shared" si="373"/>
        <v>3</v>
      </c>
      <c r="AH486" s="6">
        <f t="shared" si="375"/>
        <v>2</v>
      </c>
      <c r="AI486" s="5"/>
      <c r="AJ486" s="1">
        <f t="shared" si="374"/>
        <v>1</v>
      </c>
      <c r="AK486" s="1">
        <f>VLOOKUP(AJ486,$R$2:S505,2,0)</f>
        <v>1</v>
      </c>
      <c r="AM486" s="1">
        <f t="shared" si="376"/>
        <v>188</v>
      </c>
      <c r="AO486" s="1">
        <f t="shared" si="367"/>
        <v>1</v>
      </c>
      <c r="AP486" s="1" t="str">
        <f t="shared" si="360"/>
        <v/>
      </c>
      <c r="AQ486" s="1" t="str">
        <f t="shared" si="378"/>
        <v/>
      </c>
      <c r="AR486" s="1" t="str">
        <f t="shared" si="379"/>
        <v/>
      </c>
      <c r="AS486" s="1" t="str">
        <f t="shared" si="380"/>
        <v/>
      </c>
      <c r="AT486" s="1" t="str">
        <f t="shared" si="381"/>
        <v/>
      </c>
      <c r="AU486" s="1" t="str">
        <f t="shared" si="382"/>
        <v/>
      </c>
      <c r="AV486" s="1" t="str">
        <f t="shared" si="383"/>
        <v/>
      </c>
      <c r="AW486" s="1" t="str">
        <f t="shared" si="384"/>
        <v/>
      </c>
      <c r="AX486" s="1" t="str">
        <f t="shared" si="385"/>
        <v/>
      </c>
      <c r="AY486" s="1" t="str">
        <f t="shared" si="386"/>
        <v/>
      </c>
      <c r="AZ486" s="1" t="str">
        <f t="shared" si="387"/>
        <v/>
      </c>
      <c r="BA486" s="1" t="str">
        <f t="shared" si="388"/>
        <v/>
      </c>
      <c r="BB486" s="1" t="str">
        <f t="shared" si="389"/>
        <v/>
      </c>
      <c r="BC486" s="1" t="str">
        <f t="shared" si="390"/>
        <v/>
      </c>
      <c r="BD486" s="1" t="str">
        <f t="shared" si="391"/>
        <v/>
      </c>
      <c r="BE486" s="1" t="str">
        <f t="shared" si="392"/>
        <v/>
      </c>
      <c r="BF486" s="1" t="str">
        <f t="shared" si="393"/>
        <v/>
      </c>
      <c r="BG486" s="1" t="str">
        <f t="shared" si="394"/>
        <v/>
      </c>
      <c r="BH486" s="1" t="str">
        <f t="shared" si="395"/>
        <v/>
      </c>
      <c r="BI486" s="1" t="str">
        <f t="shared" si="396"/>
        <v/>
      </c>
      <c r="BJ486" s="1" t="str">
        <f t="shared" si="397"/>
        <v/>
      </c>
      <c r="BK486" s="1" t="str">
        <f t="shared" si="398"/>
        <v/>
      </c>
      <c r="BL486" s="1" t="str">
        <f t="shared" si="399"/>
        <v/>
      </c>
      <c r="BM486" s="1" t="str">
        <f t="shared" si="400"/>
        <v/>
      </c>
      <c r="BN486" s="1" t="str">
        <f t="shared" si="401"/>
        <v/>
      </c>
      <c r="BO486" s="4" t="str">
        <f t="shared" si="402"/>
        <v/>
      </c>
    </row>
    <row r="487" spans="2:67">
      <c r="B487" s="23">
        <v>7</v>
      </c>
      <c r="C487" s="8">
        <f>IF(B487="","",VLOOKUP(B487,Tabelle2!$A$1:$B$37,2,0))</f>
        <v>1</v>
      </c>
      <c r="D487" s="9">
        <f>IF(B487="","",IF(B487=0,"NB",VLOOKUP(C487,Tabelle2!$D$1:$E$4,2,0)))</f>
        <v>3</v>
      </c>
      <c r="E487" s="1" t="str">
        <f t="shared" si="356"/>
        <v>L</v>
      </c>
      <c r="F487" s="1">
        <f t="shared" si="357"/>
        <v>1</v>
      </c>
      <c r="G487" s="1">
        <f t="shared" si="368"/>
        <v>-1</v>
      </c>
      <c r="H487" s="1">
        <f t="shared" si="358"/>
        <v>-1</v>
      </c>
      <c r="I487" s="1">
        <f t="shared" si="359"/>
        <v>186</v>
      </c>
      <c r="J487" s="1" t="str">
        <f t="shared" si="361"/>
        <v/>
      </c>
      <c r="O487" s="2"/>
      <c r="U487" s="6">
        <f t="shared" si="362"/>
        <v>1</v>
      </c>
      <c r="V487" s="6" t="str">
        <f t="shared" si="363"/>
        <v/>
      </c>
      <c r="W487" s="6" t="str">
        <f t="shared" si="364"/>
        <v/>
      </c>
      <c r="X487" s="6" t="str">
        <f t="shared" si="365"/>
        <v/>
      </c>
      <c r="Y487" s="5"/>
      <c r="Z487" s="1">
        <f t="shared" si="369"/>
        <v>1</v>
      </c>
      <c r="AA487" s="1">
        <f t="shared" si="370"/>
        <v>1</v>
      </c>
      <c r="AB487" s="1">
        <f t="shared" si="371"/>
        <v>1</v>
      </c>
      <c r="AC487" s="1" t="str">
        <f t="shared" si="372"/>
        <v/>
      </c>
      <c r="AD487" s="1" t="str">
        <f t="shared" si="377"/>
        <v/>
      </c>
      <c r="AE487" s="5"/>
      <c r="AF487" s="6">
        <f t="shared" si="366"/>
        <v>1</v>
      </c>
      <c r="AG487" s="6">
        <f t="shared" si="373"/>
        <v>3</v>
      </c>
      <c r="AH487" s="6">
        <f t="shared" si="375"/>
        <v>2</v>
      </c>
      <c r="AI487" s="5"/>
      <c r="AJ487" s="1">
        <f t="shared" si="374"/>
        <v>2</v>
      </c>
      <c r="AK487" s="1">
        <f>VLOOKUP(AJ487,$R$2:S506,2,0)</f>
        <v>2</v>
      </c>
      <c r="AM487" s="1">
        <f t="shared" si="376"/>
        <v>188</v>
      </c>
      <c r="AO487" s="1">
        <f t="shared" si="367"/>
        <v>2</v>
      </c>
      <c r="AP487" s="1" t="str">
        <f t="shared" si="360"/>
        <v/>
      </c>
      <c r="AQ487" s="1" t="str">
        <f t="shared" si="378"/>
        <v/>
      </c>
      <c r="AR487" s="1" t="str">
        <f t="shared" si="379"/>
        <v/>
      </c>
      <c r="AS487" s="1" t="str">
        <f t="shared" si="380"/>
        <v/>
      </c>
      <c r="AT487" s="1" t="str">
        <f t="shared" si="381"/>
        <v/>
      </c>
      <c r="AU487" s="1" t="str">
        <f t="shared" si="382"/>
        <v/>
      </c>
      <c r="AV487" s="1" t="str">
        <f t="shared" si="383"/>
        <v/>
      </c>
      <c r="AW487" s="1" t="str">
        <f t="shared" si="384"/>
        <v/>
      </c>
      <c r="AX487" s="1" t="str">
        <f t="shared" si="385"/>
        <v/>
      </c>
      <c r="AY487" s="1" t="str">
        <f t="shared" si="386"/>
        <v/>
      </c>
      <c r="AZ487" s="1" t="str">
        <f t="shared" si="387"/>
        <v/>
      </c>
      <c r="BA487" s="1" t="str">
        <f t="shared" si="388"/>
        <v/>
      </c>
      <c r="BB487" s="1" t="str">
        <f t="shared" si="389"/>
        <v/>
      </c>
      <c r="BC487" s="1" t="str">
        <f t="shared" si="390"/>
        <v/>
      </c>
      <c r="BD487" s="1" t="str">
        <f t="shared" si="391"/>
        <v/>
      </c>
      <c r="BE487" s="1" t="str">
        <f t="shared" si="392"/>
        <v/>
      </c>
      <c r="BF487" s="1" t="str">
        <f t="shared" si="393"/>
        <v/>
      </c>
      <c r="BG487" s="1" t="str">
        <f t="shared" si="394"/>
        <v/>
      </c>
      <c r="BH487" s="1" t="str">
        <f t="shared" si="395"/>
        <v/>
      </c>
      <c r="BI487" s="1" t="str">
        <f t="shared" si="396"/>
        <v/>
      </c>
      <c r="BJ487" s="1" t="str">
        <f t="shared" si="397"/>
        <v/>
      </c>
      <c r="BK487" s="1" t="str">
        <f t="shared" si="398"/>
        <v/>
      </c>
      <c r="BL487" s="1" t="str">
        <f t="shared" si="399"/>
        <v/>
      </c>
      <c r="BM487" s="1" t="str">
        <f t="shared" si="400"/>
        <v/>
      </c>
      <c r="BN487" s="1" t="str">
        <f t="shared" si="401"/>
        <v/>
      </c>
      <c r="BO487" s="4" t="str">
        <f t="shared" si="402"/>
        <v/>
      </c>
    </row>
    <row r="488" spans="2:67">
      <c r="B488" s="22">
        <v>13</v>
      </c>
      <c r="C488" s="8">
        <f>IF(B488="","",VLOOKUP(B488,Tabelle2!$A$1:$B$37,2,0))</f>
        <v>2</v>
      </c>
      <c r="D488" s="9">
        <f>IF(B488="","",IF(B488=0,"NB",VLOOKUP(C488,Tabelle2!$D$1:$E$4,2,0)))</f>
        <v>2</v>
      </c>
      <c r="E488" s="1" t="str">
        <f t="shared" si="356"/>
        <v>L</v>
      </c>
      <c r="F488" s="1">
        <f t="shared" si="357"/>
        <v>2</v>
      </c>
      <c r="G488" s="1">
        <f t="shared" si="368"/>
        <v>-1</v>
      </c>
      <c r="H488" s="1">
        <f t="shared" si="358"/>
        <v>-2</v>
      </c>
      <c r="I488" s="1">
        <f t="shared" si="359"/>
        <v>184</v>
      </c>
      <c r="J488" s="1" t="str">
        <f t="shared" si="361"/>
        <v/>
      </c>
      <c r="O488" s="2"/>
      <c r="U488" s="6" t="str">
        <f t="shared" si="362"/>
        <v/>
      </c>
      <c r="V488" s="6">
        <f t="shared" si="363"/>
        <v>2</v>
      </c>
      <c r="W488" s="6" t="str">
        <f t="shared" si="364"/>
        <v/>
      </c>
      <c r="X488" s="6" t="str">
        <f t="shared" si="365"/>
        <v/>
      </c>
      <c r="Y488" s="5"/>
      <c r="Z488" s="1">
        <f t="shared" si="369"/>
        <v>1</v>
      </c>
      <c r="AA488" s="1">
        <f t="shared" si="370"/>
        <v>1</v>
      </c>
      <c r="AB488" s="1">
        <f t="shared" si="371"/>
        <v>1</v>
      </c>
      <c r="AC488" s="1" t="str">
        <f t="shared" si="372"/>
        <v/>
      </c>
      <c r="AD488" s="1" t="str">
        <f t="shared" si="377"/>
        <v/>
      </c>
      <c r="AE488" s="5"/>
      <c r="AF488" s="6">
        <f t="shared" si="366"/>
        <v>2</v>
      </c>
      <c r="AG488" s="6">
        <f t="shared" si="373"/>
        <v>1</v>
      </c>
      <c r="AH488" s="6">
        <f t="shared" si="375"/>
        <v>3</v>
      </c>
      <c r="AI488" s="5"/>
      <c r="AJ488" s="1">
        <f t="shared" si="374"/>
        <v>3</v>
      </c>
      <c r="AK488" s="1">
        <f>VLOOKUP(AJ488,$R$2:S507,2,0)</f>
        <v>3</v>
      </c>
      <c r="AM488" s="1">
        <f t="shared" si="376"/>
        <v>188</v>
      </c>
      <c r="AO488" s="1">
        <f t="shared" si="367"/>
        <v>3</v>
      </c>
      <c r="AP488" s="1" t="str">
        <f t="shared" si="360"/>
        <v/>
      </c>
      <c r="AQ488" s="1" t="str">
        <f t="shared" si="378"/>
        <v/>
      </c>
      <c r="AR488" s="1" t="str">
        <f t="shared" si="379"/>
        <v/>
      </c>
      <c r="AS488" s="1" t="str">
        <f t="shared" si="380"/>
        <v/>
      </c>
      <c r="AT488" s="1" t="str">
        <f t="shared" si="381"/>
        <v/>
      </c>
      <c r="AU488" s="1" t="str">
        <f t="shared" si="382"/>
        <v/>
      </c>
      <c r="AV488" s="1" t="str">
        <f t="shared" si="383"/>
        <v/>
      </c>
      <c r="AW488" s="1" t="str">
        <f t="shared" si="384"/>
        <v/>
      </c>
      <c r="AX488" s="1" t="str">
        <f t="shared" si="385"/>
        <v/>
      </c>
      <c r="AY488" s="1" t="str">
        <f t="shared" si="386"/>
        <v/>
      </c>
      <c r="AZ488" s="1" t="str">
        <f t="shared" si="387"/>
        <v/>
      </c>
      <c r="BA488" s="1" t="str">
        <f t="shared" si="388"/>
        <v/>
      </c>
      <c r="BB488" s="1" t="str">
        <f t="shared" si="389"/>
        <v/>
      </c>
      <c r="BC488" s="1" t="str">
        <f t="shared" si="390"/>
        <v/>
      </c>
      <c r="BD488" s="1" t="str">
        <f t="shared" si="391"/>
        <v/>
      </c>
      <c r="BE488" s="1" t="str">
        <f t="shared" si="392"/>
        <v/>
      </c>
      <c r="BF488" s="1" t="str">
        <f t="shared" si="393"/>
        <v/>
      </c>
      <c r="BG488" s="1" t="str">
        <f t="shared" si="394"/>
        <v/>
      </c>
      <c r="BH488" s="1" t="str">
        <f t="shared" si="395"/>
        <v/>
      </c>
      <c r="BI488" s="1" t="str">
        <f t="shared" si="396"/>
        <v/>
      </c>
      <c r="BJ488" s="1" t="str">
        <f t="shared" si="397"/>
        <v/>
      </c>
      <c r="BK488" s="1" t="str">
        <f t="shared" si="398"/>
        <v/>
      </c>
      <c r="BL488" s="1" t="str">
        <f t="shared" si="399"/>
        <v/>
      </c>
      <c r="BM488" s="1" t="str">
        <f t="shared" si="400"/>
        <v/>
      </c>
      <c r="BN488" s="1" t="str">
        <f t="shared" si="401"/>
        <v/>
      </c>
      <c r="BO488" s="4" t="str">
        <f t="shared" si="402"/>
        <v/>
      </c>
    </row>
    <row r="489" spans="2:67">
      <c r="B489" s="23">
        <v>12</v>
      </c>
      <c r="C489" s="8">
        <f>IF(B489="","",VLOOKUP(B489,Tabelle2!$A$1:$B$37,2,0))</f>
        <v>1</v>
      </c>
      <c r="D489" s="9">
        <f>IF(B489="","",IF(B489=0,"NB",VLOOKUP(C489,Tabelle2!$D$1:$E$4,2,0)))</f>
        <v>3</v>
      </c>
      <c r="E489" s="1" t="str">
        <f t="shared" si="356"/>
        <v>L</v>
      </c>
      <c r="F489" s="1">
        <f t="shared" si="357"/>
        <v>3</v>
      </c>
      <c r="G489" s="1">
        <f t="shared" si="368"/>
        <v>-1</v>
      </c>
      <c r="H489" s="1">
        <f t="shared" si="358"/>
        <v>-3</v>
      </c>
      <c r="I489" s="1">
        <f t="shared" si="359"/>
        <v>181</v>
      </c>
      <c r="J489" s="1" t="str">
        <f t="shared" si="361"/>
        <v/>
      </c>
      <c r="O489" s="2"/>
      <c r="U489" s="6">
        <f t="shared" si="362"/>
        <v>1</v>
      </c>
      <c r="V489" s="6" t="str">
        <f t="shared" si="363"/>
        <v/>
      </c>
      <c r="W489" s="6" t="str">
        <f t="shared" si="364"/>
        <v/>
      </c>
      <c r="X489" s="6" t="str">
        <f t="shared" si="365"/>
        <v/>
      </c>
      <c r="Y489" s="5"/>
      <c r="Z489" s="1">
        <f t="shared" si="369"/>
        <v>1</v>
      </c>
      <c r="AA489" s="1">
        <f t="shared" si="370"/>
        <v>1</v>
      </c>
      <c r="AB489" s="1">
        <f t="shared" si="371"/>
        <v>1</v>
      </c>
      <c r="AC489" s="1" t="str">
        <f t="shared" si="372"/>
        <v/>
      </c>
      <c r="AD489" s="1" t="str">
        <f t="shared" si="377"/>
        <v/>
      </c>
      <c r="AE489" s="5"/>
      <c r="AF489" s="6">
        <f t="shared" si="366"/>
        <v>1</v>
      </c>
      <c r="AG489" s="6">
        <f t="shared" si="373"/>
        <v>2</v>
      </c>
      <c r="AH489" s="6">
        <f t="shared" si="375"/>
        <v>3</v>
      </c>
      <c r="AI489" s="5"/>
      <c r="AJ489" s="1">
        <f t="shared" si="374"/>
        <v>4</v>
      </c>
      <c r="AK489" s="1">
        <f>VLOOKUP(AJ489,$R$2:S508,2,0)</f>
        <v>7</v>
      </c>
      <c r="AM489" s="1">
        <f t="shared" si="376"/>
        <v>188</v>
      </c>
      <c r="AO489" s="1">
        <f t="shared" si="367"/>
        <v>4</v>
      </c>
      <c r="AP489" s="1" t="str">
        <f t="shared" si="360"/>
        <v/>
      </c>
      <c r="AQ489" s="1" t="str">
        <f t="shared" si="378"/>
        <v/>
      </c>
      <c r="AR489" s="1" t="str">
        <f t="shared" si="379"/>
        <v/>
      </c>
      <c r="AS489" s="1">
        <f t="shared" si="380"/>
        <v>1</v>
      </c>
      <c r="AT489" s="1" t="str">
        <f t="shared" si="381"/>
        <v/>
      </c>
      <c r="AU489" s="1" t="str">
        <f t="shared" si="382"/>
        <v/>
      </c>
      <c r="AV489" s="1" t="str">
        <f t="shared" si="383"/>
        <v/>
      </c>
      <c r="AW489" s="1" t="str">
        <f t="shared" si="384"/>
        <v/>
      </c>
      <c r="AX489" s="1" t="str">
        <f t="shared" si="385"/>
        <v/>
      </c>
      <c r="AY489" s="1" t="str">
        <f t="shared" si="386"/>
        <v/>
      </c>
      <c r="AZ489" s="1" t="str">
        <f t="shared" si="387"/>
        <v/>
      </c>
      <c r="BA489" s="1" t="str">
        <f t="shared" si="388"/>
        <v/>
      </c>
      <c r="BB489" s="1" t="str">
        <f t="shared" si="389"/>
        <v/>
      </c>
      <c r="BC489" s="1" t="str">
        <f t="shared" si="390"/>
        <v/>
      </c>
      <c r="BD489" s="1" t="str">
        <f t="shared" si="391"/>
        <v/>
      </c>
      <c r="BE489" s="1" t="str">
        <f t="shared" si="392"/>
        <v/>
      </c>
      <c r="BF489" s="1" t="str">
        <f t="shared" si="393"/>
        <v/>
      </c>
      <c r="BG489" s="1" t="str">
        <f t="shared" si="394"/>
        <v/>
      </c>
      <c r="BH489" s="1" t="str">
        <f t="shared" si="395"/>
        <v/>
      </c>
      <c r="BI489" s="1" t="str">
        <f t="shared" si="396"/>
        <v/>
      </c>
      <c r="BJ489" s="1" t="str">
        <f t="shared" si="397"/>
        <v/>
      </c>
      <c r="BK489" s="1" t="str">
        <f t="shared" si="398"/>
        <v/>
      </c>
      <c r="BL489" s="1" t="str">
        <f t="shared" si="399"/>
        <v/>
      </c>
      <c r="BM489" s="1" t="str">
        <f t="shared" si="400"/>
        <v/>
      </c>
      <c r="BN489" s="1" t="str">
        <f t="shared" si="401"/>
        <v/>
      </c>
      <c r="BO489" s="4" t="str">
        <f t="shared" si="402"/>
        <v/>
      </c>
    </row>
    <row r="490" spans="2:67">
      <c r="B490" s="22">
        <v>31</v>
      </c>
      <c r="C490" s="8">
        <f>IF(B490="","",VLOOKUP(B490,Tabelle2!$A$1:$B$37,2,0))</f>
        <v>3</v>
      </c>
      <c r="D490" s="9">
        <f>IF(B490="","",IF(B490=0,"NB",VLOOKUP(C490,Tabelle2!$D$1:$E$4,2,0)))</f>
        <v>1</v>
      </c>
      <c r="E490" s="1" t="str">
        <f t="shared" si="356"/>
        <v>W</v>
      </c>
      <c r="F490" s="1">
        <f t="shared" si="357"/>
        <v>7</v>
      </c>
      <c r="G490" s="1">
        <f t="shared" si="368"/>
        <v>2</v>
      </c>
      <c r="H490" s="1">
        <f t="shared" si="358"/>
        <v>14</v>
      </c>
      <c r="I490" s="1">
        <f t="shared" si="359"/>
        <v>195</v>
      </c>
      <c r="J490" s="1" t="str">
        <f t="shared" si="361"/>
        <v/>
      </c>
      <c r="O490" s="2"/>
      <c r="U490" s="6" t="str">
        <f t="shared" si="362"/>
        <v/>
      </c>
      <c r="V490" s="6" t="str">
        <f t="shared" si="363"/>
        <v/>
      </c>
      <c r="W490" s="6">
        <f t="shared" si="364"/>
        <v>3</v>
      </c>
      <c r="X490" s="6" t="str">
        <f t="shared" si="365"/>
        <v/>
      </c>
      <c r="Y490" s="5"/>
      <c r="Z490" s="1">
        <f t="shared" si="369"/>
        <v>1</v>
      </c>
      <c r="AA490" s="1">
        <f t="shared" si="370"/>
        <v>1</v>
      </c>
      <c r="AB490" s="1">
        <f t="shared" si="371"/>
        <v>1</v>
      </c>
      <c r="AC490" s="1" t="str">
        <f t="shared" si="372"/>
        <v/>
      </c>
      <c r="AD490" s="1" t="str">
        <f t="shared" si="377"/>
        <v/>
      </c>
      <c r="AE490" s="5"/>
      <c r="AF490" s="6">
        <f t="shared" si="366"/>
        <v>3</v>
      </c>
      <c r="AG490" s="6">
        <f t="shared" si="373"/>
        <v>1</v>
      </c>
      <c r="AH490" s="6">
        <f t="shared" si="375"/>
        <v>2</v>
      </c>
      <c r="AI490" s="5"/>
      <c r="AJ490" s="1">
        <f t="shared" si="374"/>
        <v>0</v>
      </c>
      <c r="AK490" s="1">
        <f>VLOOKUP(AJ490,$R$2:S509,2,0)</f>
        <v>1</v>
      </c>
      <c r="AM490" s="1">
        <f t="shared" si="376"/>
        <v>195</v>
      </c>
      <c r="AO490" s="1">
        <f t="shared" si="367"/>
        <v>0</v>
      </c>
      <c r="AP490" s="1" t="str">
        <f t="shared" si="360"/>
        <v/>
      </c>
      <c r="AQ490" s="1" t="str">
        <f t="shared" si="378"/>
        <v/>
      </c>
      <c r="AR490" s="1" t="str">
        <f t="shared" si="379"/>
        <v/>
      </c>
      <c r="AS490" s="1" t="str">
        <f t="shared" si="380"/>
        <v/>
      </c>
      <c r="AT490" s="1" t="str">
        <f t="shared" si="381"/>
        <v/>
      </c>
      <c r="AU490" s="1" t="str">
        <f t="shared" si="382"/>
        <v/>
      </c>
      <c r="AV490" s="1" t="str">
        <f t="shared" si="383"/>
        <v/>
      </c>
      <c r="AW490" s="1" t="str">
        <f t="shared" si="384"/>
        <v/>
      </c>
      <c r="AX490" s="1" t="str">
        <f t="shared" si="385"/>
        <v/>
      </c>
      <c r="AY490" s="1" t="str">
        <f t="shared" si="386"/>
        <v/>
      </c>
      <c r="AZ490" s="1" t="str">
        <f t="shared" si="387"/>
        <v/>
      </c>
      <c r="BA490" s="1" t="str">
        <f t="shared" si="388"/>
        <v/>
      </c>
      <c r="BB490" s="1" t="str">
        <f t="shared" si="389"/>
        <v/>
      </c>
      <c r="BC490" s="1" t="str">
        <f t="shared" si="390"/>
        <v/>
      </c>
      <c r="BD490" s="1" t="str">
        <f t="shared" si="391"/>
        <v/>
      </c>
      <c r="BE490" s="1" t="str">
        <f t="shared" si="392"/>
        <v/>
      </c>
      <c r="BF490" s="1" t="str">
        <f t="shared" si="393"/>
        <v/>
      </c>
      <c r="BG490" s="1" t="str">
        <f t="shared" si="394"/>
        <v/>
      </c>
      <c r="BH490" s="1" t="str">
        <f t="shared" si="395"/>
        <v/>
      </c>
      <c r="BI490" s="1" t="str">
        <f t="shared" si="396"/>
        <v/>
      </c>
      <c r="BJ490" s="1" t="str">
        <f t="shared" si="397"/>
        <v/>
      </c>
      <c r="BK490" s="1" t="str">
        <f t="shared" si="398"/>
        <v/>
      </c>
      <c r="BL490" s="1" t="str">
        <f t="shared" si="399"/>
        <v/>
      </c>
      <c r="BM490" s="1" t="str">
        <f t="shared" si="400"/>
        <v/>
      </c>
      <c r="BN490" s="1" t="str">
        <f t="shared" si="401"/>
        <v/>
      </c>
      <c r="BO490" s="4" t="str">
        <f t="shared" si="402"/>
        <v/>
      </c>
    </row>
    <row r="491" spans="2:67">
      <c r="B491" s="23">
        <v>16</v>
      </c>
      <c r="C491" s="8">
        <f>IF(B491="","",VLOOKUP(B491,Tabelle2!$A$1:$B$37,2,0))</f>
        <v>2</v>
      </c>
      <c r="D491" s="9">
        <f>IF(B491="","",IF(B491=0,"NB",VLOOKUP(C491,Tabelle2!$D$1:$E$4,2,0)))</f>
        <v>2</v>
      </c>
      <c r="E491" s="1" t="str">
        <f t="shared" si="356"/>
        <v>L</v>
      </c>
      <c r="F491" s="1">
        <f t="shared" si="357"/>
        <v>1</v>
      </c>
      <c r="G491" s="1">
        <f t="shared" si="368"/>
        <v>-1</v>
      </c>
      <c r="H491" s="1">
        <f t="shared" si="358"/>
        <v>-1</v>
      </c>
      <c r="I491" s="1">
        <f t="shared" si="359"/>
        <v>194</v>
      </c>
      <c r="J491" s="1" t="str">
        <f t="shared" si="361"/>
        <v/>
      </c>
      <c r="O491" s="2"/>
      <c r="U491" s="6" t="str">
        <f t="shared" si="362"/>
        <v/>
      </c>
      <c r="V491" s="6">
        <f t="shared" si="363"/>
        <v>2</v>
      </c>
      <c r="W491" s="6" t="str">
        <f t="shared" si="364"/>
        <v/>
      </c>
      <c r="X491" s="6" t="str">
        <f t="shared" si="365"/>
        <v/>
      </c>
      <c r="Y491" s="5"/>
      <c r="Z491" s="1">
        <f t="shared" si="369"/>
        <v>1</v>
      </c>
      <c r="AA491" s="1">
        <f t="shared" si="370"/>
        <v>1</v>
      </c>
      <c r="AB491" s="1">
        <f t="shared" si="371"/>
        <v>1</v>
      </c>
      <c r="AC491" s="1" t="str">
        <f t="shared" si="372"/>
        <v/>
      </c>
      <c r="AD491" s="1" t="str">
        <f t="shared" si="377"/>
        <v/>
      </c>
      <c r="AE491" s="5"/>
      <c r="AF491" s="6">
        <f t="shared" si="366"/>
        <v>2</v>
      </c>
      <c r="AG491" s="6">
        <f t="shared" si="373"/>
        <v>3</v>
      </c>
      <c r="AH491" s="6">
        <f t="shared" si="375"/>
        <v>1</v>
      </c>
      <c r="AI491" s="5"/>
      <c r="AJ491" s="1">
        <f t="shared" si="374"/>
        <v>1</v>
      </c>
      <c r="AK491" s="1">
        <f>VLOOKUP(AJ491,$R$2:S510,2,0)</f>
        <v>1</v>
      </c>
      <c r="AM491" s="1">
        <f t="shared" si="376"/>
        <v>195</v>
      </c>
      <c r="AO491" s="1">
        <f t="shared" si="367"/>
        <v>1</v>
      </c>
      <c r="AP491" s="1" t="str">
        <f t="shared" si="360"/>
        <v/>
      </c>
      <c r="AQ491" s="1" t="str">
        <f t="shared" si="378"/>
        <v/>
      </c>
      <c r="AR491" s="1" t="str">
        <f t="shared" si="379"/>
        <v/>
      </c>
      <c r="AS491" s="1" t="str">
        <f t="shared" si="380"/>
        <v/>
      </c>
      <c r="AT491" s="1" t="str">
        <f t="shared" si="381"/>
        <v/>
      </c>
      <c r="AU491" s="1" t="str">
        <f t="shared" si="382"/>
        <v/>
      </c>
      <c r="AV491" s="1" t="str">
        <f t="shared" si="383"/>
        <v/>
      </c>
      <c r="AW491" s="1" t="str">
        <f t="shared" si="384"/>
        <v/>
      </c>
      <c r="AX491" s="1" t="str">
        <f t="shared" si="385"/>
        <v/>
      </c>
      <c r="AY491" s="1" t="str">
        <f t="shared" si="386"/>
        <v/>
      </c>
      <c r="AZ491" s="1" t="str">
        <f t="shared" si="387"/>
        <v/>
      </c>
      <c r="BA491" s="1" t="str">
        <f t="shared" si="388"/>
        <v/>
      </c>
      <c r="BB491" s="1" t="str">
        <f t="shared" si="389"/>
        <v/>
      </c>
      <c r="BC491" s="1" t="str">
        <f t="shared" si="390"/>
        <v/>
      </c>
      <c r="BD491" s="1" t="str">
        <f t="shared" si="391"/>
        <v/>
      </c>
      <c r="BE491" s="1" t="str">
        <f t="shared" si="392"/>
        <v/>
      </c>
      <c r="BF491" s="1" t="str">
        <f t="shared" si="393"/>
        <v/>
      </c>
      <c r="BG491" s="1" t="str">
        <f t="shared" si="394"/>
        <v/>
      </c>
      <c r="BH491" s="1" t="str">
        <f t="shared" si="395"/>
        <v/>
      </c>
      <c r="BI491" s="1" t="str">
        <f t="shared" si="396"/>
        <v/>
      </c>
      <c r="BJ491" s="1" t="str">
        <f t="shared" si="397"/>
        <v/>
      </c>
      <c r="BK491" s="1" t="str">
        <f t="shared" si="398"/>
        <v/>
      </c>
      <c r="BL491" s="1" t="str">
        <f t="shared" si="399"/>
        <v/>
      </c>
      <c r="BM491" s="1" t="str">
        <f t="shared" si="400"/>
        <v/>
      </c>
      <c r="BN491" s="1" t="str">
        <f t="shared" si="401"/>
        <v/>
      </c>
      <c r="BO491" s="4" t="str">
        <f t="shared" si="402"/>
        <v/>
      </c>
    </row>
    <row r="492" spans="2:67">
      <c r="B492" s="22">
        <v>25</v>
      </c>
      <c r="C492" s="8">
        <f>IF(B492="","",VLOOKUP(B492,Tabelle2!$A$1:$B$37,2,0))</f>
        <v>3</v>
      </c>
      <c r="D492" s="9">
        <f>IF(B492="","",IF(B492=0,"NB",VLOOKUP(C492,Tabelle2!$D$1:$E$4,2,0)))</f>
        <v>1</v>
      </c>
      <c r="E492" s="1" t="str">
        <f t="shared" si="356"/>
        <v>L</v>
      </c>
      <c r="F492" s="1">
        <f t="shared" si="357"/>
        <v>1</v>
      </c>
      <c r="G492" s="1">
        <f t="shared" si="368"/>
        <v>-1</v>
      </c>
      <c r="H492" s="1">
        <f t="shared" si="358"/>
        <v>-1</v>
      </c>
      <c r="I492" s="1">
        <f t="shared" si="359"/>
        <v>193</v>
      </c>
      <c r="J492" s="1" t="str">
        <f t="shared" si="361"/>
        <v/>
      </c>
      <c r="O492" s="2"/>
      <c r="U492" s="6" t="str">
        <f t="shared" si="362"/>
        <v/>
      </c>
      <c r="V492" s="6" t="str">
        <f t="shared" si="363"/>
        <v/>
      </c>
      <c r="W492" s="6">
        <f t="shared" si="364"/>
        <v>3</v>
      </c>
      <c r="X492" s="6" t="str">
        <f t="shared" si="365"/>
        <v/>
      </c>
      <c r="Y492" s="5"/>
      <c r="Z492" s="1">
        <f t="shared" si="369"/>
        <v>1</v>
      </c>
      <c r="AA492" s="1">
        <f t="shared" si="370"/>
        <v>1</v>
      </c>
      <c r="AB492" s="1">
        <f t="shared" si="371"/>
        <v>1</v>
      </c>
      <c r="AC492" s="1" t="str">
        <f t="shared" si="372"/>
        <v/>
      </c>
      <c r="AD492" s="1" t="str">
        <f t="shared" si="377"/>
        <v/>
      </c>
      <c r="AE492" s="5"/>
      <c r="AF492" s="6">
        <f t="shared" si="366"/>
        <v>3</v>
      </c>
      <c r="AG492" s="6">
        <f t="shared" si="373"/>
        <v>2</v>
      </c>
      <c r="AH492" s="6">
        <f t="shared" si="375"/>
        <v>1</v>
      </c>
      <c r="AI492" s="5"/>
      <c r="AJ492" s="1">
        <f t="shared" si="374"/>
        <v>2</v>
      </c>
      <c r="AK492" s="1">
        <f>VLOOKUP(AJ492,$R$2:S511,2,0)</f>
        <v>2</v>
      </c>
      <c r="AM492" s="1">
        <f t="shared" si="376"/>
        <v>195</v>
      </c>
      <c r="AO492" s="1">
        <f t="shared" si="367"/>
        <v>2</v>
      </c>
      <c r="AP492" s="1" t="str">
        <f t="shared" si="360"/>
        <v/>
      </c>
      <c r="AQ492" s="1">
        <f t="shared" si="378"/>
        <v>1</v>
      </c>
      <c r="AR492" s="1" t="str">
        <f t="shared" si="379"/>
        <v/>
      </c>
      <c r="AS492" s="1" t="str">
        <f t="shared" si="380"/>
        <v/>
      </c>
      <c r="AT492" s="1" t="str">
        <f t="shared" si="381"/>
        <v/>
      </c>
      <c r="AU492" s="1" t="str">
        <f t="shared" si="382"/>
        <v/>
      </c>
      <c r="AV492" s="1" t="str">
        <f t="shared" si="383"/>
        <v/>
      </c>
      <c r="AW492" s="1" t="str">
        <f t="shared" si="384"/>
        <v/>
      </c>
      <c r="AX492" s="1" t="str">
        <f t="shared" si="385"/>
        <v/>
      </c>
      <c r="AY492" s="1" t="str">
        <f t="shared" si="386"/>
        <v/>
      </c>
      <c r="AZ492" s="1" t="str">
        <f t="shared" si="387"/>
        <v/>
      </c>
      <c r="BA492" s="1" t="str">
        <f t="shared" si="388"/>
        <v/>
      </c>
      <c r="BB492" s="1" t="str">
        <f t="shared" si="389"/>
        <v/>
      </c>
      <c r="BC492" s="1" t="str">
        <f t="shared" si="390"/>
        <v/>
      </c>
      <c r="BD492" s="1" t="str">
        <f t="shared" si="391"/>
        <v/>
      </c>
      <c r="BE492" s="1" t="str">
        <f t="shared" si="392"/>
        <v/>
      </c>
      <c r="BF492" s="1" t="str">
        <f t="shared" si="393"/>
        <v/>
      </c>
      <c r="BG492" s="1" t="str">
        <f t="shared" si="394"/>
        <v/>
      </c>
      <c r="BH492" s="1" t="str">
        <f t="shared" si="395"/>
        <v/>
      </c>
      <c r="BI492" s="1" t="str">
        <f t="shared" si="396"/>
        <v/>
      </c>
      <c r="BJ492" s="1" t="str">
        <f t="shared" si="397"/>
        <v/>
      </c>
      <c r="BK492" s="1" t="str">
        <f t="shared" si="398"/>
        <v/>
      </c>
      <c r="BL492" s="1" t="str">
        <f t="shared" si="399"/>
        <v/>
      </c>
      <c r="BM492" s="1" t="str">
        <f t="shared" si="400"/>
        <v/>
      </c>
      <c r="BN492" s="1" t="str">
        <f t="shared" si="401"/>
        <v/>
      </c>
      <c r="BO492" s="4" t="str">
        <f t="shared" si="402"/>
        <v/>
      </c>
    </row>
    <row r="493" spans="2:67">
      <c r="B493" s="23">
        <v>8</v>
      </c>
      <c r="C493" s="8">
        <f>IF(B493="","",VLOOKUP(B493,Tabelle2!$A$1:$B$37,2,0))</f>
        <v>1</v>
      </c>
      <c r="D493" s="9">
        <f>IF(B493="","",IF(B493=0,"NB",VLOOKUP(C493,Tabelle2!$D$1:$E$4,2,0)))</f>
        <v>3</v>
      </c>
      <c r="E493" s="1" t="str">
        <f t="shared" si="356"/>
        <v>W</v>
      </c>
      <c r="F493" s="1">
        <f t="shared" si="357"/>
        <v>2</v>
      </c>
      <c r="G493" s="1">
        <f t="shared" si="368"/>
        <v>2</v>
      </c>
      <c r="H493" s="1">
        <f t="shared" si="358"/>
        <v>4</v>
      </c>
      <c r="I493" s="1">
        <f t="shared" si="359"/>
        <v>197</v>
      </c>
      <c r="J493" s="1" t="str">
        <f t="shared" si="361"/>
        <v/>
      </c>
      <c r="O493" s="2"/>
      <c r="U493" s="6">
        <f t="shared" si="362"/>
        <v>1</v>
      </c>
      <c r="V493" s="6" t="str">
        <f t="shared" si="363"/>
        <v/>
      </c>
      <c r="W493" s="6" t="str">
        <f t="shared" si="364"/>
        <v/>
      </c>
      <c r="X493" s="6" t="str">
        <f t="shared" si="365"/>
        <v/>
      </c>
      <c r="Y493" s="5"/>
      <c r="Z493" s="1">
        <f t="shared" si="369"/>
        <v>1</v>
      </c>
      <c r="AA493" s="1">
        <f t="shared" si="370"/>
        <v>1</v>
      </c>
      <c r="AB493" s="1">
        <f t="shared" si="371"/>
        <v>1</v>
      </c>
      <c r="AC493" s="1" t="str">
        <f t="shared" si="372"/>
        <v/>
      </c>
      <c r="AD493" s="1" t="str">
        <f t="shared" si="377"/>
        <v/>
      </c>
      <c r="AE493" s="5"/>
      <c r="AF493" s="6">
        <f t="shared" si="366"/>
        <v>1</v>
      </c>
      <c r="AG493" s="6">
        <f t="shared" si="373"/>
        <v>3</v>
      </c>
      <c r="AH493" s="6">
        <f t="shared" si="375"/>
        <v>2</v>
      </c>
      <c r="AI493" s="5"/>
      <c r="AJ493" s="1">
        <f t="shared" si="374"/>
        <v>0</v>
      </c>
      <c r="AK493" s="1">
        <f>VLOOKUP(AJ493,$R$2:S512,2,0)</f>
        <v>1</v>
      </c>
      <c r="AM493" s="1">
        <f t="shared" si="376"/>
        <v>197</v>
      </c>
      <c r="AO493" s="1">
        <f t="shared" si="367"/>
        <v>0</v>
      </c>
      <c r="AP493" s="1" t="str">
        <f t="shared" si="360"/>
        <v/>
      </c>
      <c r="AQ493" s="1" t="str">
        <f t="shared" si="378"/>
        <v/>
      </c>
      <c r="AR493" s="1" t="str">
        <f t="shared" si="379"/>
        <v/>
      </c>
      <c r="AS493" s="1" t="str">
        <f t="shared" si="380"/>
        <v/>
      </c>
      <c r="AT493" s="1" t="str">
        <f t="shared" si="381"/>
        <v/>
      </c>
      <c r="AU493" s="1" t="str">
        <f t="shared" si="382"/>
        <v/>
      </c>
      <c r="AV493" s="1" t="str">
        <f t="shared" si="383"/>
        <v/>
      </c>
      <c r="AW493" s="1" t="str">
        <f t="shared" si="384"/>
        <v/>
      </c>
      <c r="AX493" s="1" t="str">
        <f t="shared" si="385"/>
        <v/>
      </c>
      <c r="AY493" s="1" t="str">
        <f t="shared" si="386"/>
        <v/>
      </c>
      <c r="AZ493" s="1" t="str">
        <f t="shared" si="387"/>
        <v/>
      </c>
      <c r="BA493" s="1" t="str">
        <f t="shared" si="388"/>
        <v/>
      </c>
      <c r="BB493" s="1" t="str">
        <f t="shared" si="389"/>
        <v/>
      </c>
      <c r="BC493" s="1" t="str">
        <f t="shared" si="390"/>
        <v/>
      </c>
      <c r="BD493" s="1" t="str">
        <f t="shared" si="391"/>
        <v/>
      </c>
      <c r="BE493" s="1" t="str">
        <f t="shared" si="392"/>
        <v/>
      </c>
      <c r="BF493" s="1" t="str">
        <f t="shared" si="393"/>
        <v/>
      </c>
      <c r="BG493" s="1" t="str">
        <f t="shared" si="394"/>
        <v/>
      </c>
      <c r="BH493" s="1" t="str">
        <f t="shared" si="395"/>
        <v/>
      </c>
      <c r="BI493" s="1" t="str">
        <f t="shared" si="396"/>
        <v/>
      </c>
      <c r="BJ493" s="1" t="str">
        <f t="shared" si="397"/>
        <v/>
      </c>
      <c r="BK493" s="1" t="str">
        <f t="shared" si="398"/>
        <v/>
      </c>
      <c r="BL493" s="1" t="str">
        <f t="shared" si="399"/>
        <v/>
      </c>
      <c r="BM493" s="1" t="str">
        <f t="shared" si="400"/>
        <v/>
      </c>
      <c r="BN493" s="1" t="str">
        <f t="shared" si="401"/>
        <v/>
      </c>
      <c r="BO493" s="4" t="str">
        <f t="shared" si="402"/>
        <v/>
      </c>
    </row>
    <row r="494" spans="2:67">
      <c r="B494" s="22">
        <v>35</v>
      </c>
      <c r="C494" s="8">
        <f>IF(B494="","",VLOOKUP(B494,Tabelle2!$A$1:$B$37,2,0))</f>
        <v>3</v>
      </c>
      <c r="D494" s="9">
        <f>IF(B494="","",IF(B494=0,"NB",VLOOKUP(C494,Tabelle2!$D$1:$E$4,2,0)))</f>
        <v>1</v>
      </c>
      <c r="E494" s="1" t="str">
        <f t="shared" si="356"/>
        <v>W</v>
      </c>
      <c r="F494" s="1">
        <f t="shared" si="357"/>
        <v>1</v>
      </c>
      <c r="G494" s="1">
        <f t="shared" si="368"/>
        <v>2</v>
      </c>
      <c r="H494" s="1">
        <f t="shared" si="358"/>
        <v>2</v>
      </c>
      <c r="I494" s="1">
        <f t="shared" si="359"/>
        <v>199</v>
      </c>
      <c r="J494" s="1" t="str">
        <f t="shared" si="361"/>
        <v/>
      </c>
      <c r="O494" s="2"/>
      <c r="U494" s="6" t="str">
        <f t="shared" si="362"/>
        <v/>
      </c>
      <c r="V494" s="6" t="str">
        <f t="shared" si="363"/>
        <v/>
      </c>
      <c r="W494" s="6">
        <f t="shared" si="364"/>
        <v>3</v>
      </c>
      <c r="X494" s="6" t="str">
        <f t="shared" si="365"/>
        <v/>
      </c>
      <c r="Y494" s="5"/>
      <c r="Z494" s="1">
        <f t="shared" si="369"/>
        <v>1</v>
      </c>
      <c r="AA494" s="1">
        <f t="shared" si="370"/>
        <v>1</v>
      </c>
      <c r="AB494" s="1">
        <f t="shared" si="371"/>
        <v>1</v>
      </c>
      <c r="AC494" s="1" t="str">
        <f t="shared" si="372"/>
        <v/>
      </c>
      <c r="AD494" s="1" t="str">
        <f t="shared" si="377"/>
        <v/>
      </c>
      <c r="AE494" s="5"/>
      <c r="AF494" s="6">
        <f t="shared" si="366"/>
        <v>3</v>
      </c>
      <c r="AG494" s="6">
        <f t="shared" si="373"/>
        <v>1</v>
      </c>
      <c r="AH494" s="6">
        <f t="shared" si="375"/>
        <v>2</v>
      </c>
      <c r="AI494" s="5"/>
      <c r="AJ494" s="1">
        <f t="shared" si="374"/>
        <v>0</v>
      </c>
      <c r="AK494" s="1">
        <f>VLOOKUP(AJ494,$R$2:S513,2,0)</f>
        <v>1</v>
      </c>
      <c r="AM494" s="1">
        <f t="shared" si="376"/>
        <v>199</v>
      </c>
      <c r="AO494" s="1">
        <f t="shared" si="367"/>
        <v>0</v>
      </c>
      <c r="AP494" s="1" t="str">
        <f t="shared" si="360"/>
        <v/>
      </c>
      <c r="AQ494" s="1" t="str">
        <f t="shared" si="378"/>
        <v/>
      </c>
      <c r="AR494" s="1" t="str">
        <f t="shared" si="379"/>
        <v/>
      </c>
      <c r="AS494" s="1" t="str">
        <f t="shared" si="380"/>
        <v/>
      </c>
      <c r="AT494" s="1" t="str">
        <f t="shared" si="381"/>
        <v/>
      </c>
      <c r="AU494" s="1" t="str">
        <f t="shared" si="382"/>
        <v/>
      </c>
      <c r="AV494" s="1" t="str">
        <f t="shared" si="383"/>
        <v/>
      </c>
      <c r="AW494" s="1" t="str">
        <f t="shared" si="384"/>
        <v/>
      </c>
      <c r="AX494" s="1" t="str">
        <f t="shared" si="385"/>
        <v/>
      </c>
      <c r="AY494" s="1" t="str">
        <f t="shared" si="386"/>
        <v/>
      </c>
      <c r="AZ494" s="1" t="str">
        <f t="shared" si="387"/>
        <v/>
      </c>
      <c r="BA494" s="1" t="str">
        <f t="shared" si="388"/>
        <v/>
      </c>
      <c r="BB494" s="1" t="str">
        <f t="shared" si="389"/>
        <v/>
      </c>
      <c r="BC494" s="1" t="str">
        <f t="shared" si="390"/>
        <v/>
      </c>
      <c r="BD494" s="1" t="str">
        <f t="shared" si="391"/>
        <v/>
      </c>
      <c r="BE494" s="1" t="str">
        <f t="shared" si="392"/>
        <v/>
      </c>
      <c r="BF494" s="1" t="str">
        <f t="shared" si="393"/>
        <v/>
      </c>
      <c r="BG494" s="1" t="str">
        <f t="shared" si="394"/>
        <v/>
      </c>
      <c r="BH494" s="1" t="str">
        <f t="shared" si="395"/>
        <v/>
      </c>
      <c r="BI494" s="1" t="str">
        <f t="shared" si="396"/>
        <v/>
      </c>
      <c r="BJ494" s="1" t="str">
        <f t="shared" si="397"/>
        <v/>
      </c>
      <c r="BK494" s="1" t="str">
        <f t="shared" si="398"/>
        <v/>
      </c>
      <c r="BL494" s="1" t="str">
        <f t="shared" si="399"/>
        <v/>
      </c>
      <c r="BM494" s="1" t="str">
        <f t="shared" si="400"/>
        <v/>
      </c>
      <c r="BN494" s="1" t="str">
        <f t="shared" si="401"/>
        <v/>
      </c>
      <c r="BO494" s="4" t="str">
        <f t="shared" si="402"/>
        <v/>
      </c>
    </row>
    <row r="495" spans="2:67">
      <c r="B495" s="23">
        <v>31</v>
      </c>
      <c r="C495" s="8">
        <f>IF(B495="","",VLOOKUP(B495,Tabelle2!$A$1:$B$37,2,0))</f>
        <v>3</v>
      </c>
      <c r="D495" s="9">
        <f>IF(B495="","",IF(B495=0,"NB",VLOOKUP(C495,Tabelle2!$D$1:$E$4,2,0)))</f>
        <v>1</v>
      </c>
      <c r="E495" s="1" t="str">
        <f t="shared" si="356"/>
        <v>L</v>
      </c>
      <c r="F495" s="1">
        <f t="shared" si="357"/>
        <v>1</v>
      </c>
      <c r="G495" s="1">
        <f t="shared" si="368"/>
        <v>-1</v>
      </c>
      <c r="H495" s="1">
        <f t="shared" si="358"/>
        <v>-1</v>
      </c>
      <c r="I495" s="1">
        <f t="shared" si="359"/>
        <v>198</v>
      </c>
      <c r="J495" s="1" t="str">
        <f t="shared" si="361"/>
        <v/>
      </c>
      <c r="O495" s="2"/>
      <c r="U495" s="6" t="str">
        <f t="shared" si="362"/>
        <v/>
      </c>
      <c r="V495" s="6" t="str">
        <f t="shared" si="363"/>
        <v/>
      </c>
      <c r="W495" s="6">
        <f t="shared" si="364"/>
        <v>3</v>
      </c>
      <c r="X495" s="6" t="str">
        <f t="shared" si="365"/>
        <v/>
      </c>
      <c r="Y495" s="5"/>
      <c r="Z495" s="1">
        <f t="shared" si="369"/>
        <v>1</v>
      </c>
      <c r="AA495" s="1">
        <f t="shared" si="370"/>
        <v>1</v>
      </c>
      <c r="AB495" s="1">
        <f t="shared" si="371"/>
        <v>1</v>
      </c>
      <c r="AC495" s="1" t="str">
        <f t="shared" si="372"/>
        <v/>
      </c>
      <c r="AD495" s="1" t="str">
        <f t="shared" si="377"/>
        <v/>
      </c>
      <c r="AE495" s="5"/>
      <c r="AF495" s="6">
        <f t="shared" si="366"/>
        <v>3</v>
      </c>
      <c r="AG495" s="6">
        <f t="shared" si="373"/>
        <v>1</v>
      </c>
      <c r="AH495" s="6">
        <f t="shared" si="375"/>
        <v>2</v>
      </c>
      <c r="AI495" s="5"/>
      <c r="AJ495" s="1">
        <f t="shared" si="374"/>
        <v>1</v>
      </c>
      <c r="AK495" s="1">
        <f>VLOOKUP(AJ495,$R$2:S514,2,0)</f>
        <v>1</v>
      </c>
      <c r="AM495" s="1">
        <f t="shared" si="376"/>
        <v>199</v>
      </c>
      <c r="AO495" s="1">
        <f t="shared" si="367"/>
        <v>1</v>
      </c>
      <c r="AP495" s="1">
        <f t="shared" si="360"/>
        <v>1</v>
      </c>
      <c r="AQ495" s="1" t="str">
        <f t="shared" si="378"/>
        <v/>
      </c>
      <c r="AR495" s="1" t="str">
        <f t="shared" si="379"/>
        <v/>
      </c>
      <c r="AS495" s="1" t="str">
        <f t="shared" si="380"/>
        <v/>
      </c>
      <c r="AT495" s="1" t="str">
        <f t="shared" si="381"/>
        <v/>
      </c>
      <c r="AU495" s="1" t="str">
        <f t="shared" si="382"/>
        <v/>
      </c>
      <c r="AV495" s="1" t="str">
        <f t="shared" si="383"/>
        <v/>
      </c>
      <c r="AW495" s="1" t="str">
        <f t="shared" si="384"/>
        <v/>
      </c>
      <c r="AX495" s="1" t="str">
        <f t="shared" si="385"/>
        <v/>
      </c>
      <c r="AY495" s="1" t="str">
        <f t="shared" si="386"/>
        <v/>
      </c>
      <c r="AZ495" s="1" t="str">
        <f t="shared" si="387"/>
        <v/>
      </c>
      <c r="BA495" s="1" t="str">
        <f t="shared" si="388"/>
        <v/>
      </c>
      <c r="BB495" s="1" t="str">
        <f t="shared" si="389"/>
        <v/>
      </c>
      <c r="BC495" s="1" t="str">
        <f t="shared" si="390"/>
        <v/>
      </c>
      <c r="BD495" s="1" t="str">
        <f t="shared" si="391"/>
        <v/>
      </c>
      <c r="BE495" s="1" t="str">
        <f t="shared" si="392"/>
        <v/>
      </c>
      <c r="BF495" s="1" t="str">
        <f t="shared" si="393"/>
        <v/>
      </c>
      <c r="BG495" s="1" t="str">
        <f t="shared" si="394"/>
        <v/>
      </c>
      <c r="BH495" s="1" t="str">
        <f t="shared" si="395"/>
        <v/>
      </c>
      <c r="BI495" s="1" t="str">
        <f t="shared" si="396"/>
        <v/>
      </c>
      <c r="BJ495" s="1" t="str">
        <f t="shared" si="397"/>
        <v/>
      </c>
      <c r="BK495" s="1" t="str">
        <f t="shared" si="398"/>
        <v/>
      </c>
      <c r="BL495" s="1" t="str">
        <f t="shared" si="399"/>
        <v/>
      </c>
      <c r="BM495" s="1" t="str">
        <f t="shared" si="400"/>
        <v/>
      </c>
      <c r="BN495" s="1" t="str">
        <f t="shared" si="401"/>
        <v/>
      </c>
      <c r="BO495" s="4" t="str">
        <f t="shared" si="402"/>
        <v/>
      </c>
    </row>
    <row r="496" spans="2:67">
      <c r="B496" s="22">
        <v>11</v>
      </c>
      <c r="C496" s="8">
        <f>IF(B496="","",VLOOKUP(B496,Tabelle2!$A$1:$B$37,2,0))</f>
        <v>1</v>
      </c>
      <c r="D496" s="9">
        <f>IF(B496="","",IF(B496=0,"NB",VLOOKUP(C496,Tabelle2!$D$1:$E$4,2,0)))</f>
        <v>3</v>
      </c>
      <c r="E496" s="1" t="str">
        <f t="shared" si="356"/>
        <v>W</v>
      </c>
      <c r="F496" s="1">
        <f t="shared" si="357"/>
        <v>1</v>
      </c>
      <c r="G496" s="1">
        <f t="shared" si="368"/>
        <v>2</v>
      </c>
      <c r="H496" s="1">
        <f t="shared" si="358"/>
        <v>2</v>
      </c>
      <c r="I496" s="1">
        <f t="shared" si="359"/>
        <v>200</v>
      </c>
      <c r="J496" s="1" t="str">
        <f t="shared" si="361"/>
        <v/>
      </c>
      <c r="O496" s="2"/>
      <c r="U496" s="6">
        <f t="shared" si="362"/>
        <v>1</v>
      </c>
      <c r="V496" s="6" t="str">
        <f t="shared" si="363"/>
        <v/>
      </c>
      <c r="W496" s="6" t="str">
        <f t="shared" si="364"/>
        <v/>
      </c>
      <c r="X496" s="6" t="str">
        <f t="shared" si="365"/>
        <v/>
      </c>
      <c r="Y496" s="5"/>
      <c r="Z496" s="1">
        <f t="shared" si="369"/>
        <v>1</v>
      </c>
      <c r="AA496" s="1">
        <f t="shared" si="370"/>
        <v>1</v>
      </c>
      <c r="AB496" s="1">
        <f t="shared" si="371"/>
        <v>1</v>
      </c>
      <c r="AC496" s="1" t="str">
        <f t="shared" si="372"/>
        <v/>
      </c>
      <c r="AD496" s="1" t="str">
        <f t="shared" si="377"/>
        <v/>
      </c>
      <c r="AE496" s="5"/>
      <c r="AF496" s="6">
        <f t="shared" si="366"/>
        <v>1</v>
      </c>
      <c r="AG496" s="6">
        <f t="shared" si="373"/>
        <v>3</v>
      </c>
      <c r="AH496" s="6">
        <f t="shared" si="375"/>
        <v>2</v>
      </c>
      <c r="AI496" s="5"/>
      <c r="AJ496" s="1">
        <f t="shared" si="374"/>
        <v>0</v>
      </c>
      <c r="AK496" s="1">
        <f>VLOOKUP(AJ496,$R$2:S515,2,0)</f>
        <v>1</v>
      </c>
      <c r="AM496" s="1">
        <f t="shared" si="376"/>
        <v>200</v>
      </c>
      <c r="AO496" s="1">
        <f t="shared" si="367"/>
        <v>0</v>
      </c>
      <c r="AP496" s="1" t="str">
        <f t="shared" si="360"/>
        <v/>
      </c>
      <c r="AQ496" s="1" t="str">
        <f t="shared" si="378"/>
        <v/>
      </c>
      <c r="AR496" s="1" t="str">
        <f t="shared" si="379"/>
        <v/>
      </c>
      <c r="AS496" s="1" t="str">
        <f t="shared" si="380"/>
        <v/>
      </c>
      <c r="AT496" s="1" t="str">
        <f t="shared" si="381"/>
        <v/>
      </c>
      <c r="AU496" s="1" t="str">
        <f t="shared" si="382"/>
        <v/>
      </c>
      <c r="AV496" s="1" t="str">
        <f t="shared" si="383"/>
        <v/>
      </c>
      <c r="AW496" s="1" t="str">
        <f t="shared" si="384"/>
        <v/>
      </c>
      <c r="AX496" s="1" t="str">
        <f t="shared" si="385"/>
        <v/>
      </c>
      <c r="AY496" s="1" t="str">
        <f t="shared" si="386"/>
        <v/>
      </c>
      <c r="AZ496" s="1" t="str">
        <f t="shared" si="387"/>
        <v/>
      </c>
      <c r="BA496" s="1" t="str">
        <f t="shared" si="388"/>
        <v/>
      </c>
      <c r="BB496" s="1" t="str">
        <f t="shared" si="389"/>
        <v/>
      </c>
      <c r="BC496" s="1" t="str">
        <f t="shared" si="390"/>
        <v/>
      </c>
      <c r="BD496" s="1" t="str">
        <f t="shared" si="391"/>
        <v/>
      </c>
      <c r="BE496" s="1" t="str">
        <f t="shared" si="392"/>
        <v/>
      </c>
      <c r="BF496" s="1" t="str">
        <f t="shared" si="393"/>
        <v/>
      </c>
      <c r="BG496" s="1" t="str">
        <f t="shared" si="394"/>
        <v/>
      </c>
      <c r="BH496" s="1" t="str">
        <f t="shared" si="395"/>
        <v/>
      </c>
      <c r="BI496" s="1" t="str">
        <f t="shared" si="396"/>
        <v/>
      </c>
      <c r="BJ496" s="1" t="str">
        <f t="shared" si="397"/>
        <v/>
      </c>
      <c r="BK496" s="1" t="str">
        <f t="shared" si="398"/>
        <v/>
      </c>
      <c r="BL496" s="1" t="str">
        <f t="shared" si="399"/>
        <v/>
      </c>
      <c r="BM496" s="1" t="str">
        <f t="shared" si="400"/>
        <v/>
      </c>
      <c r="BN496" s="1" t="str">
        <f t="shared" si="401"/>
        <v/>
      </c>
      <c r="BO496" s="4" t="str">
        <f t="shared" si="402"/>
        <v/>
      </c>
    </row>
    <row r="497" spans="2:67">
      <c r="B497" s="23">
        <v>20</v>
      </c>
      <c r="C497" s="8">
        <f>IF(B497="","",VLOOKUP(B497,Tabelle2!$A$1:$B$37,2,0))</f>
        <v>2</v>
      </c>
      <c r="D497" s="9">
        <f>IF(B497="","",IF(B497=0,"NB",VLOOKUP(C497,Tabelle2!$D$1:$E$4,2,0)))</f>
        <v>2</v>
      </c>
      <c r="E497" s="1" t="str">
        <f t="shared" si="356"/>
        <v>L</v>
      </c>
      <c r="F497" s="1">
        <f t="shared" si="357"/>
        <v>1</v>
      </c>
      <c r="G497" s="1">
        <f t="shared" si="368"/>
        <v>-1</v>
      </c>
      <c r="H497" s="1">
        <f t="shared" si="358"/>
        <v>-1</v>
      </c>
      <c r="I497" s="1">
        <f t="shared" si="359"/>
        <v>199</v>
      </c>
      <c r="J497" s="1" t="str">
        <f t="shared" si="361"/>
        <v/>
      </c>
      <c r="O497" s="2"/>
      <c r="U497" s="6" t="str">
        <f t="shared" si="362"/>
        <v/>
      </c>
      <c r="V497" s="6">
        <f t="shared" si="363"/>
        <v>2</v>
      </c>
      <c r="W497" s="6" t="str">
        <f t="shared" si="364"/>
        <v/>
      </c>
      <c r="X497" s="6" t="str">
        <f t="shared" si="365"/>
        <v/>
      </c>
      <c r="Y497" s="5"/>
      <c r="Z497" s="1">
        <f t="shared" si="369"/>
        <v>1</v>
      </c>
      <c r="AA497" s="1">
        <f t="shared" si="370"/>
        <v>1</v>
      </c>
      <c r="AB497" s="1">
        <f t="shared" si="371"/>
        <v>1</v>
      </c>
      <c r="AC497" s="1" t="str">
        <f t="shared" si="372"/>
        <v/>
      </c>
      <c r="AD497" s="1" t="str">
        <f t="shared" si="377"/>
        <v/>
      </c>
      <c r="AE497" s="5"/>
      <c r="AF497" s="6">
        <f t="shared" si="366"/>
        <v>2</v>
      </c>
      <c r="AG497" s="6">
        <f t="shared" si="373"/>
        <v>1</v>
      </c>
      <c r="AH497" s="6">
        <f t="shared" si="375"/>
        <v>3</v>
      </c>
      <c r="AI497" s="5"/>
      <c r="AJ497" s="1">
        <f t="shared" si="374"/>
        <v>1</v>
      </c>
      <c r="AK497" s="1">
        <f>VLOOKUP(AJ497,$R$2:S516,2,0)</f>
        <v>1</v>
      </c>
      <c r="AM497" s="1">
        <f t="shared" si="376"/>
        <v>200</v>
      </c>
      <c r="AO497" s="1">
        <f t="shared" si="367"/>
        <v>1</v>
      </c>
      <c r="AP497" s="1" t="str">
        <f t="shared" si="360"/>
        <v/>
      </c>
      <c r="AQ497" s="1" t="str">
        <f t="shared" si="378"/>
        <v/>
      </c>
      <c r="AR497" s="1" t="str">
        <f t="shared" si="379"/>
        <v/>
      </c>
      <c r="AS497" s="1" t="str">
        <f t="shared" si="380"/>
        <v/>
      </c>
      <c r="AT497" s="1" t="str">
        <f t="shared" si="381"/>
        <v/>
      </c>
      <c r="AU497" s="1" t="str">
        <f t="shared" si="382"/>
        <v/>
      </c>
      <c r="AV497" s="1" t="str">
        <f t="shared" si="383"/>
        <v/>
      </c>
      <c r="AW497" s="1" t="str">
        <f t="shared" si="384"/>
        <v/>
      </c>
      <c r="AX497" s="1" t="str">
        <f t="shared" si="385"/>
        <v/>
      </c>
      <c r="AY497" s="1" t="str">
        <f t="shared" si="386"/>
        <v/>
      </c>
      <c r="AZ497" s="1" t="str">
        <f t="shared" si="387"/>
        <v/>
      </c>
      <c r="BA497" s="1" t="str">
        <f t="shared" si="388"/>
        <v/>
      </c>
      <c r="BB497" s="1" t="str">
        <f t="shared" si="389"/>
        <v/>
      </c>
      <c r="BC497" s="1" t="str">
        <f t="shared" si="390"/>
        <v/>
      </c>
      <c r="BD497" s="1" t="str">
        <f t="shared" si="391"/>
        <v/>
      </c>
      <c r="BE497" s="1" t="str">
        <f t="shared" si="392"/>
        <v/>
      </c>
      <c r="BF497" s="1" t="str">
        <f t="shared" si="393"/>
        <v/>
      </c>
      <c r="BG497" s="1" t="str">
        <f t="shared" si="394"/>
        <v/>
      </c>
      <c r="BH497" s="1" t="str">
        <f t="shared" si="395"/>
        <v/>
      </c>
      <c r="BI497" s="1" t="str">
        <f t="shared" si="396"/>
        <v/>
      </c>
      <c r="BJ497" s="1" t="str">
        <f t="shared" si="397"/>
        <v/>
      </c>
      <c r="BK497" s="1" t="str">
        <f t="shared" si="398"/>
        <v/>
      </c>
      <c r="BL497" s="1" t="str">
        <f t="shared" si="399"/>
        <v/>
      </c>
      <c r="BM497" s="1" t="str">
        <f t="shared" si="400"/>
        <v/>
      </c>
      <c r="BN497" s="1" t="str">
        <f t="shared" si="401"/>
        <v/>
      </c>
      <c r="BO497" s="4" t="str">
        <f t="shared" si="402"/>
        <v/>
      </c>
    </row>
    <row r="498" spans="2:67">
      <c r="B498" s="22">
        <v>6</v>
      </c>
      <c r="C498" s="8">
        <f>IF(B498="","",VLOOKUP(B498,Tabelle2!$A$1:$B$37,2,0))</f>
        <v>1</v>
      </c>
      <c r="D498" s="9">
        <f>IF(B498="","",IF(B498=0,"NB",VLOOKUP(C498,Tabelle2!$D$1:$E$4,2,0)))</f>
        <v>3</v>
      </c>
      <c r="E498" s="1" t="str">
        <f t="shared" si="356"/>
        <v>L</v>
      </c>
      <c r="F498" s="1">
        <f t="shared" si="357"/>
        <v>1</v>
      </c>
      <c r="G498" s="1">
        <f t="shared" si="368"/>
        <v>-1</v>
      </c>
      <c r="H498" s="1">
        <f t="shared" si="358"/>
        <v>-1</v>
      </c>
      <c r="I498" s="1">
        <f t="shared" si="359"/>
        <v>198</v>
      </c>
      <c r="J498" s="1" t="str">
        <f t="shared" si="361"/>
        <v/>
      </c>
      <c r="O498" s="2"/>
      <c r="U498" s="6">
        <f t="shared" si="362"/>
        <v>1</v>
      </c>
      <c r="V498" s="6" t="str">
        <f t="shared" si="363"/>
        <v/>
      </c>
      <c r="W498" s="6" t="str">
        <f t="shared" si="364"/>
        <v/>
      </c>
      <c r="X498" s="6" t="str">
        <f t="shared" si="365"/>
        <v/>
      </c>
      <c r="Y498" s="5"/>
      <c r="Z498" s="1">
        <f t="shared" si="369"/>
        <v>1</v>
      </c>
      <c r="AA498" s="1">
        <f t="shared" si="370"/>
        <v>1</v>
      </c>
      <c r="AB498" s="1">
        <f t="shared" si="371"/>
        <v>1</v>
      </c>
      <c r="AC498" s="1" t="str">
        <f t="shared" si="372"/>
        <v/>
      </c>
      <c r="AD498" s="1" t="str">
        <f t="shared" si="377"/>
        <v/>
      </c>
      <c r="AE498" s="5"/>
      <c r="AF498" s="6">
        <f t="shared" si="366"/>
        <v>1</v>
      </c>
      <c r="AG498" s="6">
        <f t="shared" si="373"/>
        <v>2</v>
      </c>
      <c r="AH498" s="6">
        <f t="shared" si="375"/>
        <v>3</v>
      </c>
      <c r="AI498" s="5"/>
      <c r="AJ498" s="1">
        <f t="shared" si="374"/>
        <v>2</v>
      </c>
      <c r="AK498" s="1">
        <f>VLOOKUP(AJ498,$R$2:S517,2,0)</f>
        <v>2</v>
      </c>
      <c r="AM498" s="1">
        <f t="shared" si="376"/>
        <v>200</v>
      </c>
      <c r="AO498" s="1">
        <f t="shared" si="367"/>
        <v>2</v>
      </c>
      <c r="AP498" s="1" t="str">
        <f t="shared" si="360"/>
        <v/>
      </c>
      <c r="AQ498" s="1" t="str">
        <f t="shared" si="378"/>
        <v/>
      </c>
      <c r="AR498" s="1" t="str">
        <f t="shared" si="379"/>
        <v/>
      </c>
      <c r="AS498" s="1" t="str">
        <f t="shared" si="380"/>
        <v/>
      </c>
      <c r="AT498" s="1" t="str">
        <f t="shared" si="381"/>
        <v/>
      </c>
      <c r="AU498" s="1" t="str">
        <f t="shared" si="382"/>
        <v/>
      </c>
      <c r="AV498" s="1" t="str">
        <f t="shared" si="383"/>
        <v/>
      </c>
      <c r="AW498" s="1" t="str">
        <f t="shared" si="384"/>
        <v/>
      </c>
      <c r="AX498" s="1" t="str">
        <f t="shared" si="385"/>
        <v/>
      </c>
      <c r="AY498" s="1" t="str">
        <f t="shared" si="386"/>
        <v/>
      </c>
      <c r="AZ498" s="1" t="str">
        <f t="shared" si="387"/>
        <v/>
      </c>
      <c r="BA498" s="1" t="str">
        <f t="shared" si="388"/>
        <v/>
      </c>
      <c r="BB498" s="1" t="str">
        <f t="shared" si="389"/>
        <v/>
      </c>
      <c r="BC498" s="1" t="str">
        <f t="shared" si="390"/>
        <v/>
      </c>
      <c r="BD498" s="1" t="str">
        <f t="shared" si="391"/>
        <v/>
      </c>
      <c r="BE498" s="1" t="str">
        <f t="shared" si="392"/>
        <v/>
      </c>
      <c r="BF498" s="1" t="str">
        <f t="shared" si="393"/>
        <v/>
      </c>
      <c r="BG498" s="1" t="str">
        <f t="shared" si="394"/>
        <v/>
      </c>
      <c r="BH498" s="1" t="str">
        <f t="shared" si="395"/>
        <v/>
      </c>
      <c r="BI498" s="1" t="str">
        <f t="shared" si="396"/>
        <v/>
      </c>
      <c r="BJ498" s="1" t="str">
        <f t="shared" si="397"/>
        <v/>
      </c>
      <c r="BK498" s="1" t="str">
        <f t="shared" si="398"/>
        <v/>
      </c>
      <c r="BL498" s="1" t="str">
        <f t="shared" si="399"/>
        <v/>
      </c>
      <c r="BM498" s="1" t="str">
        <f t="shared" si="400"/>
        <v/>
      </c>
      <c r="BN498" s="1" t="str">
        <f t="shared" si="401"/>
        <v/>
      </c>
      <c r="BO498" s="4" t="str">
        <f t="shared" si="402"/>
        <v/>
      </c>
    </row>
    <row r="499" spans="2:67">
      <c r="B499" s="23">
        <v>13</v>
      </c>
      <c r="C499" s="8">
        <f>IF(B499="","",VLOOKUP(B499,Tabelle2!$A$1:$B$37,2,0))</f>
        <v>2</v>
      </c>
      <c r="D499" s="9">
        <f>IF(B499="","",IF(B499=0,"NB",VLOOKUP(C499,Tabelle2!$D$1:$E$4,2,0)))</f>
        <v>2</v>
      </c>
      <c r="E499" s="1" t="str">
        <f t="shared" ref="E499:E562" si="403">IF(B499="","",IF(D498="NB","NB",IF(D498=C499,"W","L")))</f>
        <v>L</v>
      </c>
      <c r="F499" s="1">
        <f t="shared" ref="F499:F562" si="404">IF(E499="","",AK498)</f>
        <v>2</v>
      </c>
      <c r="G499" s="1">
        <f t="shared" si="368"/>
        <v>-1</v>
      </c>
      <c r="H499" s="1">
        <f t="shared" ref="H499:H562" si="405">IF(E499="","",IF(E499="NB",0,G499*F499))</f>
        <v>-2</v>
      </c>
      <c r="I499" s="1">
        <f t="shared" si="359"/>
        <v>196</v>
      </c>
      <c r="J499" s="1" t="str">
        <f t="shared" si="361"/>
        <v/>
      </c>
      <c r="O499" s="2"/>
      <c r="U499" s="6" t="str">
        <f t="shared" si="362"/>
        <v/>
      </c>
      <c r="V499" s="6">
        <f t="shared" si="363"/>
        <v>2</v>
      </c>
      <c r="W499" s="6" t="str">
        <f t="shared" si="364"/>
        <v/>
      </c>
      <c r="X499" s="6" t="str">
        <f t="shared" si="365"/>
        <v/>
      </c>
      <c r="Y499" s="5"/>
      <c r="Z499" s="1">
        <f t="shared" si="369"/>
        <v>1</v>
      </c>
      <c r="AA499" s="1">
        <f t="shared" si="370"/>
        <v>1</v>
      </c>
      <c r="AB499" s="1">
        <f t="shared" si="371"/>
        <v>1</v>
      </c>
      <c r="AC499" s="1" t="str">
        <f t="shared" si="372"/>
        <v/>
      </c>
      <c r="AD499" s="1" t="str">
        <f t="shared" si="377"/>
        <v/>
      </c>
      <c r="AE499" s="5"/>
      <c r="AF499" s="6">
        <f t="shared" si="366"/>
        <v>2</v>
      </c>
      <c r="AG499" s="6">
        <f t="shared" si="373"/>
        <v>1</v>
      </c>
      <c r="AH499" s="6">
        <f t="shared" si="375"/>
        <v>3</v>
      </c>
      <c r="AI499" s="5"/>
      <c r="AJ499" s="1">
        <f t="shared" si="374"/>
        <v>3</v>
      </c>
      <c r="AK499" s="1">
        <f>VLOOKUP(AJ499,$R$2:S518,2,0)</f>
        <v>3</v>
      </c>
      <c r="AM499" s="1">
        <f t="shared" si="376"/>
        <v>200</v>
      </c>
      <c r="AO499" s="1">
        <f t="shared" si="367"/>
        <v>3</v>
      </c>
      <c r="AP499" s="1" t="str">
        <f t="shared" si="360"/>
        <v/>
      </c>
      <c r="AQ499" s="1" t="str">
        <f t="shared" si="378"/>
        <v/>
      </c>
      <c r="AR499" s="1" t="str">
        <f t="shared" si="379"/>
        <v/>
      </c>
      <c r="AS499" s="1" t="str">
        <f t="shared" si="380"/>
        <v/>
      </c>
      <c r="AT499" s="1" t="str">
        <f t="shared" si="381"/>
        <v/>
      </c>
      <c r="AU499" s="1" t="str">
        <f t="shared" si="382"/>
        <v/>
      </c>
      <c r="AV499" s="1" t="str">
        <f t="shared" si="383"/>
        <v/>
      </c>
      <c r="AW499" s="1" t="str">
        <f t="shared" si="384"/>
        <v/>
      </c>
      <c r="AX499" s="1" t="str">
        <f t="shared" si="385"/>
        <v/>
      </c>
      <c r="AY499" s="1" t="str">
        <f t="shared" si="386"/>
        <v/>
      </c>
      <c r="AZ499" s="1" t="str">
        <f t="shared" si="387"/>
        <v/>
      </c>
      <c r="BA499" s="1" t="str">
        <f t="shared" si="388"/>
        <v/>
      </c>
      <c r="BB499" s="1" t="str">
        <f t="shared" si="389"/>
        <v/>
      </c>
      <c r="BC499" s="1" t="str">
        <f t="shared" si="390"/>
        <v/>
      </c>
      <c r="BD499" s="1" t="str">
        <f t="shared" si="391"/>
        <v/>
      </c>
      <c r="BE499" s="1" t="str">
        <f t="shared" si="392"/>
        <v/>
      </c>
      <c r="BF499" s="1" t="str">
        <f t="shared" si="393"/>
        <v/>
      </c>
      <c r="BG499" s="1" t="str">
        <f t="shared" si="394"/>
        <v/>
      </c>
      <c r="BH499" s="1" t="str">
        <f t="shared" si="395"/>
        <v/>
      </c>
      <c r="BI499" s="1" t="str">
        <f t="shared" si="396"/>
        <v/>
      </c>
      <c r="BJ499" s="1" t="str">
        <f t="shared" si="397"/>
        <v/>
      </c>
      <c r="BK499" s="1" t="str">
        <f t="shared" si="398"/>
        <v/>
      </c>
      <c r="BL499" s="1" t="str">
        <f t="shared" si="399"/>
        <v/>
      </c>
      <c r="BM499" s="1" t="str">
        <f t="shared" si="400"/>
        <v/>
      </c>
      <c r="BN499" s="1" t="str">
        <f t="shared" si="401"/>
        <v/>
      </c>
      <c r="BO499" s="4" t="str">
        <f t="shared" si="402"/>
        <v/>
      </c>
    </row>
    <row r="500" spans="2:67">
      <c r="B500" s="22">
        <v>35</v>
      </c>
      <c r="C500" s="8">
        <f>IF(B500="","",VLOOKUP(B500,Tabelle2!$A$1:$B$37,2,0))</f>
        <v>3</v>
      </c>
      <c r="D500" s="9">
        <f>IF(B500="","",IF(B500=0,"NB",VLOOKUP(C500,Tabelle2!$D$1:$E$4,2,0)))</f>
        <v>1</v>
      </c>
      <c r="E500" s="1" t="str">
        <f t="shared" si="403"/>
        <v>L</v>
      </c>
      <c r="F500" s="1">
        <f t="shared" si="404"/>
        <v>3</v>
      </c>
      <c r="G500" s="1">
        <f t="shared" si="368"/>
        <v>-1</v>
      </c>
      <c r="H500" s="1">
        <f t="shared" si="405"/>
        <v>-3</v>
      </c>
      <c r="I500" s="1">
        <f t="shared" si="359"/>
        <v>193</v>
      </c>
      <c r="J500" s="1" t="str">
        <f t="shared" si="361"/>
        <v/>
      </c>
      <c r="O500" s="2"/>
      <c r="U500" s="6" t="str">
        <f t="shared" si="362"/>
        <v/>
      </c>
      <c r="V500" s="6" t="str">
        <f t="shared" si="363"/>
        <v/>
      </c>
      <c r="W500" s="6">
        <f t="shared" si="364"/>
        <v>3</v>
      </c>
      <c r="X500" s="6" t="str">
        <f t="shared" si="365"/>
        <v/>
      </c>
      <c r="Y500" s="5"/>
      <c r="Z500" s="1">
        <f t="shared" si="369"/>
        <v>1</v>
      </c>
      <c r="AA500" s="1">
        <f t="shared" si="370"/>
        <v>1</v>
      </c>
      <c r="AB500" s="1">
        <f t="shared" si="371"/>
        <v>1</v>
      </c>
      <c r="AC500" s="1" t="str">
        <f t="shared" si="372"/>
        <v/>
      </c>
      <c r="AD500" s="1" t="str">
        <f t="shared" si="377"/>
        <v/>
      </c>
      <c r="AE500" s="5"/>
      <c r="AF500" s="6">
        <f t="shared" si="366"/>
        <v>3</v>
      </c>
      <c r="AG500" s="6">
        <f t="shared" si="373"/>
        <v>2</v>
      </c>
      <c r="AH500" s="6">
        <f t="shared" si="375"/>
        <v>1</v>
      </c>
      <c r="AI500" s="5"/>
      <c r="AJ500" s="1">
        <f t="shared" si="374"/>
        <v>4</v>
      </c>
      <c r="AK500" s="1">
        <f>VLOOKUP(AJ500,$R$2:S519,2,0)</f>
        <v>7</v>
      </c>
      <c r="AM500" s="1">
        <f t="shared" si="376"/>
        <v>200</v>
      </c>
      <c r="AO500" s="1">
        <f t="shared" si="367"/>
        <v>4</v>
      </c>
      <c r="AP500" s="1" t="str">
        <f t="shared" si="360"/>
        <v/>
      </c>
      <c r="AQ500" s="1" t="str">
        <f t="shared" si="378"/>
        <v/>
      </c>
      <c r="AR500" s="1" t="str">
        <f t="shared" si="379"/>
        <v/>
      </c>
      <c r="AS500" s="1">
        <f t="shared" si="380"/>
        <v>1</v>
      </c>
      <c r="AT500" s="1" t="str">
        <f t="shared" si="381"/>
        <v/>
      </c>
      <c r="AU500" s="1" t="str">
        <f t="shared" si="382"/>
        <v/>
      </c>
      <c r="AV500" s="1" t="str">
        <f t="shared" si="383"/>
        <v/>
      </c>
      <c r="AW500" s="1" t="str">
        <f t="shared" si="384"/>
        <v/>
      </c>
      <c r="AX500" s="1" t="str">
        <f t="shared" si="385"/>
        <v/>
      </c>
      <c r="AY500" s="1" t="str">
        <f t="shared" si="386"/>
        <v/>
      </c>
      <c r="AZ500" s="1" t="str">
        <f t="shared" si="387"/>
        <v/>
      </c>
      <c r="BA500" s="1" t="str">
        <f t="shared" si="388"/>
        <v/>
      </c>
      <c r="BB500" s="1" t="str">
        <f t="shared" si="389"/>
        <v/>
      </c>
      <c r="BC500" s="1" t="str">
        <f t="shared" si="390"/>
        <v/>
      </c>
      <c r="BD500" s="1" t="str">
        <f t="shared" si="391"/>
        <v/>
      </c>
      <c r="BE500" s="1" t="str">
        <f t="shared" si="392"/>
        <v/>
      </c>
      <c r="BF500" s="1" t="str">
        <f t="shared" si="393"/>
        <v/>
      </c>
      <c r="BG500" s="1" t="str">
        <f t="shared" si="394"/>
        <v/>
      </c>
      <c r="BH500" s="1" t="str">
        <f t="shared" si="395"/>
        <v/>
      </c>
      <c r="BI500" s="1" t="str">
        <f t="shared" si="396"/>
        <v/>
      </c>
      <c r="BJ500" s="1" t="str">
        <f t="shared" si="397"/>
        <v/>
      </c>
      <c r="BK500" s="1" t="str">
        <f t="shared" si="398"/>
        <v/>
      </c>
      <c r="BL500" s="1" t="str">
        <f t="shared" si="399"/>
        <v/>
      </c>
      <c r="BM500" s="1" t="str">
        <f t="shared" si="400"/>
        <v/>
      </c>
      <c r="BN500" s="1" t="str">
        <f t="shared" si="401"/>
        <v/>
      </c>
      <c r="BO500" s="4" t="str">
        <f t="shared" si="402"/>
        <v/>
      </c>
    </row>
    <row r="501" spans="2:67">
      <c r="B501" s="23">
        <v>8</v>
      </c>
      <c r="C501" s="8">
        <f>IF(B501="","",VLOOKUP(B501,Tabelle2!$A$1:$B$37,2,0))</f>
        <v>1</v>
      </c>
      <c r="D501" s="9">
        <f>IF(B501="","",IF(B501=0,"NB",VLOOKUP(C501,Tabelle2!$D$1:$E$4,2,0)))</f>
        <v>3</v>
      </c>
      <c r="E501" s="1" t="str">
        <f t="shared" si="403"/>
        <v>W</v>
      </c>
      <c r="F501" s="1">
        <f t="shared" si="404"/>
        <v>7</v>
      </c>
      <c r="G501" s="1">
        <f t="shared" si="368"/>
        <v>2</v>
      </c>
      <c r="H501" s="1">
        <f t="shared" si="405"/>
        <v>14</v>
      </c>
      <c r="I501" s="1">
        <f t="shared" si="359"/>
        <v>207</v>
      </c>
      <c r="J501" s="1" t="str">
        <f t="shared" si="361"/>
        <v/>
      </c>
      <c r="O501" s="2"/>
      <c r="U501" s="6">
        <f t="shared" si="362"/>
        <v>1</v>
      </c>
      <c r="V501" s="6" t="str">
        <f t="shared" si="363"/>
        <v/>
      </c>
      <c r="W501" s="6" t="str">
        <f t="shared" si="364"/>
        <v/>
      </c>
      <c r="X501" s="6" t="str">
        <f t="shared" si="365"/>
        <v/>
      </c>
      <c r="Y501" s="5"/>
      <c r="Z501" s="1">
        <f t="shared" si="369"/>
        <v>1</v>
      </c>
      <c r="AA501" s="1">
        <f t="shared" si="370"/>
        <v>1</v>
      </c>
      <c r="AB501" s="1">
        <f t="shared" si="371"/>
        <v>1</v>
      </c>
      <c r="AC501" s="1" t="str">
        <f t="shared" si="372"/>
        <v/>
      </c>
      <c r="AD501" s="1" t="str">
        <f t="shared" si="377"/>
        <v/>
      </c>
      <c r="AE501" s="5"/>
      <c r="AF501" s="6">
        <f t="shared" si="366"/>
        <v>1</v>
      </c>
      <c r="AG501" s="6">
        <f t="shared" si="373"/>
        <v>3</v>
      </c>
      <c r="AH501" s="6">
        <f t="shared" si="375"/>
        <v>2</v>
      </c>
      <c r="AI501" s="5"/>
      <c r="AJ501" s="1">
        <f t="shared" si="374"/>
        <v>0</v>
      </c>
      <c r="AK501" s="1">
        <f>VLOOKUP(AJ501,$R$2:S520,2,0)</f>
        <v>1</v>
      </c>
      <c r="AM501" s="1">
        <f t="shared" si="376"/>
        <v>207</v>
      </c>
      <c r="AO501" s="1">
        <f t="shared" si="367"/>
        <v>0</v>
      </c>
      <c r="AP501" s="1" t="str">
        <f t="shared" si="360"/>
        <v/>
      </c>
      <c r="AQ501" s="1" t="str">
        <f t="shared" si="378"/>
        <v/>
      </c>
      <c r="AR501" s="1" t="str">
        <f t="shared" si="379"/>
        <v/>
      </c>
      <c r="AS501" s="1" t="str">
        <f t="shared" si="380"/>
        <v/>
      </c>
      <c r="AT501" s="1" t="str">
        <f t="shared" si="381"/>
        <v/>
      </c>
      <c r="AU501" s="1" t="str">
        <f t="shared" si="382"/>
        <v/>
      </c>
      <c r="AV501" s="1" t="str">
        <f t="shared" si="383"/>
        <v/>
      </c>
      <c r="AW501" s="1" t="str">
        <f t="shared" si="384"/>
        <v/>
      </c>
      <c r="AX501" s="1" t="str">
        <f t="shared" si="385"/>
        <v/>
      </c>
      <c r="AY501" s="1" t="str">
        <f t="shared" si="386"/>
        <v/>
      </c>
      <c r="AZ501" s="1" t="str">
        <f t="shared" si="387"/>
        <v/>
      </c>
      <c r="BA501" s="1" t="str">
        <f t="shared" si="388"/>
        <v/>
      </c>
      <c r="BB501" s="1" t="str">
        <f t="shared" si="389"/>
        <v/>
      </c>
      <c r="BC501" s="1" t="str">
        <f t="shared" si="390"/>
        <v/>
      </c>
      <c r="BD501" s="1" t="str">
        <f t="shared" si="391"/>
        <v/>
      </c>
      <c r="BE501" s="1" t="str">
        <f t="shared" si="392"/>
        <v/>
      </c>
      <c r="BF501" s="1" t="str">
        <f t="shared" si="393"/>
        <v/>
      </c>
      <c r="BG501" s="1" t="str">
        <f t="shared" si="394"/>
        <v/>
      </c>
      <c r="BH501" s="1" t="str">
        <f t="shared" si="395"/>
        <v/>
      </c>
      <c r="BI501" s="1" t="str">
        <f t="shared" si="396"/>
        <v/>
      </c>
      <c r="BJ501" s="1" t="str">
        <f t="shared" si="397"/>
        <v/>
      </c>
      <c r="BK501" s="1" t="str">
        <f t="shared" si="398"/>
        <v/>
      </c>
      <c r="BL501" s="1" t="str">
        <f t="shared" si="399"/>
        <v/>
      </c>
      <c r="BM501" s="1" t="str">
        <f t="shared" si="400"/>
        <v/>
      </c>
      <c r="BN501" s="1" t="str">
        <f t="shared" si="401"/>
        <v/>
      </c>
      <c r="BO501" s="4" t="str">
        <f t="shared" si="402"/>
        <v/>
      </c>
    </row>
    <row r="502" spans="2:67">
      <c r="B502" s="22">
        <v>26</v>
      </c>
      <c r="C502" s="8">
        <f>IF(B502="","",VLOOKUP(B502,Tabelle2!$A$1:$B$37,2,0))</f>
        <v>3</v>
      </c>
      <c r="D502" s="9">
        <f>IF(B502="","",IF(B502=0,"NB",VLOOKUP(C502,Tabelle2!$D$1:$E$4,2,0)))</f>
        <v>1</v>
      </c>
      <c r="E502" s="1" t="str">
        <f t="shared" si="403"/>
        <v>W</v>
      </c>
      <c r="F502" s="1">
        <f t="shared" si="404"/>
        <v>1</v>
      </c>
      <c r="G502" s="1">
        <f t="shared" si="368"/>
        <v>2</v>
      </c>
      <c r="H502" s="1">
        <f t="shared" si="405"/>
        <v>2</v>
      </c>
      <c r="I502" s="1">
        <f t="shared" si="359"/>
        <v>209</v>
      </c>
      <c r="J502" s="1" t="str">
        <f t="shared" si="361"/>
        <v/>
      </c>
      <c r="O502" s="2"/>
      <c r="U502" s="6" t="str">
        <f t="shared" si="362"/>
        <v/>
      </c>
      <c r="V502" s="6" t="str">
        <f t="shared" si="363"/>
        <v/>
      </c>
      <c r="W502" s="6">
        <f t="shared" si="364"/>
        <v>3</v>
      </c>
      <c r="X502" s="6" t="str">
        <f t="shared" si="365"/>
        <v/>
      </c>
      <c r="Y502" s="5"/>
      <c r="Z502" s="1">
        <f t="shared" si="369"/>
        <v>1</v>
      </c>
      <c r="AA502" s="1">
        <f t="shared" si="370"/>
        <v>1</v>
      </c>
      <c r="AB502" s="1">
        <f t="shared" si="371"/>
        <v>1</v>
      </c>
      <c r="AC502" s="1" t="str">
        <f t="shared" si="372"/>
        <v/>
      </c>
      <c r="AD502" s="1" t="str">
        <f t="shared" si="377"/>
        <v/>
      </c>
      <c r="AE502" s="5"/>
      <c r="AF502" s="6">
        <f t="shared" si="366"/>
        <v>3</v>
      </c>
      <c r="AG502" s="6">
        <f t="shared" si="373"/>
        <v>1</v>
      </c>
      <c r="AH502" s="6">
        <f t="shared" si="375"/>
        <v>2</v>
      </c>
      <c r="AI502" s="5"/>
      <c r="AJ502" s="1">
        <f t="shared" si="374"/>
        <v>0</v>
      </c>
      <c r="AK502" s="1">
        <f>VLOOKUP(AJ502,$R$2:S521,2,0)</f>
        <v>1</v>
      </c>
      <c r="AM502" s="1">
        <f t="shared" si="376"/>
        <v>209</v>
      </c>
      <c r="AO502" s="1">
        <f t="shared" si="367"/>
        <v>0</v>
      </c>
      <c r="AP502" s="1" t="str">
        <f t="shared" si="360"/>
        <v/>
      </c>
      <c r="AQ502" s="1" t="str">
        <f t="shared" si="378"/>
        <v/>
      </c>
      <c r="AR502" s="1" t="str">
        <f t="shared" si="379"/>
        <v/>
      </c>
      <c r="AS502" s="1" t="str">
        <f t="shared" si="380"/>
        <v/>
      </c>
      <c r="AT502" s="1" t="str">
        <f t="shared" si="381"/>
        <v/>
      </c>
      <c r="AU502" s="1" t="str">
        <f t="shared" si="382"/>
        <v/>
      </c>
      <c r="AV502" s="1" t="str">
        <f t="shared" si="383"/>
        <v/>
      </c>
      <c r="AW502" s="1" t="str">
        <f t="shared" si="384"/>
        <v/>
      </c>
      <c r="AX502" s="1" t="str">
        <f t="shared" si="385"/>
        <v/>
      </c>
      <c r="AY502" s="1" t="str">
        <f t="shared" si="386"/>
        <v/>
      </c>
      <c r="AZ502" s="1" t="str">
        <f t="shared" si="387"/>
        <v/>
      </c>
      <c r="BA502" s="1" t="str">
        <f t="shared" si="388"/>
        <v/>
      </c>
      <c r="BB502" s="1" t="str">
        <f t="shared" si="389"/>
        <v/>
      </c>
      <c r="BC502" s="1" t="str">
        <f t="shared" si="390"/>
        <v/>
      </c>
      <c r="BD502" s="1" t="str">
        <f t="shared" si="391"/>
        <v/>
      </c>
      <c r="BE502" s="1" t="str">
        <f t="shared" si="392"/>
        <v/>
      </c>
      <c r="BF502" s="1" t="str">
        <f t="shared" si="393"/>
        <v/>
      </c>
      <c r="BG502" s="1" t="str">
        <f t="shared" si="394"/>
        <v/>
      </c>
      <c r="BH502" s="1" t="str">
        <f t="shared" si="395"/>
        <v/>
      </c>
      <c r="BI502" s="1" t="str">
        <f t="shared" si="396"/>
        <v/>
      </c>
      <c r="BJ502" s="1" t="str">
        <f t="shared" si="397"/>
        <v/>
      </c>
      <c r="BK502" s="1" t="str">
        <f t="shared" si="398"/>
        <v/>
      </c>
      <c r="BL502" s="1" t="str">
        <f t="shared" si="399"/>
        <v/>
      </c>
      <c r="BM502" s="1" t="str">
        <f t="shared" si="400"/>
        <v/>
      </c>
      <c r="BN502" s="1" t="str">
        <f t="shared" si="401"/>
        <v/>
      </c>
      <c r="BO502" s="4" t="str">
        <f t="shared" si="402"/>
        <v/>
      </c>
    </row>
    <row r="503" spans="2:67">
      <c r="B503" s="23">
        <v>12</v>
      </c>
      <c r="C503" s="8">
        <f>IF(B503="","",VLOOKUP(B503,Tabelle2!$A$1:$B$37,2,0))</f>
        <v>1</v>
      </c>
      <c r="D503" s="9">
        <f>IF(B503="","",IF(B503=0,"NB",VLOOKUP(C503,Tabelle2!$D$1:$E$4,2,0)))</f>
        <v>3</v>
      </c>
      <c r="E503" s="1" t="str">
        <f t="shared" si="403"/>
        <v>W</v>
      </c>
      <c r="F503" s="1">
        <f t="shared" si="404"/>
        <v>1</v>
      </c>
      <c r="G503" s="1">
        <f t="shared" si="368"/>
        <v>2</v>
      </c>
      <c r="H503" s="1">
        <f t="shared" si="405"/>
        <v>2</v>
      </c>
      <c r="I503" s="1">
        <f t="shared" si="359"/>
        <v>211</v>
      </c>
      <c r="J503" s="1" t="str">
        <f t="shared" si="361"/>
        <v/>
      </c>
      <c r="O503" s="2"/>
      <c r="U503" s="6">
        <f t="shared" si="362"/>
        <v>1</v>
      </c>
      <c r="V503" s="6" t="str">
        <f t="shared" si="363"/>
        <v/>
      </c>
      <c r="W503" s="6" t="str">
        <f t="shared" si="364"/>
        <v/>
      </c>
      <c r="X503" s="6" t="str">
        <f t="shared" si="365"/>
        <v/>
      </c>
      <c r="Y503" s="5"/>
      <c r="Z503" s="1">
        <f t="shared" si="369"/>
        <v>1</v>
      </c>
      <c r="AA503" s="1">
        <f t="shared" si="370"/>
        <v>1</v>
      </c>
      <c r="AB503" s="1">
        <f t="shared" si="371"/>
        <v>1</v>
      </c>
      <c r="AC503" s="1" t="str">
        <f t="shared" si="372"/>
        <v/>
      </c>
      <c r="AD503" s="1" t="str">
        <f t="shared" si="377"/>
        <v/>
      </c>
      <c r="AE503" s="5"/>
      <c r="AF503" s="6">
        <f t="shared" si="366"/>
        <v>1</v>
      </c>
      <c r="AG503" s="6">
        <f t="shared" si="373"/>
        <v>3</v>
      </c>
      <c r="AH503" s="6">
        <f t="shared" si="375"/>
        <v>2</v>
      </c>
      <c r="AI503" s="5"/>
      <c r="AJ503" s="1">
        <f t="shared" si="374"/>
        <v>0</v>
      </c>
      <c r="AK503" s="1">
        <f>VLOOKUP(AJ503,$R$2:S522,2,0)</f>
        <v>1</v>
      </c>
      <c r="AM503" s="1">
        <f t="shared" si="376"/>
        <v>211</v>
      </c>
      <c r="AO503" s="1">
        <f t="shared" si="367"/>
        <v>0</v>
      </c>
      <c r="AP503" s="1" t="str">
        <f t="shared" si="360"/>
        <v/>
      </c>
      <c r="AQ503" s="1" t="str">
        <f t="shared" si="378"/>
        <v/>
      </c>
      <c r="AR503" s="1" t="str">
        <f t="shared" si="379"/>
        <v/>
      </c>
      <c r="AS503" s="1" t="str">
        <f t="shared" si="380"/>
        <v/>
      </c>
      <c r="AT503" s="1" t="str">
        <f t="shared" si="381"/>
        <v/>
      </c>
      <c r="AU503" s="1" t="str">
        <f t="shared" si="382"/>
        <v/>
      </c>
      <c r="AV503" s="1" t="str">
        <f t="shared" si="383"/>
        <v/>
      </c>
      <c r="AW503" s="1" t="str">
        <f t="shared" si="384"/>
        <v/>
      </c>
      <c r="AX503" s="1" t="str">
        <f t="shared" si="385"/>
        <v/>
      </c>
      <c r="AY503" s="1" t="str">
        <f t="shared" si="386"/>
        <v/>
      </c>
      <c r="AZ503" s="1" t="str">
        <f t="shared" si="387"/>
        <v/>
      </c>
      <c r="BA503" s="1" t="str">
        <f t="shared" si="388"/>
        <v/>
      </c>
      <c r="BB503" s="1" t="str">
        <f t="shared" si="389"/>
        <v/>
      </c>
      <c r="BC503" s="1" t="str">
        <f t="shared" si="390"/>
        <v/>
      </c>
      <c r="BD503" s="1" t="str">
        <f t="shared" si="391"/>
        <v/>
      </c>
      <c r="BE503" s="1" t="str">
        <f t="shared" si="392"/>
        <v/>
      </c>
      <c r="BF503" s="1" t="str">
        <f t="shared" si="393"/>
        <v/>
      </c>
      <c r="BG503" s="1" t="str">
        <f t="shared" si="394"/>
        <v/>
      </c>
      <c r="BH503" s="1" t="str">
        <f t="shared" si="395"/>
        <v/>
      </c>
      <c r="BI503" s="1" t="str">
        <f t="shared" si="396"/>
        <v/>
      </c>
      <c r="BJ503" s="1" t="str">
        <f t="shared" si="397"/>
        <v/>
      </c>
      <c r="BK503" s="1" t="str">
        <f t="shared" si="398"/>
        <v/>
      </c>
      <c r="BL503" s="1" t="str">
        <f t="shared" si="399"/>
        <v/>
      </c>
      <c r="BM503" s="1" t="str">
        <f t="shared" si="400"/>
        <v/>
      </c>
      <c r="BN503" s="1" t="str">
        <f t="shared" si="401"/>
        <v/>
      </c>
      <c r="BO503" s="4" t="str">
        <f t="shared" si="402"/>
        <v/>
      </c>
    </row>
    <row r="504" spans="2:67">
      <c r="B504" s="22">
        <v>5</v>
      </c>
      <c r="C504" s="8">
        <f>IF(B504="","",VLOOKUP(B504,Tabelle2!$A$1:$B$37,2,0))</f>
        <v>1</v>
      </c>
      <c r="D504" s="9">
        <f>IF(B504="","",IF(B504=0,"NB",VLOOKUP(C504,Tabelle2!$D$1:$E$4,2,0)))</f>
        <v>3</v>
      </c>
      <c r="E504" s="1" t="str">
        <f t="shared" si="403"/>
        <v>L</v>
      </c>
      <c r="F504" s="1">
        <f t="shared" si="404"/>
        <v>1</v>
      </c>
      <c r="G504" s="1">
        <f t="shared" si="368"/>
        <v>-1</v>
      </c>
      <c r="H504" s="1">
        <f t="shared" si="405"/>
        <v>-1</v>
      </c>
      <c r="I504" s="1">
        <f t="shared" si="359"/>
        <v>210</v>
      </c>
      <c r="J504" s="1" t="str">
        <f t="shared" si="361"/>
        <v/>
      </c>
      <c r="O504" s="2"/>
      <c r="U504" s="6">
        <f t="shared" si="362"/>
        <v>1</v>
      </c>
      <c r="V504" s="6" t="str">
        <f t="shared" si="363"/>
        <v/>
      </c>
      <c r="W504" s="6" t="str">
        <f t="shared" si="364"/>
        <v/>
      </c>
      <c r="X504" s="6" t="str">
        <f t="shared" si="365"/>
        <v/>
      </c>
      <c r="Y504" s="5"/>
      <c r="Z504" s="1">
        <f t="shared" si="369"/>
        <v>1</v>
      </c>
      <c r="AA504" s="1">
        <f t="shared" si="370"/>
        <v>1</v>
      </c>
      <c r="AB504" s="1">
        <f t="shared" si="371"/>
        <v>1</v>
      </c>
      <c r="AC504" s="1" t="str">
        <f t="shared" si="372"/>
        <v/>
      </c>
      <c r="AD504" s="1" t="str">
        <f t="shared" si="377"/>
        <v/>
      </c>
      <c r="AE504" s="5"/>
      <c r="AF504" s="6">
        <f t="shared" si="366"/>
        <v>1</v>
      </c>
      <c r="AG504" s="6">
        <f t="shared" si="373"/>
        <v>3</v>
      </c>
      <c r="AH504" s="6">
        <f t="shared" si="375"/>
        <v>2</v>
      </c>
      <c r="AI504" s="5"/>
      <c r="AJ504" s="1">
        <f t="shared" si="374"/>
        <v>1</v>
      </c>
      <c r="AK504" s="1">
        <f>VLOOKUP(AJ504,$R$2:S523,2,0)</f>
        <v>1</v>
      </c>
      <c r="AM504" s="1">
        <f t="shared" si="376"/>
        <v>211</v>
      </c>
      <c r="AO504" s="1">
        <f t="shared" si="367"/>
        <v>1</v>
      </c>
      <c r="AP504" s="1">
        <f t="shared" si="360"/>
        <v>1</v>
      </c>
      <c r="AQ504" s="1" t="str">
        <f t="shared" si="378"/>
        <v/>
      </c>
      <c r="AR504" s="1" t="str">
        <f t="shared" si="379"/>
        <v/>
      </c>
      <c r="AS504" s="1" t="str">
        <f t="shared" si="380"/>
        <v/>
      </c>
      <c r="AT504" s="1" t="str">
        <f t="shared" si="381"/>
        <v/>
      </c>
      <c r="AU504" s="1" t="str">
        <f t="shared" si="382"/>
        <v/>
      </c>
      <c r="AV504" s="1" t="str">
        <f t="shared" si="383"/>
        <v/>
      </c>
      <c r="AW504" s="1" t="str">
        <f t="shared" si="384"/>
        <v/>
      </c>
      <c r="AX504" s="1" t="str">
        <f t="shared" si="385"/>
        <v/>
      </c>
      <c r="AY504" s="1" t="str">
        <f t="shared" si="386"/>
        <v/>
      </c>
      <c r="AZ504" s="1" t="str">
        <f t="shared" si="387"/>
        <v/>
      </c>
      <c r="BA504" s="1" t="str">
        <f t="shared" si="388"/>
        <v/>
      </c>
      <c r="BB504" s="1" t="str">
        <f t="shared" si="389"/>
        <v/>
      </c>
      <c r="BC504" s="1" t="str">
        <f t="shared" si="390"/>
        <v/>
      </c>
      <c r="BD504" s="1" t="str">
        <f t="shared" si="391"/>
        <v/>
      </c>
      <c r="BE504" s="1" t="str">
        <f t="shared" si="392"/>
        <v/>
      </c>
      <c r="BF504" s="1" t="str">
        <f t="shared" si="393"/>
        <v/>
      </c>
      <c r="BG504" s="1" t="str">
        <f t="shared" si="394"/>
        <v/>
      </c>
      <c r="BH504" s="1" t="str">
        <f t="shared" si="395"/>
        <v/>
      </c>
      <c r="BI504" s="1" t="str">
        <f t="shared" si="396"/>
        <v/>
      </c>
      <c r="BJ504" s="1" t="str">
        <f t="shared" si="397"/>
        <v/>
      </c>
      <c r="BK504" s="1" t="str">
        <f t="shared" si="398"/>
        <v/>
      </c>
      <c r="BL504" s="1" t="str">
        <f t="shared" si="399"/>
        <v/>
      </c>
      <c r="BM504" s="1" t="str">
        <f t="shared" si="400"/>
        <v/>
      </c>
      <c r="BN504" s="1" t="str">
        <f t="shared" si="401"/>
        <v/>
      </c>
      <c r="BO504" s="4" t="str">
        <f t="shared" si="402"/>
        <v/>
      </c>
    </row>
    <row r="505" spans="2:67">
      <c r="B505" s="23">
        <v>30</v>
      </c>
      <c r="C505" s="8">
        <f>IF(B505="","",VLOOKUP(B505,Tabelle2!$A$1:$B$37,2,0))</f>
        <v>3</v>
      </c>
      <c r="D505" s="9">
        <f>IF(B505="","",IF(B505=0,"NB",VLOOKUP(C505,Tabelle2!$D$1:$E$4,2,0)))</f>
        <v>1</v>
      </c>
      <c r="E505" s="1" t="str">
        <f t="shared" si="403"/>
        <v>W</v>
      </c>
      <c r="F505" s="1">
        <f t="shared" si="404"/>
        <v>1</v>
      </c>
      <c r="G505" s="1">
        <f t="shared" si="368"/>
        <v>2</v>
      </c>
      <c r="H505" s="1">
        <f t="shared" si="405"/>
        <v>2</v>
      </c>
      <c r="I505" s="1">
        <f t="shared" si="359"/>
        <v>212</v>
      </c>
      <c r="J505" s="1" t="str">
        <f t="shared" si="361"/>
        <v/>
      </c>
      <c r="O505" s="2"/>
      <c r="U505" s="6" t="str">
        <f t="shared" si="362"/>
        <v/>
      </c>
      <c r="V505" s="6" t="str">
        <f t="shared" si="363"/>
        <v/>
      </c>
      <c r="W505" s="6">
        <f t="shared" si="364"/>
        <v>3</v>
      </c>
      <c r="X505" s="6" t="str">
        <f t="shared" si="365"/>
        <v/>
      </c>
      <c r="Y505" s="5"/>
      <c r="Z505" s="1">
        <f t="shared" si="369"/>
        <v>1</v>
      </c>
      <c r="AA505" s="1">
        <f t="shared" si="370"/>
        <v>1</v>
      </c>
      <c r="AB505" s="1">
        <f t="shared" si="371"/>
        <v>1</v>
      </c>
      <c r="AC505" s="1" t="str">
        <f t="shared" si="372"/>
        <v/>
      </c>
      <c r="AD505" s="1" t="str">
        <f t="shared" si="377"/>
        <v/>
      </c>
      <c r="AE505" s="5"/>
      <c r="AF505" s="6">
        <f t="shared" si="366"/>
        <v>3</v>
      </c>
      <c r="AG505" s="6">
        <f t="shared" si="373"/>
        <v>1</v>
      </c>
      <c r="AH505" s="6">
        <f t="shared" si="375"/>
        <v>2</v>
      </c>
      <c r="AI505" s="5"/>
      <c r="AJ505" s="1">
        <f t="shared" si="374"/>
        <v>0</v>
      </c>
      <c r="AK505" s="1">
        <f>VLOOKUP(AJ505,$R$2:S524,2,0)</f>
        <v>1</v>
      </c>
      <c r="AM505" s="1">
        <f t="shared" si="376"/>
        <v>212</v>
      </c>
      <c r="AO505" s="1">
        <f t="shared" si="367"/>
        <v>0</v>
      </c>
      <c r="AP505" s="1" t="str">
        <f t="shared" si="360"/>
        <v/>
      </c>
      <c r="AQ505" s="1" t="str">
        <f t="shared" si="378"/>
        <v/>
      </c>
      <c r="AR505" s="1" t="str">
        <f t="shared" si="379"/>
        <v/>
      </c>
      <c r="AS505" s="1" t="str">
        <f t="shared" si="380"/>
        <v/>
      </c>
      <c r="AT505" s="1" t="str">
        <f t="shared" si="381"/>
        <v/>
      </c>
      <c r="AU505" s="1" t="str">
        <f t="shared" si="382"/>
        <v/>
      </c>
      <c r="AV505" s="1" t="str">
        <f t="shared" si="383"/>
        <v/>
      </c>
      <c r="AW505" s="1" t="str">
        <f t="shared" si="384"/>
        <v/>
      </c>
      <c r="AX505" s="1" t="str">
        <f t="shared" si="385"/>
        <v/>
      </c>
      <c r="AY505" s="1" t="str">
        <f t="shared" si="386"/>
        <v/>
      </c>
      <c r="AZ505" s="1" t="str">
        <f t="shared" si="387"/>
        <v/>
      </c>
      <c r="BA505" s="1" t="str">
        <f t="shared" si="388"/>
        <v/>
      </c>
      <c r="BB505" s="1" t="str">
        <f t="shared" si="389"/>
        <v/>
      </c>
      <c r="BC505" s="1" t="str">
        <f t="shared" si="390"/>
        <v/>
      </c>
      <c r="BD505" s="1" t="str">
        <f t="shared" si="391"/>
        <v/>
      </c>
      <c r="BE505" s="1" t="str">
        <f t="shared" si="392"/>
        <v/>
      </c>
      <c r="BF505" s="1" t="str">
        <f t="shared" si="393"/>
        <v/>
      </c>
      <c r="BG505" s="1" t="str">
        <f t="shared" si="394"/>
        <v/>
      </c>
      <c r="BH505" s="1" t="str">
        <f t="shared" si="395"/>
        <v/>
      </c>
      <c r="BI505" s="1" t="str">
        <f t="shared" si="396"/>
        <v/>
      </c>
      <c r="BJ505" s="1" t="str">
        <f t="shared" si="397"/>
        <v/>
      </c>
      <c r="BK505" s="1" t="str">
        <f t="shared" si="398"/>
        <v/>
      </c>
      <c r="BL505" s="1" t="str">
        <f t="shared" si="399"/>
        <v/>
      </c>
      <c r="BM505" s="1" t="str">
        <f t="shared" si="400"/>
        <v/>
      </c>
      <c r="BN505" s="1" t="str">
        <f t="shared" si="401"/>
        <v/>
      </c>
      <c r="BO505" s="4" t="str">
        <f t="shared" si="402"/>
        <v/>
      </c>
    </row>
    <row r="506" spans="2:67">
      <c r="B506" s="22">
        <v>32</v>
      </c>
      <c r="C506" s="8">
        <f>IF(B506="","",VLOOKUP(B506,Tabelle2!$A$1:$B$37,2,0))</f>
        <v>3</v>
      </c>
      <c r="D506" s="9">
        <f>IF(B506="","",IF(B506=0,"NB",VLOOKUP(C506,Tabelle2!$D$1:$E$4,2,0)))</f>
        <v>1</v>
      </c>
      <c r="E506" s="1" t="str">
        <f t="shared" si="403"/>
        <v>L</v>
      </c>
      <c r="F506" s="1">
        <f t="shared" si="404"/>
        <v>1</v>
      </c>
      <c r="G506" s="1">
        <f t="shared" si="368"/>
        <v>-1</v>
      </c>
      <c r="H506" s="1">
        <f t="shared" si="405"/>
        <v>-1</v>
      </c>
      <c r="I506" s="1">
        <f t="shared" si="359"/>
        <v>211</v>
      </c>
      <c r="J506" s="1" t="str">
        <f t="shared" si="361"/>
        <v/>
      </c>
      <c r="O506" s="2"/>
      <c r="U506" s="6" t="str">
        <f t="shared" si="362"/>
        <v/>
      </c>
      <c r="V506" s="6" t="str">
        <f t="shared" si="363"/>
        <v/>
      </c>
      <c r="W506" s="6">
        <f t="shared" si="364"/>
        <v>3</v>
      </c>
      <c r="X506" s="6" t="str">
        <f t="shared" si="365"/>
        <v/>
      </c>
      <c r="Y506" s="5"/>
      <c r="Z506" s="1">
        <f t="shared" si="369"/>
        <v>1</v>
      </c>
      <c r="AA506" s="1">
        <f t="shared" si="370"/>
        <v>1</v>
      </c>
      <c r="AB506" s="1">
        <f t="shared" si="371"/>
        <v>1</v>
      </c>
      <c r="AC506" s="1" t="str">
        <f t="shared" si="372"/>
        <v/>
      </c>
      <c r="AD506" s="1" t="str">
        <f t="shared" si="377"/>
        <v/>
      </c>
      <c r="AE506" s="5"/>
      <c r="AF506" s="6">
        <f t="shared" si="366"/>
        <v>3</v>
      </c>
      <c r="AG506" s="6">
        <f t="shared" si="373"/>
        <v>1</v>
      </c>
      <c r="AH506" s="6">
        <f t="shared" si="375"/>
        <v>2</v>
      </c>
      <c r="AI506" s="5"/>
      <c r="AJ506" s="1">
        <f t="shared" si="374"/>
        <v>1</v>
      </c>
      <c r="AK506" s="1">
        <f>VLOOKUP(AJ506,$R$2:S525,2,0)</f>
        <v>1</v>
      </c>
      <c r="AM506" s="1">
        <f t="shared" si="376"/>
        <v>212</v>
      </c>
      <c r="AO506" s="1">
        <f t="shared" si="367"/>
        <v>1</v>
      </c>
      <c r="AP506" s="1" t="str">
        <f t="shared" si="360"/>
        <v/>
      </c>
      <c r="AQ506" s="1" t="str">
        <f t="shared" si="378"/>
        <v/>
      </c>
      <c r="AR506" s="1" t="str">
        <f t="shared" si="379"/>
        <v/>
      </c>
      <c r="AS506" s="1" t="str">
        <f t="shared" si="380"/>
        <v/>
      </c>
      <c r="AT506" s="1" t="str">
        <f t="shared" si="381"/>
        <v/>
      </c>
      <c r="AU506" s="1" t="str">
        <f t="shared" si="382"/>
        <v/>
      </c>
      <c r="AV506" s="1" t="str">
        <f t="shared" si="383"/>
        <v/>
      </c>
      <c r="AW506" s="1" t="str">
        <f t="shared" si="384"/>
        <v/>
      </c>
      <c r="AX506" s="1" t="str">
        <f t="shared" si="385"/>
        <v/>
      </c>
      <c r="AY506" s="1" t="str">
        <f t="shared" si="386"/>
        <v/>
      </c>
      <c r="AZ506" s="1" t="str">
        <f t="shared" si="387"/>
        <v/>
      </c>
      <c r="BA506" s="1" t="str">
        <f t="shared" si="388"/>
        <v/>
      </c>
      <c r="BB506" s="1" t="str">
        <f t="shared" si="389"/>
        <v/>
      </c>
      <c r="BC506" s="1" t="str">
        <f t="shared" si="390"/>
        <v/>
      </c>
      <c r="BD506" s="1" t="str">
        <f t="shared" si="391"/>
        <v/>
      </c>
      <c r="BE506" s="1" t="str">
        <f t="shared" si="392"/>
        <v/>
      </c>
      <c r="BF506" s="1" t="str">
        <f t="shared" si="393"/>
        <v/>
      </c>
      <c r="BG506" s="1" t="str">
        <f t="shared" si="394"/>
        <v/>
      </c>
      <c r="BH506" s="1" t="str">
        <f t="shared" si="395"/>
        <v/>
      </c>
      <c r="BI506" s="1" t="str">
        <f t="shared" si="396"/>
        <v/>
      </c>
      <c r="BJ506" s="1" t="str">
        <f t="shared" si="397"/>
        <v/>
      </c>
      <c r="BK506" s="1" t="str">
        <f t="shared" si="398"/>
        <v/>
      </c>
      <c r="BL506" s="1" t="str">
        <f t="shared" si="399"/>
        <v/>
      </c>
      <c r="BM506" s="1" t="str">
        <f t="shared" si="400"/>
        <v/>
      </c>
      <c r="BN506" s="1" t="str">
        <f t="shared" si="401"/>
        <v/>
      </c>
      <c r="BO506" s="4" t="str">
        <f t="shared" si="402"/>
        <v/>
      </c>
    </row>
    <row r="507" spans="2:67">
      <c r="B507" s="23">
        <v>20</v>
      </c>
      <c r="C507" s="8">
        <f>IF(B507="","",VLOOKUP(B507,Tabelle2!$A$1:$B$37,2,0))</f>
        <v>2</v>
      </c>
      <c r="D507" s="9">
        <f>IF(B507="","",IF(B507=0,"NB",VLOOKUP(C507,Tabelle2!$D$1:$E$4,2,0)))</f>
        <v>2</v>
      </c>
      <c r="E507" s="1" t="str">
        <f t="shared" si="403"/>
        <v>L</v>
      </c>
      <c r="F507" s="1">
        <f t="shared" si="404"/>
        <v>1</v>
      </c>
      <c r="G507" s="1">
        <f t="shared" si="368"/>
        <v>-1</v>
      </c>
      <c r="H507" s="1">
        <f t="shared" si="405"/>
        <v>-1</v>
      </c>
      <c r="I507" s="1">
        <f t="shared" si="359"/>
        <v>210</v>
      </c>
      <c r="J507" s="1" t="str">
        <f t="shared" si="361"/>
        <v/>
      </c>
      <c r="O507" s="2"/>
      <c r="U507" s="6" t="str">
        <f t="shared" si="362"/>
        <v/>
      </c>
      <c r="V507" s="6">
        <f t="shared" si="363"/>
        <v>2</v>
      </c>
      <c r="W507" s="6" t="str">
        <f t="shared" si="364"/>
        <v/>
      </c>
      <c r="X507" s="6" t="str">
        <f t="shared" si="365"/>
        <v/>
      </c>
      <c r="Y507" s="5"/>
      <c r="Z507" s="1">
        <f t="shared" si="369"/>
        <v>1</v>
      </c>
      <c r="AA507" s="1">
        <f t="shared" si="370"/>
        <v>1</v>
      </c>
      <c r="AB507" s="1">
        <f t="shared" si="371"/>
        <v>1</v>
      </c>
      <c r="AC507" s="1" t="str">
        <f t="shared" si="372"/>
        <v/>
      </c>
      <c r="AD507" s="1" t="str">
        <f t="shared" si="377"/>
        <v/>
      </c>
      <c r="AE507" s="5"/>
      <c r="AF507" s="6">
        <f t="shared" si="366"/>
        <v>2</v>
      </c>
      <c r="AG507" s="6">
        <f t="shared" si="373"/>
        <v>3</v>
      </c>
      <c r="AH507" s="6">
        <f t="shared" si="375"/>
        <v>1</v>
      </c>
      <c r="AI507" s="5"/>
      <c r="AJ507" s="1">
        <f t="shared" si="374"/>
        <v>2</v>
      </c>
      <c r="AK507" s="1">
        <f>VLOOKUP(AJ507,$R$2:S526,2,0)</f>
        <v>2</v>
      </c>
      <c r="AM507" s="1">
        <f t="shared" si="376"/>
        <v>212</v>
      </c>
      <c r="AO507" s="1">
        <f t="shared" si="367"/>
        <v>2</v>
      </c>
      <c r="AP507" s="1" t="str">
        <f t="shared" si="360"/>
        <v/>
      </c>
      <c r="AQ507" s="1">
        <f t="shared" si="378"/>
        <v>1</v>
      </c>
      <c r="AR507" s="1" t="str">
        <f t="shared" si="379"/>
        <v/>
      </c>
      <c r="AS507" s="1" t="str">
        <f t="shared" si="380"/>
        <v/>
      </c>
      <c r="AT507" s="1" t="str">
        <f t="shared" si="381"/>
        <v/>
      </c>
      <c r="AU507" s="1" t="str">
        <f t="shared" si="382"/>
        <v/>
      </c>
      <c r="AV507" s="1" t="str">
        <f t="shared" si="383"/>
        <v/>
      </c>
      <c r="AW507" s="1" t="str">
        <f t="shared" si="384"/>
        <v/>
      </c>
      <c r="AX507" s="1" t="str">
        <f t="shared" si="385"/>
        <v/>
      </c>
      <c r="AY507" s="1" t="str">
        <f t="shared" si="386"/>
        <v/>
      </c>
      <c r="AZ507" s="1" t="str">
        <f t="shared" si="387"/>
        <v/>
      </c>
      <c r="BA507" s="1" t="str">
        <f t="shared" si="388"/>
        <v/>
      </c>
      <c r="BB507" s="1" t="str">
        <f t="shared" si="389"/>
        <v/>
      </c>
      <c r="BC507" s="1" t="str">
        <f t="shared" si="390"/>
        <v/>
      </c>
      <c r="BD507" s="1" t="str">
        <f t="shared" si="391"/>
        <v/>
      </c>
      <c r="BE507" s="1" t="str">
        <f t="shared" si="392"/>
        <v/>
      </c>
      <c r="BF507" s="1" t="str">
        <f t="shared" si="393"/>
        <v/>
      </c>
      <c r="BG507" s="1" t="str">
        <f t="shared" si="394"/>
        <v/>
      </c>
      <c r="BH507" s="1" t="str">
        <f t="shared" si="395"/>
        <v/>
      </c>
      <c r="BI507" s="1" t="str">
        <f t="shared" si="396"/>
        <v/>
      </c>
      <c r="BJ507" s="1" t="str">
        <f t="shared" si="397"/>
        <v/>
      </c>
      <c r="BK507" s="1" t="str">
        <f t="shared" si="398"/>
        <v/>
      </c>
      <c r="BL507" s="1" t="str">
        <f t="shared" si="399"/>
        <v/>
      </c>
      <c r="BM507" s="1" t="str">
        <f t="shared" si="400"/>
        <v/>
      </c>
      <c r="BN507" s="1" t="str">
        <f t="shared" si="401"/>
        <v/>
      </c>
      <c r="BO507" s="4" t="str">
        <f t="shared" si="402"/>
        <v/>
      </c>
    </row>
    <row r="508" spans="2:67">
      <c r="B508" s="22">
        <v>15</v>
      </c>
      <c r="C508" s="8">
        <f>IF(B508="","",VLOOKUP(B508,Tabelle2!$A$1:$B$37,2,0))</f>
        <v>2</v>
      </c>
      <c r="D508" s="9">
        <f>IF(B508="","",IF(B508=0,"NB",VLOOKUP(C508,Tabelle2!$D$1:$E$4,2,0)))</f>
        <v>2</v>
      </c>
      <c r="E508" s="1" t="str">
        <f t="shared" si="403"/>
        <v>W</v>
      </c>
      <c r="F508" s="1">
        <f t="shared" si="404"/>
        <v>2</v>
      </c>
      <c r="G508" s="1">
        <f t="shared" si="368"/>
        <v>2</v>
      </c>
      <c r="H508" s="1">
        <f t="shared" si="405"/>
        <v>4</v>
      </c>
      <c r="I508" s="1">
        <f t="shared" si="359"/>
        <v>214</v>
      </c>
      <c r="J508" s="1" t="str">
        <f t="shared" si="361"/>
        <v/>
      </c>
      <c r="O508" s="2"/>
      <c r="U508" s="6" t="str">
        <f t="shared" si="362"/>
        <v/>
      </c>
      <c r="V508" s="6">
        <f t="shared" si="363"/>
        <v>2</v>
      </c>
      <c r="W508" s="6" t="str">
        <f t="shared" si="364"/>
        <v/>
      </c>
      <c r="X508" s="6" t="str">
        <f t="shared" si="365"/>
        <v/>
      </c>
      <c r="Y508" s="5"/>
      <c r="Z508" s="1">
        <f t="shared" si="369"/>
        <v>1</v>
      </c>
      <c r="AA508" s="1">
        <f t="shared" si="370"/>
        <v>1</v>
      </c>
      <c r="AB508" s="1">
        <f t="shared" si="371"/>
        <v>1</v>
      </c>
      <c r="AC508" s="1" t="str">
        <f t="shared" si="372"/>
        <v/>
      </c>
      <c r="AD508" s="1" t="str">
        <f t="shared" si="377"/>
        <v/>
      </c>
      <c r="AE508" s="5"/>
      <c r="AF508" s="6">
        <f t="shared" si="366"/>
        <v>2</v>
      </c>
      <c r="AG508" s="6">
        <f t="shared" si="373"/>
        <v>3</v>
      </c>
      <c r="AH508" s="6">
        <f t="shared" si="375"/>
        <v>1</v>
      </c>
      <c r="AI508" s="5"/>
      <c r="AJ508" s="1">
        <f t="shared" si="374"/>
        <v>0</v>
      </c>
      <c r="AK508" s="1">
        <f>VLOOKUP(AJ508,$R$2:S527,2,0)</f>
        <v>1</v>
      </c>
      <c r="AM508" s="1">
        <f t="shared" si="376"/>
        <v>214</v>
      </c>
      <c r="AO508" s="1">
        <f t="shared" si="367"/>
        <v>0</v>
      </c>
      <c r="AP508" s="1" t="str">
        <f t="shared" si="360"/>
        <v/>
      </c>
      <c r="AQ508" s="1" t="str">
        <f t="shared" si="378"/>
        <v/>
      </c>
      <c r="AR508" s="1" t="str">
        <f t="shared" si="379"/>
        <v/>
      </c>
      <c r="AS508" s="1" t="str">
        <f t="shared" si="380"/>
        <v/>
      </c>
      <c r="AT508" s="1" t="str">
        <f t="shared" si="381"/>
        <v/>
      </c>
      <c r="AU508" s="1" t="str">
        <f t="shared" si="382"/>
        <v/>
      </c>
      <c r="AV508" s="1" t="str">
        <f t="shared" si="383"/>
        <v/>
      </c>
      <c r="AW508" s="1" t="str">
        <f t="shared" si="384"/>
        <v/>
      </c>
      <c r="AX508" s="1" t="str">
        <f t="shared" si="385"/>
        <v/>
      </c>
      <c r="AY508" s="1" t="str">
        <f t="shared" si="386"/>
        <v/>
      </c>
      <c r="AZ508" s="1" t="str">
        <f t="shared" si="387"/>
        <v/>
      </c>
      <c r="BA508" s="1" t="str">
        <f t="shared" si="388"/>
        <v/>
      </c>
      <c r="BB508" s="1" t="str">
        <f t="shared" si="389"/>
        <v/>
      </c>
      <c r="BC508" s="1" t="str">
        <f t="shared" si="390"/>
        <v/>
      </c>
      <c r="BD508" s="1" t="str">
        <f t="shared" si="391"/>
        <v/>
      </c>
      <c r="BE508" s="1" t="str">
        <f t="shared" si="392"/>
        <v/>
      </c>
      <c r="BF508" s="1" t="str">
        <f t="shared" si="393"/>
        <v/>
      </c>
      <c r="BG508" s="1" t="str">
        <f t="shared" si="394"/>
        <v/>
      </c>
      <c r="BH508" s="1" t="str">
        <f t="shared" si="395"/>
        <v/>
      </c>
      <c r="BI508" s="1" t="str">
        <f t="shared" si="396"/>
        <v/>
      </c>
      <c r="BJ508" s="1" t="str">
        <f t="shared" si="397"/>
        <v/>
      </c>
      <c r="BK508" s="1" t="str">
        <f t="shared" si="398"/>
        <v/>
      </c>
      <c r="BL508" s="1" t="str">
        <f t="shared" si="399"/>
        <v/>
      </c>
      <c r="BM508" s="1" t="str">
        <f t="shared" si="400"/>
        <v/>
      </c>
      <c r="BN508" s="1" t="str">
        <f t="shared" si="401"/>
        <v/>
      </c>
      <c r="BO508" s="4" t="str">
        <f t="shared" si="402"/>
        <v/>
      </c>
    </row>
    <row r="509" spans="2:67">
      <c r="B509" s="23">
        <v>12</v>
      </c>
      <c r="C509" s="8">
        <f>IF(B509="","",VLOOKUP(B509,Tabelle2!$A$1:$B$37,2,0))</f>
        <v>1</v>
      </c>
      <c r="D509" s="9">
        <f>IF(B509="","",IF(B509=0,"NB",VLOOKUP(C509,Tabelle2!$D$1:$E$4,2,0)))</f>
        <v>3</v>
      </c>
      <c r="E509" s="1" t="str">
        <f t="shared" si="403"/>
        <v>L</v>
      </c>
      <c r="F509" s="1">
        <f t="shared" si="404"/>
        <v>1</v>
      </c>
      <c r="G509" s="1">
        <f t="shared" si="368"/>
        <v>-1</v>
      </c>
      <c r="H509" s="1">
        <f t="shared" si="405"/>
        <v>-1</v>
      </c>
      <c r="I509" s="1">
        <f t="shared" si="359"/>
        <v>213</v>
      </c>
      <c r="J509" s="1" t="str">
        <f t="shared" si="361"/>
        <v/>
      </c>
      <c r="O509" s="2"/>
      <c r="U509" s="6">
        <f t="shared" si="362"/>
        <v>1</v>
      </c>
      <c r="V509" s="6" t="str">
        <f t="shared" si="363"/>
        <v/>
      </c>
      <c r="W509" s="6" t="str">
        <f t="shared" si="364"/>
        <v/>
      </c>
      <c r="X509" s="6" t="str">
        <f t="shared" si="365"/>
        <v/>
      </c>
      <c r="Y509" s="5"/>
      <c r="Z509" s="1">
        <f t="shared" si="369"/>
        <v>1</v>
      </c>
      <c r="AA509" s="1">
        <f t="shared" si="370"/>
        <v>1</v>
      </c>
      <c r="AB509" s="1">
        <f t="shared" si="371"/>
        <v>1</v>
      </c>
      <c r="AC509" s="1" t="str">
        <f t="shared" si="372"/>
        <v/>
      </c>
      <c r="AD509" s="1" t="str">
        <f t="shared" si="377"/>
        <v/>
      </c>
      <c r="AE509" s="5"/>
      <c r="AF509" s="6">
        <f t="shared" si="366"/>
        <v>1</v>
      </c>
      <c r="AG509" s="6">
        <f t="shared" si="373"/>
        <v>2</v>
      </c>
      <c r="AH509" s="6">
        <f t="shared" si="375"/>
        <v>3</v>
      </c>
      <c r="AI509" s="5"/>
      <c r="AJ509" s="1">
        <f t="shared" si="374"/>
        <v>1</v>
      </c>
      <c r="AK509" s="1">
        <f>VLOOKUP(AJ509,$R$2:S528,2,0)</f>
        <v>1</v>
      </c>
      <c r="AM509" s="1">
        <f t="shared" si="376"/>
        <v>214</v>
      </c>
      <c r="AO509" s="1">
        <f t="shared" si="367"/>
        <v>1</v>
      </c>
      <c r="AP509" s="1" t="str">
        <f t="shared" si="360"/>
        <v/>
      </c>
      <c r="AQ509" s="1" t="str">
        <f t="shared" si="378"/>
        <v/>
      </c>
      <c r="AR509" s="1" t="str">
        <f t="shared" si="379"/>
        <v/>
      </c>
      <c r="AS509" s="1" t="str">
        <f t="shared" si="380"/>
        <v/>
      </c>
      <c r="AT509" s="1" t="str">
        <f t="shared" si="381"/>
        <v/>
      </c>
      <c r="AU509" s="1" t="str">
        <f t="shared" si="382"/>
        <v/>
      </c>
      <c r="AV509" s="1" t="str">
        <f t="shared" si="383"/>
        <v/>
      </c>
      <c r="AW509" s="1" t="str">
        <f t="shared" si="384"/>
        <v/>
      </c>
      <c r="AX509" s="1" t="str">
        <f t="shared" si="385"/>
        <v/>
      </c>
      <c r="AY509" s="1" t="str">
        <f t="shared" si="386"/>
        <v/>
      </c>
      <c r="AZ509" s="1" t="str">
        <f t="shared" si="387"/>
        <v/>
      </c>
      <c r="BA509" s="1" t="str">
        <f t="shared" si="388"/>
        <v/>
      </c>
      <c r="BB509" s="1" t="str">
        <f t="shared" si="389"/>
        <v/>
      </c>
      <c r="BC509" s="1" t="str">
        <f t="shared" si="390"/>
        <v/>
      </c>
      <c r="BD509" s="1" t="str">
        <f t="shared" si="391"/>
        <v/>
      </c>
      <c r="BE509" s="1" t="str">
        <f t="shared" si="392"/>
        <v/>
      </c>
      <c r="BF509" s="1" t="str">
        <f t="shared" si="393"/>
        <v/>
      </c>
      <c r="BG509" s="1" t="str">
        <f t="shared" si="394"/>
        <v/>
      </c>
      <c r="BH509" s="1" t="str">
        <f t="shared" si="395"/>
        <v/>
      </c>
      <c r="BI509" s="1" t="str">
        <f t="shared" si="396"/>
        <v/>
      </c>
      <c r="BJ509" s="1" t="str">
        <f t="shared" si="397"/>
        <v/>
      </c>
      <c r="BK509" s="1" t="str">
        <f t="shared" si="398"/>
        <v/>
      </c>
      <c r="BL509" s="1" t="str">
        <f t="shared" si="399"/>
        <v/>
      </c>
      <c r="BM509" s="1" t="str">
        <f t="shared" si="400"/>
        <v/>
      </c>
      <c r="BN509" s="1" t="str">
        <f t="shared" si="401"/>
        <v/>
      </c>
      <c r="BO509" s="4" t="str">
        <f t="shared" si="402"/>
        <v/>
      </c>
    </row>
    <row r="510" spans="2:67">
      <c r="B510" s="22">
        <v>17</v>
      </c>
      <c r="C510" s="8">
        <f>IF(B510="","",VLOOKUP(B510,Tabelle2!$A$1:$B$37,2,0))</f>
        <v>2</v>
      </c>
      <c r="D510" s="9">
        <f>IF(B510="","",IF(B510=0,"NB",VLOOKUP(C510,Tabelle2!$D$1:$E$4,2,0)))</f>
        <v>2</v>
      </c>
      <c r="E510" s="1" t="str">
        <f t="shared" si="403"/>
        <v>L</v>
      </c>
      <c r="F510" s="1">
        <f t="shared" si="404"/>
        <v>1</v>
      </c>
      <c r="G510" s="1">
        <f t="shared" si="368"/>
        <v>-1</v>
      </c>
      <c r="H510" s="1">
        <f t="shared" si="405"/>
        <v>-1</v>
      </c>
      <c r="I510" s="1">
        <f t="shared" si="359"/>
        <v>212</v>
      </c>
      <c r="J510" s="1" t="str">
        <f t="shared" si="361"/>
        <v/>
      </c>
      <c r="O510" s="2"/>
      <c r="U510" s="6" t="str">
        <f t="shared" si="362"/>
        <v/>
      </c>
      <c r="V510" s="6">
        <f t="shared" si="363"/>
        <v>2</v>
      </c>
      <c r="W510" s="6" t="str">
        <f t="shared" si="364"/>
        <v/>
      </c>
      <c r="X510" s="6" t="str">
        <f t="shared" si="365"/>
        <v/>
      </c>
      <c r="Y510" s="5"/>
      <c r="Z510" s="1">
        <f t="shared" si="369"/>
        <v>1</v>
      </c>
      <c r="AA510" s="1">
        <f t="shared" si="370"/>
        <v>1</v>
      </c>
      <c r="AB510" s="1">
        <f t="shared" si="371"/>
        <v>1</v>
      </c>
      <c r="AC510" s="1" t="str">
        <f t="shared" si="372"/>
        <v/>
      </c>
      <c r="AD510" s="1" t="str">
        <f t="shared" si="377"/>
        <v/>
      </c>
      <c r="AE510" s="5"/>
      <c r="AF510" s="6">
        <f t="shared" si="366"/>
        <v>2</v>
      </c>
      <c r="AG510" s="6">
        <f t="shared" si="373"/>
        <v>1</v>
      </c>
      <c r="AH510" s="6">
        <f t="shared" si="375"/>
        <v>3</v>
      </c>
      <c r="AI510" s="5"/>
      <c r="AJ510" s="1">
        <f t="shared" si="374"/>
        <v>2</v>
      </c>
      <c r="AK510" s="1">
        <f>VLOOKUP(AJ510,$R$2:S529,2,0)</f>
        <v>2</v>
      </c>
      <c r="AM510" s="1">
        <f t="shared" si="376"/>
        <v>214</v>
      </c>
      <c r="AO510" s="1">
        <f t="shared" si="367"/>
        <v>2</v>
      </c>
      <c r="AP510" s="1" t="str">
        <f t="shared" si="360"/>
        <v/>
      </c>
      <c r="AQ510" s="1" t="str">
        <f t="shared" si="378"/>
        <v/>
      </c>
      <c r="AR510" s="1" t="str">
        <f t="shared" si="379"/>
        <v/>
      </c>
      <c r="AS510" s="1" t="str">
        <f t="shared" si="380"/>
        <v/>
      </c>
      <c r="AT510" s="1" t="str">
        <f t="shared" si="381"/>
        <v/>
      </c>
      <c r="AU510" s="1" t="str">
        <f t="shared" si="382"/>
        <v/>
      </c>
      <c r="AV510" s="1" t="str">
        <f t="shared" si="383"/>
        <v/>
      </c>
      <c r="AW510" s="1" t="str">
        <f t="shared" si="384"/>
        <v/>
      </c>
      <c r="AX510" s="1" t="str">
        <f t="shared" si="385"/>
        <v/>
      </c>
      <c r="AY510" s="1" t="str">
        <f t="shared" si="386"/>
        <v/>
      </c>
      <c r="AZ510" s="1" t="str">
        <f t="shared" si="387"/>
        <v/>
      </c>
      <c r="BA510" s="1" t="str">
        <f t="shared" si="388"/>
        <v/>
      </c>
      <c r="BB510" s="1" t="str">
        <f t="shared" si="389"/>
        <v/>
      </c>
      <c r="BC510" s="1" t="str">
        <f t="shared" si="390"/>
        <v/>
      </c>
      <c r="BD510" s="1" t="str">
        <f t="shared" si="391"/>
        <v/>
      </c>
      <c r="BE510" s="1" t="str">
        <f t="shared" si="392"/>
        <v/>
      </c>
      <c r="BF510" s="1" t="str">
        <f t="shared" si="393"/>
        <v/>
      </c>
      <c r="BG510" s="1" t="str">
        <f t="shared" si="394"/>
        <v/>
      </c>
      <c r="BH510" s="1" t="str">
        <f t="shared" si="395"/>
        <v/>
      </c>
      <c r="BI510" s="1" t="str">
        <f t="shared" si="396"/>
        <v/>
      </c>
      <c r="BJ510" s="1" t="str">
        <f t="shared" si="397"/>
        <v/>
      </c>
      <c r="BK510" s="1" t="str">
        <f t="shared" si="398"/>
        <v/>
      </c>
      <c r="BL510" s="1" t="str">
        <f t="shared" si="399"/>
        <v/>
      </c>
      <c r="BM510" s="1" t="str">
        <f t="shared" si="400"/>
        <v/>
      </c>
      <c r="BN510" s="1" t="str">
        <f t="shared" si="401"/>
        <v/>
      </c>
      <c r="BO510" s="4" t="str">
        <f t="shared" si="402"/>
        <v/>
      </c>
    </row>
    <row r="511" spans="2:67">
      <c r="B511" s="23">
        <v>10</v>
      </c>
      <c r="C511" s="8">
        <f>IF(B511="","",VLOOKUP(B511,Tabelle2!$A$1:$B$37,2,0))</f>
        <v>1</v>
      </c>
      <c r="D511" s="9">
        <f>IF(B511="","",IF(B511=0,"NB",VLOOKUP(C511,Tabelle2!$D$1:$E$4,2,0)))</f>
        <v>3</v>
      </c>
      <c r="E511" s="1" t="str">
        <f t="shared" si="403"/>
        <v>L</v>
      </c>
      <c r="F511" s="1">
        <f t="shared" si="404"/>
        <v>2</v>
      </c>
      <c r="G511" s="1">
        <f t="shared" si="368"/>
        <v>-1</v>
      </c>
      <c r="H511" s="1">
        <f t="shared" si="405"/>
        <v>-2</v>
      </c>
      <c r="I511" s="1">
        <f t="shared" si="359"/>
        <v>210</v>
      </c>
      <c r="J511" s="1" t="str">
        <f t="shared" si="361"/>
        <v/>
      </c>
      <c r="O511" s="2"/>
      <c r="U511" s="6">
        <f t="shared" si="362"/>
        <v>1</v>
      </c>
      <c r="V511" s="6" t="str">
        <f t="shared" si="363"/>
        <v/>
      </c>
      <c r="W511" s="6" t="str">
        <f t="shared" si="364"/>
        <v/>
      </c>
      <c r="X511" s="6" t="str">
        <f t="shared" si="365"/>
        <v/>
      </c>
      <c r="Y511" s="5"/>
      <c r="Z511" s="1">
        <f t="shared" si="369"/>
        <v>1</v>
      </c>
      <c r="AA511" s="1">
        <f t="shared" si="370"/>
        <v>1</v>
      </c>
      <c r="AB511" s="1">
        <f t="shared" si="371"/>
        <v>1</v>
      </c>
      <c r="AC511" s="1" t="str">
        <f t="shared" si="372"/>
        <v/>
      </c>
      <c r="AD511" s="1" t="str">
        <f t="shared" si="377"/>
        <v/>
      </c>
      <c r="AE511" s="5"/>
      <c r="AF511" s="6">
        <f t="shared" si="366"/>
        <v>1</v>
      </c>
      <c r="AG511" s="6">
        <f t="shared" si="373"/>
        <v>2</v>
      </c>
      <c r="AH511" s="6">
        <f t="shared" si="375"/>
        <v>3</v>
      </c>
      <c r="AI511" s="5"/>
      <c r="AJ511" s="1">
        <f t="shared" si="374"/>
        <v>3</v>
      </c>
      <c r="AK511" s="1">
        <f>VLOOKUP(AJ511,$R$2:S530,2,0)</f>
        <v>3</v>
      </c>
      <c r="AM511" s="1">
        <f t="shared" si="376"/>
        <v>214</v>
      </c>
      <c r="AO511" s="1">
        <f t="shared" si="367"/>
        <v>3</v>
      </c>
      <c r="AP511" s="1" t="str">
        <f t="shared" si="360"/>
        <v/>
      </c>
      <c r="AQ511" s="1" t="str">
        <f t="shared" si="378"/>
        <v/>
      </c>
      <c r="AR511" s="1" t="str">
        <f t="shared" si="379"/>
        <v/>
      </c>
      <c r="AS511" s="1" t="str">
        <f t="shared" si="380"/>
        <v/>
      </c>
      <c r="AT511" s="1" t="str">
        <f t="shared" si="381"/>
        <v/>
      </c>
      <c r="AU511" s="1" t="str">
        <f t="shared" si="382"/>
        <v/>
      </c>
      <c r="AV511" s="1" t="str">
        <f t="shared" si="383"/>
        <v/>
      </c>
      <c r="AW511" s="1" t="str">
        <f t="shared" si="384"/>
        <v/>
      </c>
      <c r="AX511" s="1" t="str">
        <f t="shared" si="385"/>
        <v/>
      </c>
      <c r="AY511" s="1" t="str">
        <f t="shared" si="386"/>
        <v/>
      </c>
      <c r="AZ511" s="1" t="str">
        <f t="shared" si="387"/>
        <v/>
      </c>
      <c r="BA511" s="1" t="str">
        <f t="shared" si="388"/>
        <v/>
      </c>
      <c r="BB511" s="1" t="str">
        <f t="shared" si="389"/>
        <v/>
      </c>
      <c r="BC511" s="1" t="str">
        <f t="shared" si="390"/>
        <v/>
      </c>
      <c r="BD511" s="1" t="str">
        <f t="shared" si="391"/>
        <v/>
      </c>
      <c r="BE511" s="1" t="str">
        <f t="shared" si="392"/>
        <v/>
      </c>
      <c r="BF511" s="1" t="str">
        <f t="shared" si="393"/>
        <v/>
      </c>
      <c r="BG511" s="1" t="str">
        <f t="shared" si="394"/>
        <v/>
      </c>
      <c r="BH511" s="1" t="str">
        <f t="shared" si="395"/>
        <v/>
      </c>
      <c r="BI511" s="1" t="str">
        <f t="shared" si="396"/>
        <v/>
      </c>
      <c r="BJ511" s="1" t="str">
        <f t="shared" si="397"/>
        <v/>
      </c>
      <c r="BK511" s="1" t="str">
        <f t="shared" si="398"/>
        <v/>
      </c>
      <c r="BL511" s="1" t="str">
        <f t="shared" si="399"/>
        <v/>
      </c>
      <c r="BM511" s="1" t="str">
        <f t="shared" si="400"/>
        <v/>
      </c>
      <c r="BN511" s="1" t="str">
        <f t="shared" si="401"/>
        <v/>
      </c>
      <c r="BO511" s="4" t="str">
        <f t="shared" si="402"/>
        <v/>
      </c>
    </row>
    <row r="512" spans="2:67">
      <c r="B512" s="22">
        <v>24</v>
      </c>
      <c r="C512" s="8">
        <f>IF(B512="","",VLOOKUP(B512,Tabelle2!$A$1:$B$37,2,0))</f>
        <v>2</v>
      </c>
      <c r="D512" s="9">
        <f>IF(B512="","",IF(B512=0,"NB",VLOOKUP(C512,Tabelle2!$D$1:$E$4,2,0)))</f>
        <v>2</v>
      </c>
      <c r="E512" s="1" t="str">
        <f t="shared" si="403"/>
        <v>L</v>
      </c>
      <c r="F512" s="1">
        <f t="shared" si="404"/>
        <v>3</v>
      </c>
      <c r="G512" s="1">
        <f t="shared" si="368"/>
        <v>-1</v>
      </c>
      <c r="H512" s="1">
        <f t="shared" si="405"/>
        <v>-3</v>
      </c>
      <c r="I512" s="1">
        <f t="shared" si="359"/>
        <v>207</v>
      </c>
      <c r="J512" s="1" t="str">
        <f t="shared" si="361"/>
        <v/>
      </c>
      <c r="O512" s="2"/>
      <c r="U512" s="6" t="str">
        <f t="shared" si="362"/>
        <v/>
      </c>
      <c r="V512" s="6">
        <f t="shared" si="363"/>
        <v>2</v>
      </c>
      <c r="W512" s="6" t="str">
        <f t="shared" si="364"/>
        <v/>
      </c>
      <c r="X512" s="6" t="str">
        <f t="shared" si="365"/>
        <v/>
      </c>
      <c r="Y512" s="5"/>
      <c r="Z512" s="1">
        <f t="shared" si="369"/>
        <v>1</v>
      </c>
      <c r="AA512" s="1">
        <f t="shared" si="370"/>
        <v>1</v>
      </c>
      <c r="AB512" s="1">
        <f t="shared" si="371"/>
        <v>1</v>
      </c>
      <c r="AC512" s="1" t="str">
        <f t="shared" si="372"/>
        <v/>
      </c>
      <c r="AD512" s="1" t="str">
        <f t="shared" si="377"/>
        <v/>
      </c>
      <c r="AE512" s="5"/>
      <c r="AF512" s="6">
        <f t="shared" si="366"/>
        <v>2</v>
      </c>
      <c r="AG512" s="6">
        <f t="shared" si="373"/>
        <v>1</v>
      </c>
      <c r="AH512" s="6">
        <f t="shared" si="375"/>
        <v>3</v>
      </c>
      <c r="AI512" s="5"/>
      <c r="AJ512" s="1">
        <f t="shared" si="374"/>
        <v>4</v>
      </c>
      <c r="AK512" s="1">
        <f>VLOOKUP(AJ512,$R$2:S531,2,0)</f>
        <v>7</v>
      </c>
      <c r="AM512" s="1">
        <f t="shared" si="376"/>
        <v>214</v>
      </c>
      <c r="AO512" s="1">
        <f t="shared" si="367"/>
        <v>4</v>
      </c>
      <c r="AP512" s="1" t="str">
        <f t="shared" si="360"/>
        <v/>
      </c>
      <c r="AQ512" s="1" t="str">
        <f t="shared" si="378"/>
        <v/>
      </c>
      <c r="AR512" s="1" t="str">
        <f t="shared" si="379"/>
        <v/>
      </c>
      <c r="AS512" s="1" t="str">
        <f t="shared" si="380"/>
        <v/>
      </c>
      <c r="AT512" s="1" t="str">
        <f t="shared" si="381"/>
        <v/>
      </c>
      <c r="AU512" s="1" t="str">
        <f t="shared" si="382"/>
        <v/>
      </c>
      <c r="AV512" s="1" t="str">
        <f t="shared" si="383"/>
        <v/>
      </c>
      <c r="AW512" s="1" t="str">
        <f t="shared" si="384"/>
        <v/>
      </c>
      <c r="AX512" s="1" t="str">
        <f t="shared" si="385"/>
        <v/>
      </c>
      <c r="AY512" s="1" t="str">
        <f t="shared" si="386"/>
        <v/>
      </c>
      <c r="AZ512" s="1" t="str">
        <f t="shared" si="387"/>
        <v/>
      </c>
      <c r="BA512" s="1" t="str">
        <f t="shared" si="388"/>
        <v/>
      </c>
      <c r="BB512" s="1" t="str">
        <f t="shared" si="389"/>
        <v/>
      </c>
      <c r="BC512" s="1" t="str">
        <f t="shared" si="390"/>
        <v/>
      </c>
      <c r="BD512" s="1" t="str">
        <f t="shared" si="391"/>
        <v/>
      </c>
      <c r="BE512" s="1" t="str">
        <f t="shared" si="392"/>
        <v/>
      </c>
      <c r="BF512" s="1" t="str">
        <f t="shared" si="393"/>
        <v/>
      </c>
      <c r="BG512" s="1" t="str">
        <f t="shared" si="394"/>
        <v/>
      </c>
      <c r="BH512" s="1" t="str">
        <f t="shared" si="395"/>
        <v/>
      </c>
      <c r="BI512" s="1" t="str">
        <f t="shared" si="396"/>
        <v/>
      </c>
      <c r="BJ512" s="1" t="str">
        <f t="shared" si="397"/>
        <v/>
      </c>
      <c r="BK512" s="1" t="str">
        <f t="shared" si="398"/>
        <v/>
      </c>
      <c r="BL512" s="1" t="str">
        <f t="shared" si="399"/>
        <v/>
      </c>
      <c r="BM512" s="1" t="str">
        <f t="shared" si="400"/>
        <v/>
      </c>
      <c r="BN512" s="1" t="str">
        <f t="shared" si="401"/>
        <v/>
      </c>
      <c r="BO512" s="4" t="str">
        <f t="shared" si="402"/>
        <v/>
      </c>
    </row>
    <row r="513" spans="2:67">
      <c r="B513" s="23">
        <v>36</v>
      </c>
      <c r="C513" s="8">
        <f>IF(B513="","",VLOOKUP(B513,Tabelle2!$A$1:$B$37,2,0))</f>
        <v>3</v>
      </c>
      <c r="D513" s="9">
        <f>IF(B513="","",IF(B513=0,"NB",VLOOKUP(C513,Tabelle2!$D$1:$E$4,2,0)))</f>
        <v>1</v>
      </c>
      <c r="E513" s="1" t="str">
        <f t="shared" si="403"/>
        <v>L</v>
      </c>
      <c r="F513" s="1">
        <f t="shared" si="404"/>
        <v>7</v>
      </c>
      <c r="G513" s="1">
        <f t="shared" si="368"/>
        <v>-1</v>
      </c>
      <c r="H513" s="1">
        <f t="shared" si="405"/>
        <v>-7</v>
      </c>
      <c r="I513" s="1">
        <f t="shared" si="359"/>
        <v>200</v>
      </c>
      <c r="J513" s="1" t="str">
        <f t="shared" si="361"/>
        <v/>
      </c>
      <c r="O513" s="2"/>
      <c r="U513" s="6" t="str">
        <f t="shared" si="362"/>
        <v/>
      </c>
      <c r="V513" s="6" t="str">
        <f t="shared" si="363"/>
        <v/>
      </c>
      <c r="W513" s="6">
        <f t="shared" si="364"/>
        <v>3</v>
      </c>
      <c r="X513" s="6" t="str">
        <f t="shared" si="365"/>
        <v/>
      </c>
      <c r="Y513" s="5"/>
      <c r="Z513" s="1">
        <f t="shared" si="369"/>
        <v>1</v>
      </c>
      <c r="AA513" s="1">
        <f t="shared" si="370"/>
        <v>1</v>
      </c>
      <c r="AB513" s="1">
        <f t="shared" si="371"/>
        <v>1</v>
      </c>
      <c r="AC513" s="1" t="str">
        <f t="shared" si="372"/>
        <v/>
      </c>
      <c r="AD513" s="1" t="str">
        <f t="shared" si="377"/>
        <v/>
      </c>
      <c r="AE513" s="5"/>
      <c r="AF513" s="6">
        <f t="shared" si="366"/>
        <v>3</v>
      </c>
      <c r="AG513" s="6">
        <f t="shared" si="373"/>
        <v>2</v>
      </c>
      <c r="AH513" s="6">
        <f t="shared" si="375"/>
        <v>1</v>
      </c>
      <c r="AI513" s="5"/>
      <c r="AJ513" s="1">
        <f t="shared" si="374"/>
        <v>5</v>
      </c>
      <c r="AK513" s="1">
        <f>VLOOKUP(AJ513,$R$2:S532,2,0)</f>
        <v>15</v>
      </c>
      <c r="AM513" s="1">
        <f t="shared" si="376"/>
        <v>214</v>
      </c>
      <c r="AO513" s="1">
        <f t="shared" si="367"/>
        <v>5</v>
      </c>
      <c r="AP513" s="1" t="str">
        <f t="shared" si="360"/>
        <v/>
      </c>
      <c r="AQ513" s="1" t="str">
        <f t="shared" si="378"/>
        <v/>
      </c>
      <c r="AR513" s="1" t="str">
        <f t="shared" si="379"/>
        <v/>
      </c>
      <c r="AS513" s="1" t="str">
        <f t="shared" si="380"/>
        <v/>
      </c>
      <c r="AT513" s="1">
        <f t="shared" si="381"/>
        <v>1</v>
      </c>
      <c r="AU513" s="1" t="str">
        <f t="shared" si="382"/>
        <v/>
      </c>
      <c r="AV513" s="1" t="str">
        <f t="shared" si="383"/>
        <v/>
      </c>
      <c r="AW513" s="1" t="str">
        <f t="shared" si="384"/>
        <v/>
      </c>
      <c r="AX513" s="1" t="str">
        <f t="shared" si="385"/>
        <v/>
      </c>
      <c r="AY513" s="1" t="str">
        <f t="shared" si="386"/>
        <v/>
      </c>
      <c r="AZ513" s="1" t="str">
        <f t="shared" si="387"/>
        <v/>
      </c>
      <c r="BA513" s="1" t="str">
        <f t="shared" si="388"/>
        <v/>
      </c>
      <c r="BB513" s="1" t="str">
        <f t="shared" si="389"/>
        <v/>
      </c>
      <c r="BC513" s="1" t="str">
        <f t="shared" si="390"/>
        <v/>
      </c>
      <c r="BD513" s="1" t="str">
        <f t="shared" si="391"/>
        <v/>
      </c>
      <c r="BE513" s="1" t="str">
        <f t="shared" si="392"/>
        <v/>
      </c>
      <c r="BF513" s="1" t="str">
        <f t="shared" si="393"/>
        <v/>
      </c>
      <c r="BG513" s="1" t="str">
        <f t="shared" si="394"/>
        <v/>
      </c>
      <c r="BH513" s="1" t="str">
        <f t="shared" si="395"/>
        <v/>
      </c>
      <c r="BI513" s="1" t="str">
        <f t="shared" si="396"/>
        <v/>
      </c>
      <c r="BJ513" s="1" t="str">
        <f t="shared" si="397"/>
        <v/>
      </c>
      <c r="BK513" s="1" t="str">
        <f t="shared" si="398"/>
        <v/>
      </c>
      <c r="BL513" s="1" t="str">
        <f t="shared" si="399"/>
        <v/>
      </c>
      <c r="BM513" s="1" t="str">
        <f t="shared" si="400"/>
        <v/>
      </c>
      <c r="BN513" s="1" t="str">
        <f t="shared" si="401"/>
        <v/>
      </c>
      <c r="BO513" s="4" t="str">
        <f t="shared" si="402"/>
        <v/>
      </c>
    </row>
    <row r="514" spans="2:67">
      <c r="B514" s="22">
        <v>1</v>
      </c>
      <c r="C514" s="8">
        <f>IF(B514="","",VLOOKUP(B514,Tabelle2!$A$1:$B$37,2,0))</f>
        <v>1</v>
      </c>
      <c r="D514" s="9">
        <f>IF(B514="","",IF(B514=0,"NB",VLOOKUP(C514,Tabelle2!$D$1:$E$4,2,0)))</f>
        <v>3</v>
      </c>
      <c r="E514" s="1" t="str">
        <f t="shared" si="403"/>
        <v>W</v>
      </c>
      <c r="F514" s="1">
        <f t="shared" si="404"/>
        <v>15</v>
      </c>
      <c r="G514" s="1">
        <f t="shared" si="368"/>
        <v>2</v>
      </c>
      <c r="H514" s="1">
        <f t="shared" si="405"/>
        <v>30</v>
      </c>
      <c r="I514" s="1">
        <f t="shared" ref="I514:I577" si="406">IF(E514="",0,I513+H514)</f>
        <v>230</v>
      </c>
      <c r="J514" s="1" t="str">
        <f t="shared" si="361"/>
        <v/>
      </c>
      <c r="O514" s="2"/>
      <c r="U514" s="6">
        <f t="shared" si="362"/>
        <v>1</v>
      </c>
      <c r="V514" s="6" t="str">
        <f t="shared" si="363"/>
        <v/>
      </c>
      <c r="W514" s="6" t="str">
        <f t="shared" si="364"/>
        <v/>
      </c>
      <c r="X514" s="6" t="str">
        <f t="shared" si="365"/>
        <v/>
      </c>
      <c r="Y514" s="5"/>
      <c r="Z514" s="1">
        <f t="shared" si="369"/>
        <v>1</v>
      </c>
      <c r="AA514" s="1">
        <f t="shared" si="370"/>
        <v>1</v>
      </c>
      <c r="AB514" s="1">
        <f t="shared" si="371"/>
        <v>1</v>
      </c>
      <c r="AC514" s="1" t="str">
        <f t="shared" si="372"/>
        <v/>
      </c>
      <c r="AD514" s="1" t="str">
        <f t="shared" si="377"/>
        <v/>
      </c>
      <c r="AE514" s="5"/>
      <c r="AF514" s="6">
        <f t="shared" si="366"/>
        <v>1</v>
      </c>
      <c r="AG514" s="6">
        <f t="shared" si="373"/>
        <v>3</v>
      </c>
      <c r="AH514" s="6">
        <f t="shared" si="375"/>
        <v>2</v>
      </c>
      <c r="AI514" s="5"/>
      <c r="AJ514" s="1">
        <f t="shared" si="374"/>
        <v>0</v>
      </c>
      <c r="AK514" s="1">
        <f>VLOOKUP(AJ514,$R$2:S533,2,0)</f>
        <v>1</v>
      </c>
      <c r="AM514" s="1">
        <f t="shared" si="376"/>
        <v>230</v>
      </c>
      <c r="AO514" s="1">
        <f t="shared" si="367"/>
        <v>0</v>
      </c>
      <c r="AP514" s="1" t="str">
        <f t="shared" ref="AP514:AP577" si="407">IF(AND(AO514=1,AO515=0),1,"")</f>
        <v/>
      </c>
      <c r="AQ514" s="1" t="str">
        <f t="shared" si="378"/>
        <v/>
      </c>
      <c r="AR514" s="1" t="str">
        <f t="shared" si="379"/>
        <v/>
      </c>
      <c r="AS514" s="1" t="str">
        <f t="shared" si="380"/>
        <v/>
      </c>
      <c r="AT514" s="1" t="str">
        <f t="shared" si="381"/>
        <v/>
      </c>
      <c r="AU514" s="1" t="str">
        <f t="shared" si="382"/>
        <v/>
      </c>
      <c r="AV514" s="1" t="str">
        <f t="shared" si="383"/>
        <v/>
      </c>
      <c r="AW514" s="1" t="str">
        <f t="shared" si="384"/>
        <v/>
      </c>
      <c r="AX514" s="1" t="str">
        <f t="shared" si="385"/>
        <v/>
      </c>
      <c r="AY514" s="1" t="str">
        <f t="shared" si="386"/>
        <v/>
      </c>
      <c r="AZ514" s="1" t="str">
        <f t="shared" si="387"/>
        <v/>
      </c>
      <c r="BA514" s="1" t="str">
        <f t="shared" si="388"/>
        <v/>
      </c>
      <c r="BB514" s="1" t="str">
        <f t="shared" si="389"/>
        <v/>
      </c>
      <c r="BC514" s="1" t="str">
        <f t="shared" si="390"/>
        <v/>
      </c>
      <c r="BD514" s="1" t="str">
        <f t="shared" si="391"/>
        <v/>
      </c>
      <c r="BE514" s="1" t="str">
        <f t="shared" si="392"/>
        <v/>
      </c>
      <c r="BF514" s="1" t="str">
        <f t="shared" si="393"/>
        <v/>
      </c>
      <c r="BG514" s="1" t="str">
        <f t="shared" si="394"/>
        <v/>
      </c>
      <c r="BH514" s="1" t="str">
        <f t="shared" si="395"/>
        <v/>
      </c>
      <c r="BI514" s="1" t="str">
        <f t="shared" si="396"/>
        <v/>
      </c>
      <c r="BJ514" s="1" t="str">
        <f t="shared" si="397"/>
        <v/>
      </c>
      <c r="BK514" s="1" t="str">
        <f t="shared" si="398"/>
        <v/>
      </c>
      <c r="BL514" s="1" t="str">
        <f t="shared" si="399"/>
        <v/>
      </c>
      <c r="BM514" s="1" t="str">
        <f t="shared" si="400"/>
        <v/>
      </c>
      <c r="BN514" s="1" t="str">
        <f t="shared" si="401"/>
        <v/>
      </c>
      <c r="BO514" s="4" t="str">
        <f t="shared" si="402"/>
        <v/>
      </c>
    </row>
    <row r="515" spans="2:67">
      <c r="B515" s="23">
        <v>23</v>
      </c>
      <c r="C515" s="8">
        <f>IF(B515="","",VLOOKUP(B515,Tabelle2!$A$1:$B$37,2,0))</f>
        <v>2</v>
      </c>
      <c r="D515" s="9">
        <f>IF(B515="","",IF(B515=0,"NB",VLOOKUP(C515,Tabelle2!$D$1:$E$4,2,0)))</f>
        <v>2</v>
      </c>
      <c r="E515" s="1" t="str">
        <f t="shared" si="403"/>
        <v>L</v>
      </c>
      <c r="F515" s="1">
        <f t="shared" si="404"/>
        <v>1</v>
      </c>
      <c r="G515" s="1">
        <f t="shared" si="368"/>
        <v>-1</v>
      </c>
      <c r="H515" s="1">
        <f t="shared" si="405"/>
        <v>-1</v>
      </c>
      <c r="I515" s="1">
        <f t="shared" si="406"/>
        <v>229</v>
      </c>
      <c r="J515" s="1" t="str">
        <f t="shared" ref="J515:J578" si="408">IF(B515="","",IF(B515=0,"X",""))</f>
        <v/>
      </c>
      <c r="O515" s="2"/>
      <c r="U515" s="6" t="str">
        <f t="shared" ref="U515:U578" si="409">IF(C515=1,1,"")</f>
        <v/>
      </c>
      <c r="V515" s="6">
        <f t="shared" ref="V515:V578" si="410">IF(C515=2,2,"")</f>
        <v>2</v>
      </c>
      <c r="W515" s="6" t="str">
        <f t="shared" ref="W515:W578" si="411">IF(C515=3,3,"")</f>
        <v/>
      </c>
      <c r="X515" s="6" t="str">
        <f t="shared" ref="X515:X578" si="412">IF(C515=4,4,"")</f>
        <v/>
      </c>
      <c r="Y515" s="5"/>
      <c r="Z515" s="1">
        <f t="shared" si="369"/>
        <v>1</v>
      </c>
      <c r="AA515" s="1">
        <f t="shared" si="370"/>
        <v>1</v>
      </c>
      <c r="AB515" s="1">
        <f t="shared" si="371"/>
        <v>1</v>
      </c>
      <c r="AC515" s="1" t="str">
        <f t="shared" si="372"/>
        <v/>
      </c>
      <c r="AD515" s="1" t="str">
        <f t="shared" si="377"/>
        <v/>
      </c>
      <c r="AE515" s="5"/>
      <c r="AF515" s="6">
        <f t="shared" ref="AF515:AF578" si="413">SUM(U515:X515)</f>
        <v>2</v>
      </c>
      <c r="AG515" s="6">
        <f t="shared" si="373"/>
        <v>1</v>
      </c>
      <c r="AH515" s="6">
        <f t="shared" si="375"/>
        <v>3</v>
      </c>
      <c r="AI515" s="5"/>
      <c r="AJ515" s="1">
        <f t="shared" si="374"/>
        <v>1</v>
      </c>
      <c r="AK515" s="1">
        <f>VLOOKUP(AJ515,$R$2:S534,2,0)</f>
        <v>1</v>
      </c>
      <c r="AM515" s="1">
        <f t="shared" si="376"/>
        <v>230</v>
      </c>
      <c r="AO515" s="1">
        <f t="shared" ref="AO515:AO578" si="414">IF(E515="l",AO514+1,IF(E515="w",0,0))</f>
        <v>1</v>
      </c>
      <c r="AP515" s="1" t="str">
        <f t="shared" si="407"/>
        <v/>
      </c>
      <c r="AQ515" s="1" t="str">
        <f t="shared" si="378"/>
        <v/>
      </c>
      <c r="AR515" s="1" t="str">
        <f t="shared" si="379"/>
        <v/>
      </c>
      <c r="AS515" s="1" t="str">
        <f t="shared" si="380"/>
        <v/>
      </c>
      <c r="AT515" s="1" t="str">
        <f t="shared" si="381"/>
        <v/>
      </c>
      <c r="AU515" s="1" t="str">
        <f t="shared" si="382"/>
        <v/>
      </c>
      <c r="AV515" s="1" t="str">
        <f t="shared" si="383"/>
        <v/>
      </c>
      <c r="AW515" s="1" t="str">
        <f t="shared" si="384"/>
        <v/>
      </c>
      <c r="AX515" s="1" t="str">
        <f t="shared" si="385"/>
        <v/>
      </c>
      <c r="AY515" s="1" t="str">
        <f t="shared" si="386"/>
        <v/>
      </c>
      <c r="AZ515" s="1" t="str">
        <f t="shared" si="387"/>
        <v/>
      </c>
      <c r="BA515" s="1" t="str">
        <f t="shared" si="388"/>
        <v/>
      </c>
      <c r="BB515" s="1" t="str">
        <f t="shared" si="389"/>
        <v/>
      </c>
      <c r="BC515" s="1" t="str">
        <f t="shared" si="390"/>
        <v/>
      </c>
      <c r="BD515" s="1" t="str">
        <f t="shared" si="391"/>
        <v/>
      </c>
      <c r="BE515" s="1" t="str">
        <f t="shared" si="392"/>
        <v/>
      </c>
      <c r="BF515" s="1" t="str">
        <f t="shared" si="393"/>
        <v/>
      </c>
      <c r="BG515" s="1" t="str">
        <f t="shared" si="394"/>
        <v/>
      </c>
      <c r="BH515" s="1" t="str">
        <f t="shared" si="395"/>
        <v/>
      </c>
      <c r="BI515" s="1" t="str">
        <f t="shared" si="396"/>
        <v/>
      </c>
      <c r="BJ515" s="1" t="str">
        <f t="shared" si="397"/>
        <v/>
      </c>
      <c r="BK515" s="1" t="str">
        <f t="shared" si="398"/>
        <v/>
      </c>
      <c r="BL515" s="1" t="str">
        <f t="shared" si="399"/>
        <v/>
      </c>
      <c r="BM515" s="1" t="str">
        <f t="shared" si="400"/>
        <v/>
      </c>
      <c r="BN515" s="1" t="str">
        <f t="shared" si="401"/>
        <v/>
      </c>
      <c r="BO515" s="4" t="str">
        <f t="shared" si="402"/>
        <v/>
      </c>
    </row>
    <row r="516" spans="2:67">
      <c r="B516" s="22">
        <v>35</v>
      </c>
      <c r="C516" s="8">
        <f>IF(B516="","",VLOOKUP(B516,Tabelle2!$A$1:$B$37,2,0))</f>
        <v>3</v>
      </c>
      <c r="D516" s="9">
        <f>IF(B516="","",IF(B516=0,"NB",VLOOKUP(C516,Tabelle2!$D$1:$E$4,2,0)))</f>
        <v>1</v>
      </c>
      <c r="E516" s="1" t="str">
        <f t="shared" si="403"/>
        <v>L</v>
      </c>
      <c r="F516" s="1">
        <f t="shared" si="404"/>
        <v>1</v>
      </c>
      <c r="G516" s="1">
        <f t="shared" ref="G516:G579" si="415">IF(E516="NB",0,IF(E516="w",2,IF(E516="l",-1,"")))</f>
        <v>-1</v>
      </c>
      <c r="H516" s="1">
        <f t="shared" si="405"/>
        <v>-1</v>
      </c>
      <c r="I516" s="1">
        <f t="shared" si="406"/>
        <v>228</v>
      </c>
      <c r="J516" s="1" t="str">
        <f t="shared" si="408"/>
        <v/>
      </c>
      <c r="O516" s="2"/>
      <c r="U516" s="6" t="str">
        <f t="shared" si="409"/>
        <v/>
      </c>
      <c r="V516" s="6" t="str">
        <f t="shared" si="410"/>
        <v/>
      </c>
      <c r="W516" s="6">
        <f t="shared" si="411"/>
        <v>3</v>
      </c>
      <c r="X516" s="6" t="str">
        <f t="shared" si="412"/>
        <v/>
      </c>
      <c r="Y516" s="5"/>
      <c r="Z516" s="1">
        <f t="shared" ref="Z516:Z579" si="416">IF(Z515=1,1,IF(U516=1,1,""))</f>
        <v>1</v>
      </c>
      <c r="AA516" s="1">
        <f t="shared" ref="AA516:AA579" si="417">IF(AA515=1,1,IF(V516=2,1,""))</f>
        <v>1</v>
      </c>
      <c r="AB516" s="1">
        <f t="shared" ref="AB516:AB579" si="418">IF(AB515=1,1,IF(W516=3,1,""))</f>
        <v>1</v>
      </c>
      <c r="AC516" s="1" t="str">
        <f t="shared" ref="AC516:AC579" si="419">IF(AC515=1,1,IF(X516=4,1,""))</f>
        <v/>
      </c>
      <c r="AD516" s="1" t="str">
        <f t="shared" si="377"/>
        <v/>
      </c>
      <c r="AE516" s="5"/>
      <c r="AF516" s="6">
        <f t="shared" si="413"/>
        <v>3</v>
      </c>
      <c r="AG516" s="6">
        <f t="shared" ref="AG516:AG579" si="420">IF(AF515&lt;&gt;AF516,AF515,IF(AF515=AF516,AG515,IF(AF515=AF514,AG515,AF515)))</f>
        <v>2</v>
      </c>
      <c r="AH516" s="6">
        <f t="shared" si="375"/>
        <v>1</v>
      </c>
      <c r="AI516" s="5"/>
      <c r="AJ516" s="1">
        <f t="shared" si="374"/>
        <v>2</v>
      </c>
      <c r="AK516" s="1">
        <f>VLOOKUP(AJ516,$R$2:S535,2,0)</f>
        <v>2</v>
      </c>
      <c r="AM516" s="1">
        <f t="shared" si="376"/>
        <v>230</v>
      </c>
      <c r="AO516" s="1">
        <f t="shared" si="414"/>
        <v>2</v>
      </c>
      <c r="AP516" s="1" t="str">
        <f t="shared" si="407"/>
        <v/>
      </c>
      <c r="AQ516" s="1" t="str">
        <f t="shared" si="378"/>
        <v/>
      </c>
      <c r="AR516" s="1" t="str">
        <f t="shared" si="379"/>
        <v/>
      </c>
      <c r="AS516" s="1" t="str">
        <f t="shared" si="380"/>
        <v/>
      </c>
      <c r="AT516" s="1" t="str">
        <f t="shared" si="381"/>
        <v/>
      </c>
      <c r="AU516" s="1" t="str">
        <f t="shared" si="382"/>
        <v/>
      </c>
      <c r="AV516" s="1" t="str">
        <f t="shared" si="383"/>
        <v/>
      </c>
      <c r="AW516" s="1" t="str">
        <f t="shared" si="384"/>
        <v/>
      </c>
      <c r="AX516" s="1" t="str">
        <f t="shared" si="385"/>
        <v/>
      </c>
      <c r="AY516" s="1" t="str">
        <f t="shared" si="386"/>
        <v/>
      </c>
      <c r="AZ516" s="1" t="str">
        <f t="shared" si="387"/>
        <v/>
      </c>
      <c r="BA516" s="1" t="str">
        <f t="shared" si="388"/>
        <v/>
      </c>
      <c r="BB516" s="1" t="str">
        <f t="shared" si="389"/>
        <v/>
      </c>
      <c r="BC516" s="1" t="str">
        <f t="shared" si="390"/>
        <v/>
      </c>
      <c r="BD516" s="1" t="str">
        <f t="shared" si="391"/>
        <v/>
      </c>
      <c r="BE516" s="1" t="str">
        <f t="shared" si="392"/>
        <v/>
      </c>
      <c r="BF516" s="1" t="str">
        <f t="shared" si="393"/>
        <v/>
      </c>
      <c r="BG516" s="1" t="str">
        <f t="shared" si="394"/>
        <v/>
      </c>
      <c r="BH516" s="1" t="str">
        <f t="shared" si="395"/>
        <v/>
      </c>
      <c r="BI516" s="1" t="str">
        <f t="shared" si="396"/>
        <v/>
      </c>
      <c r="BJ516" s="1" t="str">
        <f t="shared" si="397"/>
        <v/>
      </c>
      <c r="BK516" s="1" t="str">
        <f t="shared" si="398"/>
        <v/>
      </c>
      <c r="BL516" s="1" t="str">
        <f t="shared" si="399"/>
        <v/>
      </c>
      <c r="BM516" s="1" t="str">
        <f t="shared" si="400"/>
        <v/>
      </c>
      <c r="BN516" s="1" t="str">
        <f t="shared" si="401"/>
        <v/>
      </c>
      <c r="BO516" s="4" t="str">
        <f t="shared" si="402"/>
        <v/>
      </c>
    </row>
    <row r="517" spans="2:67">
      <c r="B517" s="23">
        <v>31</v>
      </c>
      <c r="C517" s="8">
        <f>IF(B517="","",VLOOKUP(B517,Tabelle2!$A$1:$B$37,2,0))</f>
        <v>3</v>
      </c>
      <c r="D517" s="9">
        <f>IF(B517="","",IF(B517=0,"NB",VLOOKUP(C517,Tabelle2!$D$1:$E$4,2,0)))</f>
        <v>1</v>
      </c>
      <c r="E517" s="1" t="str">
        <f t="shared" si="403"/>
        <v>L</v>
      </c>
      <c r="F517" s="1">
        <f t="shared" si="404"/>
        <v>2</v>
      </c>
      <c r="G517" s="1">
        <f t="shared" si="415"/>
        <v>-1</v>
      </c>
      <c r="H517" s="1">
        <f t="shared" si="405"/>
        <v>-2</v>
      </c>
      <c r="I517" s="1">
        <f t="shared" si="406"/>
        <v>226</v>
      </c>
      <c r="J517" s="1" t="str">
        <f t="shared" si="408"/>
        <v/>
      </c>
      <c r="O517" s="2"/>
      <c r="U517" s="6" t="str">
        <f t="shared" si="409"/>
        <v/>
      </c>
      <c r="V517" s="6" t="str">
        <f t="shared" si="410"/>
        <v/>
      </c>
      <c r="W517" s="6">
        <f t="shared" si="411"/>
        <v>3</v>
      </c>
      <c r="X517" s="6" t="str">
        <f t="shared" si="412"/>
        <v/>
      </c>
      <c r="Y517" s="5"/>
      <c r="Z517" s="1">
        <f t="shared" si="416"/>
        <v>1</v>
      </c>
      <c r="AA517" s="1">
        <f t="shared" si="417"/>
        <v>1</v>
      </c>
      <c r="AB517" s="1">
        <f t="shared" si="418"/>
        <v>1</v>
      </c>
      <c r="AC517" s="1" t="str">
        <f t="shared" si="419"/>
        <v/>
      </c>
      <c r="AD517" s="1" t="str">
        <f t="shared" si="377"/>
        <v/>
      </c>
      <c r="AE517" s="5"/>
      <c r="AF517" s="6">
        <f t="shared" si="413"/>
        <v>3</v>
      </c>
      <c r="AG517" s="6">
        <f t="shared" si="420"/>
        <v>2</v>
      </c>
      <c r="AH517" s="6">
        <f t="shared" si="375"/>
        <v>1</v>
      </c>
      <c r="AI517" s="5"/>
      <c r="AJ517" s="1">
        <f t="shared" ref="AJ517:AJ580" si="421">IF(E517="NB",AJ516,IF(E517="",0,IF(E517="l",AJ516+1,IF(E517="w",IF($P$2=0,0,IF(AND($P$2&gt;0,AJ516&gt;$P$2),AJ516-$P$2,0))))))</f>
        <v>3</v>
      </c>
      <c r="AK517" s="1">
        <f>VLOOKUP(AJ517,$R$2:S536,2,0)</f>
        <v>3</v>
      </c>
      <c r="AM517" s="1">
        <f t="shared" si="376"/>
        <v>230</v>
      </c>
      <c r="AO517" s="1">
        <f t="shared" si="414"/>
        <v>3</v>
      </c>
      <c r="AP517" s="1" t="str">
        <f t="shared" si="407"/>
        <v/>
      </c>
      <c r="AQ517" s="1" t="str">
        <f t="shared" si="378"/>
        <v/>
      </c>
      <c r="AR517" s="1" t="str">
        <f t="shared" si="379"/>
        <v/>
      </c>
      <c r="AS517" s="1" t="str">
        <f t="shared" si="380"/>
        <v/>
      </c>
      <c r="AT517" s="1" t="str">
        <f t="shared" si="381"/>
        <v/>
      </c>
      <c r="AU517" s="1" t="str">
        <f t="shared" si="382"/>
        <v/>
      </c>
      <c r="AV517" s="1" t="str">
        <f t="shared" si="383"/>
        <v/>
      </c>
      <c r="AW517" s="1" t="str">
        <f t="shared" si="384"/>
        <v/>
      </c>
      <c r="AX517" s="1" t="str">
        <f t="shared" si="385"/>
        <v/>
      </c>
      <c r="AY517" s="1" t="str">
        <f t="shared" si="386"/>
        <v/>
      </c>
      <c r="AZ517" s="1" t="str">
        <f t="shared" si="387"/>
        <v/>
      </c>
      <c r="BA517" s="1" t="str">
        <f t="shared" si="388"/>
        <v/>
      </c>
      <c r="BB517" s="1" t="str">
        <f t="shared" si="389"/>
        <v/>
      </c>
      <c r="BC517" s="1" t="str">
        <f t="shared" si="390"/>
        <v/>
      </c>
      <c r="BD517" s="1" t="str">
        <f t="shared" si="391"/>
        <v/>
      </c>
      <c r="BE517" s="1" t="str">
        <f t="shared" si="392"/>
        <v/>
      </c>
      <c r="BF517" s="1" t="str">
        <f t="shared" si="393"/>
        <v/>
      </c>
      <c r="BG517" s="1" t="str">
        <f t="shared" si="394"/>
        <v/>
      </c>
      <c r="BH517" s="1" t="str">
        <f t="shared" si="395"/>
        <v/>
      </c>
      <c r="BI517" s="1" t="str">
        <f t="shared" si="396"/>
        <v/>
      </c>
      <c r="BJ517" s="1" t="str">
        <f t="shared" si="397"/>
        <v/>
      </c>
      <c r="BK517" s="1" t="str">
        <f t="shared" si="398"/>
        <v/>
      </c>
      <c r="BL517" s="1" t="str">
        <f t="shared" si="399"/>
        <v/>
      </c>
      <c r="BM517" s="1" t="str">
        <f t="shared" si="400"/>
        <v/>
      </c>
      <c r="BN517" s="1" t="str">
        <f t="shared" si="401"/>
        <v/>
      </c>
      <c r="BO517" s="4" t="str">
        <f t="shared" si="402"/>
        <v/>
      </c>
    </row>
    <row r="518" spans="2:67">
      <c r="B518" s="22">
        <v>23</v>
      </c>
      <c r="C518" s="8">
        <f>IF(B518="","",VLOOKUP(B518,Tabelle2!$A$1:$B$37,2,0))</f>
        <v>2</v>
      </c>
      <c r="D518" s="9">
        <f>IF(B518="","",IF(B518=0,"NB",VLOOKUP(C518,Tabelle2!$D$1:$E$4,2,0)))</f>
        <v>2</v>
      </c>
      <c r="E518" s="1" t="str">
        <f t="shared" si="403"/>
        <v>L</v>
      </c>
      <c r="F518" s="1">
        <f t="shared" si="404"/>
        <v>3</v>
      </c>
      <c r="G518" s="1">
        <f t="shared" si="415"/>
        <v>-1</v>
      </c>
      <c r="H518" s="1">
        <f t="shared" si="405"/>
        <v>-3</v>
      </c>
      <c r="I518" s="1">
        <f t="shared" si="406"/>
        <v>223</v>
      </c>
      <c r="J518" s="1" t="str">
        <f t="shared" si="408"/>
        <v/>
      </c>
      <c r="O518" s="2"/>
      <c r="U518" s="6" t="str">
        <f t="shared" si="409"/>
        <v/>
      </c>
      <c r="V518" s="6">
        <f t="shared" si="410"/>
        <v>2</v>
      </c>
      <c r="W518" s="6" t="str">
        <f t="shared" si="411"/>
        <v/>
      </c>
      <c r="X518" s="6" t="str">
        <f t="shared" si="412"/>
        <v/>
      </c>
      <c r="Y518" s="5"/>
      <c r="Z518" s="1">
        <f t="shared" si="416"/>
        <v>1</v>
      </c>
      <c r="AA518" s="1">
        <f t="shared" si="417"/>
        <v>1</v>
      </c>
      <c r="AB518" s="1">
        <f t="shared" si="418"/>
        <v>1</v>
      </c>
      <c r="AC518" s="1" t="str">
        <f t="shared" si="419"/>
        <v/>
      </c>
      <c r="AD518" s="1" t="str">
        <f t="shared" si="377"/>
        <v/>
      </c>
      <c r="AE518" s="5"/>
      <c r="AF518" s="6">
        <f t="shared" si="413"/>
        <v>2</v>
      </c>
      <c r="AG518" s="6">
        <f t="shared" si="420"/>
        <v>3</v>
      </c>
      <c r="AH518" s="6">
        <f t="shared" ref="AH518:AH581" si="422">IF(AF518=AG517,AH517,IF(AF518&lt;&gt;AF517,AG517,IF(AF517=AF516,AH517,IF(AF518=AF516,AH517,IF(AF517=AF518,AH517,SUM(U516:X516))))))</f>
        <v>1</v>
      </c>
      <c r="AI518" s="5"/>
      <c r="AJ518" s="1">
        <f t="shared" si="421"/>
        <v>4</v>
      </c>
      <c r="AK518" s="1">
        <f>VLOOKUP(AJ518,$R$2:S537,2,0)</f>
        <v>7</v>
      </c>
      <c r="AM518" s="1">
        <f t="shared" si="376"/>
        <v>230</v>
      </c>
      <c r="AO518" s="1">
        <f t="shared" si="414"/>
        <v>4</v>
      </c>
      <c r="AP518" s="1" t="str">
        <f t="shared" si="407"/>
        <v/>
      </c>
      <c r="AQ518" s="1" t="str">
        <f t="shared" si="378"/>
        <v/>
      </c>
      <c r="AR518" s="1" t="str">
        <f t="shared" si="379"/>
        <v/>
      </c>
      <c r="AS518" s="1" t="str">
        <f t="shared" si="380"/>
        <v/>
      </c>
      <c r="AT518" s="1" t="str">
        <f t="shared" si="381"/>
        <v/>
      </c>
      <c r="AU518" s="1" t="str">
        <f t="shared" si="382"/>
        <v/>
      </c>
      <c r="AV518" s="1" t="str">
        <f t="shared" si="383"/>
        <v/>
      </c>
      <c r="AW518" s="1" t="str">
        <f t="shared" si="384"/>
        <v/>
      </c>
      <c r="AX518" s="1" t="str">
        <f t="shared" si="385"/>
        <v/>
      </c>
      <c r="AY518" s="1" t="str">
        <f t="shared" si="386"/>
        <v/>
      </c>
      <c r="AZ518" s="1" t="str">
        <f t="shared" si="387"/>
        <v/>
      </c>
      <c r="BA518" s="1" t="str">
        <f t="shared" si="388"/>
        <v/>
      </c>
      <c r="BB518" s="1" t="str">
        <f t="shared" si="389"/>
        <v/>
      </c>
      <c r="BC518" s="1" t="str">
        <f t="shared" si="390"/>
        <v/>
      </c>
      <c r="BD518" s="1" t="str">
        <f t="shared" si="391"/>
        <v/>
      </c>
      <c r="BE518" s="1" t="str">
        <f t="shared" si="392"/>
        <v/>
      </c>
      <c r="BF518" s="1" t="str">
        <f t="shared" si="393"/>
        <v/>
      </c>
      <c r="BG518" s="1" t="str">
        <f t="shared" si="394"/>
        <v/>
      </c>
      <c r="BH518" s="1" t="str">
        <f t="shared" si="395"/>
        <v/>
      </c>
      <c r="BI518" s="1" t="str">
        <f t="shared" si="396"/>
        <v/>
      </c>
      <c r="BJ518" s="1" t="str">
        <f t="shared" si="397"/>
        <v/>
      </c>
      <c r="BK518" s="1" t="str">
        <f t="shared" si="398"/>
        <v/>
      </c>
      <c r="BL518" s="1" t="str">
        <f t="shared" si="399"/>
        <v/>
      </c>
      <c r="BM518" s="1" t="str">
        <f t="shared" si="400"/>
        <v/>
      </c>
      <c r="BN518" s="1" t="str">
        <f t="shared" si="401"/>
        <v/>
      </c>
      <c r="BO518" s="4" t="str">
        <f t="shared" si="402"/>
        <v/>
      </c>
    </row>
    <row r="519" spans="2:67">
      <c r="B519" s="23">
        <v>3</v>
      </c>
      <c r="C519" s="8">
        <f>IF(B519="","",VLOOKUP(B519,Tabelle2!$A$1:$B$37,2,0))</f>
        <v>1</v>
      </c>
      <c r="D519" s="9">
        <f>IF(B519="","",IF(B519=0,"NB",VLOOKUP(C519,Tabelle2!$D$1:$E$4,2,0)))</f>
        <v>3</v>
      </c>
      <c r="E519" s="1" t="str">
        <f t="shared" si="403"/>
        <v>L</v>
      </c>
      <c r="F519" s="1">
        <f t="shared" si="404"/>
        <v>7</v>
      </c>
      <c r="G519" s="1">
        <f t="shared" si="415"/>
        <v>-1</v>
      </c>
      <c r="H519" s="1">
        <f t="shared" si="405"/>
        <v>-7</v>
      </c>
      <c r="I519" s="1">
        <f t="shared" si="406"/>
        <v>216</v>
      </c>
      <c r="J519" s="1" t="str">
        <f t="shared" si="408"/>
        <v/>
      </c>
      <c r="O519" s="2"/>
      <c r="U519" s="6">
        <f t="shared" si="409"/>
        <v>1</v>
      </c>
      <c r="V519" s="6" t="str">
        <f t="shared" si="410"/>
        <v/>
      </c>
      <c r="W519" s="6" t="str">
        <f t="shared" si="411"/>
        <v/>
      </c>
      <c r="X519" s="6" t="str">
        <f t="shared" si="412"/>
        <v/>
      </c>
      <c r="Y519" s="5"/>
      <c r="Z519" s="1">
        <f t="shared" si="416"/>
        <v>1</v>
      </c>
      <c r="AA519" s="1">
        <f t="shared" si="417"/>
        <v>1</v>
      </c>
      <c r="AB519" s="1">
        <f t="shared" si="418"/>
        <v>1</v>
      </c>
      <c r="AC519" s="1" t="str">
        <f t="shared" si="419"/>
        <v/>
      </c>
      <c r="AD519" s="1" t="str">
        <f t="shared" si="377"/>
        <v/>
      </c>
      <c r="AE519" s="5"/>
      <c r="AF519" s="6">
        <f t="shared" si="413"/>
        <v>1</v>
      </c>
      <c r="AG519" s="6">
        <f t="shared" si="420"/>
        <v>2</v>
      </c>
      <c r="AH519" s="6">
        <f t="shared" si="422"/>
        <v>3</v>
      </c>
      <c r="AI519" s="5"/>
      <c r="AJ519" s="1">
        <f t="shared" si="421"/>
        <v>5</v>
      </c>
      <c r="AK519" s="1">
        <f>VLOOKUP(AJ519,$R$2:S538,2,0)</f>
        <v>15</v>
      </c>
      <c r="AM519" s="1">
        <f t="shared" si="376"/>
        <v>230</v>
      </c>
      <c r="AO519" s="1">
        <f t="shared" si="414"/>
        <v>5</v>
      </c>
      <c r="AP519" s="1" t="str">
        <f t="shared" si="407"/>
        <v/>
      </c>
      <c r="AQ519" s="1" t="str">
        <f t="shared" si="378"/>
        <v/>
      </c>
      <c r="AR519" s="1" t="str">
        <f t="shared" si="379"/>
        <v/>
      </c>
      <c r="AS519" s="1" t="str">
        <f t="shared" si="380"/>
        <v/>
      </c>
      <c r="AT519" s="1" t="str">
        <f t="shared" si="381"/>
        <v/>
      </c>
      <c r="AU519" s="1" t="str">
        <f t="shared" si="382"/>
        <v/>
      </c>
      <c r="AV519" s="1" t="str">
        <f t="shared" si="383"/>
        <v/>
      </c>
      <c r="AW519" s="1" t="str">
        <f t="shared" si="384"/>
        <v/>
      </c>
      <c r="AX519" s="1" t="str">
        <f t="shared" si="385"/>
        <v/>
      </c>
      <c r="AY519" s="1" t="str">
        <f t="shared" si="386"/>
        <v/>
      </c>
      <c r="AZ519" s="1" t="str">
        <f t="shared" si="387"/>
        <v/>
      </c>
      <c r="BA519" s="1" t="str">
        <f t="shared" si="388"/>
        <v/>
      </c>
      <c r="BB519" s="1" t="str">
        <f t="shared" si="389"/>
        <v/>
      </c>
      <c r="BC519" s="1" t="str">
        <f t="shared" si="390"/>
        <v/>
      </c>
      <c r="BD519" s="1" t="str">
        <f t="shared" si="391"/>
        <v/>
      </c>
      <c r="BE519" s="1" t="str">
        <f t="shared" si="392"/>
        <v/>
      </c>
      <c r="BF519" s="1" t="str">
        <f t="shared" si="393"/>
        <v/>
      </c>
      <c r="BG519" s="1" t="str">
        <f t="shared" si="394"/>
        <v/>
      </c>
      <c r="BH519" s="1" t="str">
        <f t="shared" si="395"/>
        <v/>
      </c>
      <c r="BI519" s="1" t="str">
        <f t="shared" si="396"/>
        <v/>
      </c>
      <c r="BJ519" s="1" t="str">
        <f t="shared" si="397"/>
        <v/>
      </c>
      <c r="BK519" s="1" t="str">
        <f t="shared" si="398"/>
        <v/>
      </c>
      <c r="BL519" s="1" t="str">
        <f t="shared" si="399"/>
        <v/>
      </c>
      <c r="BM519" s="1" t="str">
        <f t="shared" si="400"/>
        <v/>
      </c>
      <c r="BN519" s="1" t="str">
        <f t="shared" si="401"/>
        <v/>
      </c>
      <c r="BO519" s="4" t="str">
        <f t="shared" si="402"/>
        <v/>
      </c>
    </row>
    <row r="520" spans="2:67">
      <c r="B520" s="22">
        <v>12</v>
      </c>
      <c r="C520" s="8">
        <f>IF(B520="","",VLOOKUP(B520,Tabelle2!$A$1:$B$37,2,0))</f>
        <v>1</v>
      </c>
      <c r="D520" s="9">
        <f>IF(B520="","",IF(B520=0,"NB",VLOOKUP(C520,Tabelle2!$D$1:$E$4,2,0)))</f>
        <v>3</v>
      </c>
      <c r="E520" s="1" t="str">
        <f t="shared" si="403"/>
        <v>L</v>
      </c>
      <c r="F520" s="1">
        <f t="shared" si="404"/>
        <v>15</v>
      </c>
      <c r="G520" s="1">
        <f t="shared" si="415"/>
        <v>-1</v>
      </c>
      <c r="H520" s="1">
        <f t="shared" si="405"/>
        <v>-15</v>
      </c>
      <c r="I520" s="1">
        <f t="shared" si="406"/>
        <v>201</v>
      </c>
      <c r="J520" s="1" t="str">
        <f t="shared" si="408"/>
        <v/>
      </c>
      <c r="O520" s="2"/>
      <c r="U520" s="6">
        <f t="shared" si="409"/>
        <v>1</v>
      </c>
      <c r="V520" s="6" t="str">
        <f t="shared" si="410"/>
        <v/>
      </c>
      <c r="W520" s="6" t="str">
        <f t="shared" si="411"/>
        <v/>
      </c>
      <c r="X520" s="6" t="str">
        <f t="shared" si="412"/>
        <v/>
      </c>
      <c r="Y520" s="5"/>
      <c r="Z520" s="1">
        <f t="shared" si="416"/>
        <v>1</v>
      </c>
      <c r="AA520" s="1">
        <f t="shared" si="417"/>
        <v>1</v>
      </c>
      <c r="AB520" s="1">
        <f t="shared" si="418"/>
        <v>1</v>
      </c>
      <c r="AC520" s="1" t="str">
        <f t="shared" si="419"/>
        <v/>
      </c>
      <c r="AD520" s="1" t="str">
        <f t="shared" si="377"/>
        <v/>
      </c>
      <c r="AE520" s="5"/>
      <c r="AF520" s="6">
        <f t="shared" si="413"/>
        <v>1</v>
      </c>
      <c r="AG520" s="6">
        <f t="shared" si="420"/>
        <v>2</v>
      </c>
      <c r="AH520" s="6">
        <f t="shared" si="422"/>
        <v>3</v>
      </c>
      <c r="AI520" s="5"/>
      <c r="AJ520" s="1">
        <f t="shared" si="421"/>
        <v>6</v>
      </c>
      <c r="AK520" s="1">
        <f>VLOOKUP(AJ520,$R$2:S539,2,0)</f>
        <v>1</v>
      </c>
      <c r="AM520" s="1">
        <f t="shared" si="376"/>
        <v>230</v>
      </c>
      <c r="AO520" s="1">
        <f t="shared" si="414"/>
        <v>6</v>
      </c>
      <c r="AP520" s="1" t="str">
        <f t="shared" si="407"/>
        <v/>
      </c>
      <c r="AQ520" s="1" t="str">
        <f t="shared" si="378"/>
        <v/>
      </c>
      <c r="AR520" s="1" t="str">
        <f t="shared" si="379"/>
        <v/>
      </c>
      <c r="AS520" s="1" t="str">
        <f t="shared" si="380"/>
        <v/>
      </c>
      <c r="AT520" s="1" t="str">
        <f t="shared" si="381"/>
        <v/>
      </c>
      <c r="AU520" s="1">
        <f t="shared" si="382"/>
        <v>1</v>
      </c>
      <c r="AV520" s="1" t="str">
        <f t="shared" si="383"/>
        <v/>
      </c>
      <c r="AW520" s="1" t="str">
        <f t="shared" si="384"/>
        <v/>
      </c>
      <c r="AX520" s="1" t="str">
        <f t="shared" si="385"/>
        <v/>
      </c>
      <c r="AY520" s="1" t="str">
        <f t="shared" si="386"/>
        <v/>
      </c>
      <c r="AZ520" s="1" t="str">
        <f t="shared" si="387"/>
        <v/>
      </c>
      <c r="BA520" s="1" t="str">
        <f t="shared" si="388"/>
        <v/>
      </c>
      <c r="BB520" s="1" t="str">
        <f t="shared" si="389"/>
        <v/>
      </c>
      <c r="BC520" s="1" t="str">
        <f t="shared" si="390"/>
        <v/>
      </c>
      <c r="BD520" s="1" t="str">
        <f t="shared" si="391"/>
        <v/>
      </c>
      <c r="BE520" s="1" t="str">
        <f t="shared" si="392"/>
        <v/>
      </c>
      <c r="BF520" s="1" t="str">
        <f t="shared" si="393"/>
        <v/>
      </c>
      <c r="BG520" s="1" t="str">
        <f t="shared" si="394"/>
        <v/>
      </c>
      <c r="BH520" s="1" t="str">
        <f t="shared" si="395"/>
        <v/>
      </c>
      <c r="BI520" s="1" t="str">
        <f t="shared" si="396"/>
        <v/>
      </c>
      <c r="BJ520" s="1" t="str">
        <f t="shared" si="397"/>
        <v/>
      </c>
      <c r="BK520" s="1" t="str">
        <f t="shared" si="398"/>
        <v/>
      </c>
      <c r="BL520" s="1" t="str">
        <f t="shared" si="399"/>
        <v/>
      </c>
      <c r="BM520" s="1" t="str">
        <f t="shared" si="400"/>
        <v/>
      </c>
      <c r="BN520" s="1" t="str">
        <f t="shared" si="401"/>
        <v/>
      </c>
      <c r="BO520" s="4" t="str">
        <f t="shared" si="402"/>
        <v/>
      </c>
    </row>
    <row r="521" spans="2:67">
      <c r="B521" s="23">
        <v>35</v>
      </c>
      <c r="C521" s="8">
        <f>IF(B521="","",VLOOKUP(B521,Tabelle2!$A$1:$B$37,2,0))</f>
        <v>3</v>
      </c>
      <c r="D521" s="9">
        <f>IF(B521="","",IF(B521=0,"NB",VLOOKUP(C521,Tabelle2!$D$1:$E$4,2,0)))</f>
        <v>1</v>
      </c>
      <c r="E521" s="1" t="str">
        <f t="shared" si="403"/>
        <v>W</v>
      </c>
      <c r="F521" s="1">
        <f t="shared" si="404"/>
        <v>1</v>
      </c>
      <c r="G521" s="1">
        <f t="shared" si="415"/>
        <v>2</v>
      </c>
      <c r="H521" s="1">
        <f t="shared" si="405"/>
        <v>2</v>
      </c>
      <c r="I521" s="1">
        <f t="shared" si="406"/>
        <v>203</v>
      </c>
      <c r="J521" s="1" t="str">
        <f t="shared" si="408"/>
        <v/>
      </c>
      <c r="O521" s="2"/>
      <c r="U521" s="6" t="str">
        <f t="shared" si="409"/>
        <v/>
      </c>
      <c r="V521" s="6" t="str">
        <f t="shared" si="410"/>
        <v/>
      </c>
      <c r="W521" s="6">
        <f t="shared" si="411"/>
        <v>3</v>
      </c>
      <c r="X521" s="6" t="str">
        <f t="shared" si="412"/>
        <v/>
      </c>
      <c r="Y521" s="5"/>
      <c r="Z521" s="1">
        <f t="shared" si="416"/>
        <v>1</v>
      </c>
      <c r="AA521" s="1">
        <f t="shared" si="417"/>
        <v>1</v>
      </c>
      <c r="AB521" s="1">
        <f t="shared" si="418"/>
        <v>1</v>
      </c>
      <c r="AC521" s="1" t="str">
        <f t="shared" si="419"/>
        <v/>
      </c>
      <c r="AD521" s="1" t="str">
        <f t="shared" si="377"/>
        <v/>
      </c>
      <c r="AE521" s="5"/>
      <c r="AF521" s="6">
        <f t="shared" si="413"/>
        <v>3</v>
      </c>
      <c r="AG521" s="6">
        <f t="shared" si="420"/>
        <v>1</v>
      </c>
      <c r="AH521" s="6">
        <f t="shared" si="422"/>
        <v>2</v>
      </c>
      <c r="AI521" s="5"/>
      <c r="AJ521" s="1">
        <f t="shared" si="421"/>
        <v>0</v>
      </c>
      <c r="AK521" s="1">
        <f>VLOOKUP(AJ521,$R$2:S540,2,0)</f>
        <v>1</v>
      </c>
      <c r="AM521" s="1">
        <f t="shared" ref="AM521:AM584" si="423">IF(I521&lt;=AM520,AM520,I521)</f>
        <v>230</v>
      </c>
      <c r="AO521" s="1">
        <f t="shared" si="414"/>
        <v>0</v>
      </c>
      <c r="AP521" s="1" t="str">
        <f t="shared" si="407"/>
        <v/>
      </c>
      <c r="AQ521" s="1" t="str">
        <f t="shared" si="378"/>
        <v/>
      </c>
      <c r="AR521" s="1" t="str">
        <f t="shared" si="379"/>
        <v/>
      </c>
      <c r="AS521" s="1" t="str">
        <f t="shared" si="380"/>
        <v/>
      </c>
      <c r="AT521" s="1" t="str">
        <f t="shared" si="381"/>
        <v/>
      </c>
      <c r="AU521" s="1" t="str">
        <f t="shared" si="382"/>
        <v/>
      </c>
      <c r="AV521" s="1" t="str">
        <f t="shared" si="383"/>
        <v/>
      </c>
      <c r="AW521" s="1" t="str">
        <f t="shared" si="384"/>
        <v/>
      </c>
      <c r="AX521" s="1" t="str">
        <f t="shared" si="385"/>
        <v/>
      </c>
      <c r="AY521" s="1" t="str">
        <f t="shared" si="386"/>
        <v/>
      </c>
      <c r="AZ521" s="1" t="str">
        <f t="shared" si="387"/>
        <v/>
      </c>
      <c r="BA521" s="1" t="str">
        <f t="shared" si="388"/>
        <v/>
      </c>
      <c r="BB521" s="1" t="str">
        <f t="shared" si="389"/>
        <v/>
      </c>
      <c r="BC521" s="1" t="str">
        <f t="shared" si="390"/>
        <v/>
      </c>
      <c r="BD521" s="1" t="str">
        <f t="shared" si="391"/>
        <v/>
      </c>
      <c r="BE521" s="1" t="str">
        <f t="shared" si="392"/>
        <v/>
      </c>
      <c r="BF521" s="1" t="str">
        <f t="shared" si="393"/>
        <v/>
      </c>
      <c r="BG521" s="1" t="str">
        <f t="shared" si="394"/>
        <v/>
      </c>
      <c r="BH521" s="1" t="str">
        <f t="shared" si="395"/>
        <v/>
      </c>
      <c r="BI521" s="1" t="str">
        <f t="shared" si="396"/>
        <v/>
      </c>
      <c r="BJ521" s="1" t="str">
        <f t="shared" si="397"/>
        <v/>
      </c>
      <c r="BK521" s="1" t="str">
        <f t="shared" si="398"/>
        <v/>
      </c>
      <c r="BL521" s="1" t="str">
        <f t="shared" si="399"/>
        <v/>
      </c>
      <c r="BM521" s="1" t="str">
        <f t="shared" si="400"/>
        <v/>
      </c>
      <c r="BN521" s="1" t="str">
        <f t="shared" si="401"/>
        <v/>
      </c>
      <c r="BO521" s="4" t="str">
        <f t="shared" si="402"/>
        <v/>
      </c>
    </row>
    <row r="522" spans="2:67">
      <c r="B522" s="22">
        <v>8</v>
      </c>
      <c r="C522" s="8">
        <f>IF(B522="","",VLOOKUP(B522,Tabelle2!$A$1:$B$37,2,0))</f>
        <v>1</v>
      </c>
      <c r="D522" s="9">
        <f>IF(B522="","",IF(B522=0,"NB",VLOOKUP(C522,Tabelle2!$D$1:$E$4,2,0)))</f>
        <v>3</v>
      </c>
      <c r="E522" s="1" t="str">
        <f t="shared" si="403"/>
        <v>W</v>
      </c>
      <c r="F522" s="1">
        <f t="shared" si="404"/>
        <v>1</v>
      </c>
      <c r="G522" s="1">
        <f t="shared" si="415"/>
        <v>2</v>
      </c>
      <c r="H522" s="1">
        <f t="shared" si="405"/>
        <v>2</v>
      </c>
      <c r="I522" s="1">
        <f t="shared" si="406"/>
        <v>205</v>
      </c>
      <c r="J522" s="1" t="str">
        <f t="shared" si="408"/>
        <v/>
      </c>
      <c r="O522" s="2"/>
      <c r="U522" s="6">
        <f t="shared" si="409"/>
        <v>1</v>
      </c>
      <c r="V522" s="6" t="str">
        <f t="shared" si="410"/>
        <v/>
      </c>
      <c r="W522" s="6" t="str">
        <f t="shared" si="411"/>
        <v/>
      </c>
      <c r="X522" s="6" t="str">
        <f t="shared" si="412"/>
        <v/>
      </c>
      <c r="Y522" s="5"/>
      <c r="Z522" s="1">
        <f t="shared" si="416"/>
        <v>1</v>
      </c>
      <c r="AA522" s="1">
        <f t="shared" si="417"/>
        <v>1</v>
      </c>
      <c r="AB522" s="1">
        <f t="shared" si="418"/>
        <v>1</v>
      </c>
      <c r="AC522" s="1" t="str">
        <f t="shared" si="419"/>
        <v/>
      </c>
      <c r="AD522" s="1" t="str">
        <f t="shared" si="377"/>
        <v/>
      </c>
      <c r="AE522" s="5"/>
      <c r="AF522" s="6">
        <f t="shared" si="413"/>
        <v>1</v>
      </c>
      <c r="AG522" s="6">
        <f t="shared" si="420"/>
        <v>3</v>
      </c>
      <c r="AH522" s="6">
        <f t="shared" si="422"/>
        <v>2</v>
      </c>
      <c r="AI522" s="5"/>
      <c r="AJ522" s="1">
        <f t="shared" si="421"/>
        <v>0</v>
      </c>
      <c r="AK522" s="1">
        <f>VLOOKUP(AJ522,$R$2:S541,2,0)</f>
        <v>1</v>
      </c>
      <c r="AM522" s="1">
        <f t="shared" si="423"/>
        <v>230</v>
      </c>
      <c r="AO522" s="1">
        <f t="shared" si="414"/>
        <v>0</v>
      </c>
      <c r="AP522" s="1" t="str">
        <f t="shared" si="407"/>
        <v/>
      </c>
      <c r="AQ522" s="1" t="str">
        <f t="shared" si="378"/>
        <v/>
      </c>
      <c r="AR522" s="1" t="str">
        <f t="shared" si="379"/>
        <v/>
      </c>
      <c r="AS522" s="1" t="str">
        <f t="shared" si="380"/>
        <v/>
      </c>
      <c r="AT522" s="1" t="str">
        <f t="shared" si="381"/>
        <v/>
      </c>
      <c r="AU522" s="1" t="str">
        <f t="shared" si="382"/>
        <v/>
      </c>
      <c r="AV522" s="1" t="str">
        <f t="shared" si="383"/>
        <v/>
      </c>
      <c r="AW522" s="1" t="str">
        <f t="shared" si="384"/>
        <v/>
      </c>
      <c r="AX522" s="1" t="str">
        <f t="shared" si="385"/>
        <v/>
      </c>
      <c r="AY522" s="1" t="str">
        <f t="shared" si="386"/>
        <v/>
      </c>
      <c r="AZ522" s="1" t="str">
        <f t="shared" si="387"/>
        <v/>
      </c>
      <c r="BA522" s="1" t="str">
        <f t="shared" si="388"/>
        <v/>
      </c>
      <c r="BB522" s="1" t="str">
        <f t="shared" si="389"/>
        <v/>
      </c>
      <c r="BC522" s="1" t="str">
        <f t="shared" si="390"/>
        <v/>
      </c>
      <c r="BD522" s="1" t="str">
        <f t="shared" si="391"/>
        <v/>
      </c>
      <c r="BE522" s="1" t="str">
        <f t="shared" si="392"/>
        <v/>
      </c>
      <c r="BF522" s="1" t="str">
        <f t="shared" si="393"/>
        <v/>
      </c>
      <c r="BG522" s="1" t="str">
        <f t="shared" si="394"/>
        <v/>
      </c>
      <c r="BH522" s="1" t="str">
        <f t="shared" si="395"/>
        <v/>
      </c>
      <c r="BI522" s="1" t="str">
        <f t="shared" si="396"/>
        <v/>
      </c>
      <c r="BJ522" s="1" t="str">
        <f t="shared" si="397"/>
        <v/>
      </c>
      <c r="BK522" s="1" t="str">
        <f t="shared" si="398"/>
        <v/>
      </c>
      <c r="BL522" s="1" t="str">
        <f t="shared" si="399"/>
        <v/>
      </c>
      <c r="BM522" s="1" t="str">
        <f t="shared" si="400"/>
        <v/>
      </c>
      <c r="BN522" s="1" t="str">
        <f t="shared" si="401"/>
        <v/>
      </c>
      <c r="BO522" s="4" t="str">
        <f t="shared" si="402"/>
        <v/>
      </c>
    </row>
    <row r="523" spans="2:67">
      <c r="B523" s="23">
        <v>34</v>
      </c>
      <c r="C523" s="8">
        <f>IF(B523="","",VLOOKUP(B523,Tabelle2!$A$1:$B$37,2,0))</f>
        <v>3</v>
      </c>
      <c r="D523" s="9">
        <f>IF(B523="","",IF(B523=0,"NB",VLOOKUP(C523,Tabelle2!$D$1:$E$4,2,0)))</f>
        <v>1</v>
      </c>
      <c r="E523" s="1" t="str">
        <f t="shared" si="403"/>
        <v>W</v>
      </c>
      <c r="F523" s="1">
        <f t="shared" si="404"/>
        <v>1</v>
      </c>
      <c r="G523" s="1">
        <f t="shared" si="415"/>
        <v>2</v>
      </c>
      <c r="H523" s="1">
        <f t="shared" si="405"/>
        <v>2</v>
      </c>
      <c r="I523" s="1">
        <f t="shared" si="406"/>
        <v>207</v>
      </c>
      <c r="J523" s="1" t="str">
        <f t="shared" si="408"/>
        <v/>
      </c>
      <c r="O523" s="2"/>
      <c r="U523" s="6" t="str">
        <f t="shared" si="409"/>
        <v/>
      </c>
      <c r="V523" s="6" t="str">
        <f t="shared" si="410"/>
        <v/>
      </c>
      <c r="W523" s="6">
        <f t="shared" si="411"/>
        <v>3</v>
      </c>
      <c r="X523" s="6" t="str">
        <f t="shared" si="412"/>
        <v/>
      </c>
      <c r="Y523" s="5"/>
      <c r="Z523" s="1">
        <f t="shared" si="416"/>
        <v>1</v>
      </c>
      <c r="AA523" s="1">
        <f t="shared" si="417"/>
        <v>1</v>
      </c>
      <c r="AB523" s="1">
        <f t="shared" si="418"/>
        <v>1</v>
      </c>
      <c r="AC523" s="1" t="str">
        <f t="shared" si="419"/>
        <v/>
      </c>
      <c r="AD523" s="1" t="str">
        <f t="shared" si="377"/>
        <v/>
      </c>
      <c r="AE523" s="5"/>
      <c r="AF523" s="6">
        <f t="shared" si="413"/>
        <v>3</v>
      </c>
      <c r="AG523" s="6">
        <f t="shared" si="420"/>
        <v>1</v>
      </c>
      <c r="AH523" s="6">
        <f t="shared" si="422"/>
        <v>2</v>
      </c>
      <c r="AI523" s="5"/>
      <c r="AJ523" s="1">
        <f t="shared" si="421"/>
        <v>0</v>
      </c>
      <c r="AK523" s="1">
        <f>VLOOKUP(AJ523,$R$2:S542,2,0)</f>
        <v>1</v>
      </c>
      <c r="AM523" s="1">
        <f t="shared" si="423"/>
        <v>230</v>
      </c>
      <c r="AO523" s="1">
        <f t="shared" si="414"/>
        <v>0</v>
      </c>
      <c r="AP523" s="1" t="str">
        <f t="shared" si="407"/>
        <v/>
      </c>
      <c r="AQ523" s="1" t="str">
        <f t="shared" si="378"/>
        <v/>
      </c>
      <c r="AR523" s="1" t="str">
        <f t="shared" si="379"/>
        <v/>
      </c>
      <c r="AS523" s="1" t="str">
        <f t="shared" si="380"/>
        <v/>
      </c>
      <c r="AT523" s="1" t="str">
        <f t="shared" si="381"/>
        <v/>
      </c>
      <c r="AU523" s="1" t="str">
        <f t="shared" si="382"/>
        <v/>
      </c>
      <c r="AV523" s="1" t="str">
        <f t="shared" si="383"/>
        <v/>
      </c>
      <c r="AW523" s="1" t="str">
        <f t="shared" si="384"/>
        <v/>
      </c>
      <c r="AX523" s="1" t="str">
        <f t="shared" si="385"/>
        <v/>
      </c>
      <c r="AY523" s="1" t="str">
        <f t="shared" si="386"/>
        <v/>
      </c>
      <c r="AZ523" s="1" t="str">
        <f t="shared" si="387"/>
        <v/>
      </c>
      <c r="BA523" s="1" t="str">
        <f t="shared" si="388"/>
        <v/>
      </c>
      <c r="BB523" s="1" t="str">
        <f t="shared" si="389"/>
        <v/>
      </c>
      <c r="BC523" s="1" t="str">
        <f t="shared" si="390"/>
        <v/>
      </c>
      <c r="BD523" s="1" t="str">
        <f t="shared" si="391"/>
        <v/>
      </c>
      <c r="BE523" s="1" t="str">
        <f t="shared" si="392"/>
        <v/>
      </c>
      <c r="BF523" s="1" t="str">
        <f t="shared" si="393"/>
        <v/>
      </c>
      <c r="BG523" s="1" t="str">
        <f t="shared" si="394"/>
        <v/>
      </c>
      <c r="BH523" s="1" t="str">
        <f t="shared" si="395"/>
        <v/>
      </c>
      <c r="BI523" s="1" t="str">
        <f t="shared" si="396"/>
        <v/>
      </c>
      <c r="BJ523" s="1" t="str">
        <f t="shared" si="397"/>
        <v/>
      </c>
      <c r="BK523" s="1" t="str">
        <f t="shared" si="398"/>
        <v/>
      </c>
      <c r="BL523" s="1" t="str">
        <f t="shared" si="399"/>
        <v/>
      </c>
      <c r="BM523" s="1" t="str">
        <f t="shared" si="400"/>
        <v/>
      </c>
      <c r="BN523" s="1" t="str">
        <f t="shared" si="401"/>
        <v/>
      </c>
      <c r="BO523" s="4" t="str">
        <f t="shared" si="402"/>
        <v/>
      </c>
    </row>
    <row r="524" spans="2:67">
      <c r="B524" s="22">
        <v>11</v>
      </c>
      <c r="C524" s="8">
        <f>IF(B524="","",VLOOKUP(B524,Tabelle2!$A$1:$B$37,2,0))</f>
        <v>1</v>
      </c>
      <c r="D524" s="9">
        <f>IF(B524="","",IF(B524=0,"NB",VLOOKUP(C524,Tabelle2!$D$1:$E$4,2,0)))</f>
        <v>3</v>
      </c>
      <c r="E524" s="1" t="str">
        <f t="shared" si="403"/>
        <v>W</v>
      </c>
      <c r="F524" s="1">
        <f t="shared" si="404"/>
        <v>1</v>
      </c>
      <c r="G524" s="1">
        <f t="shared" si="415"/>
        <v>2</v>
      </c>
      <c r="H524" s="1">
        <f t="shared" si="405"/>
        <v>2</v>
      </c>
      <c r="I524" s="1">
        <f t="shared" si="406"/>
        <v>209</v>
      </c>
      <c r="J524" s="1" t="str">
        <f t="shared" si="408"/>
        <v/>
      </c>
      <c r="O524" s="2"/>
      <c r="U524" s="6">
        <f t="shared" si="409"/>
        <v>1</v>
      </c>
      <c r="V524" s="6" t="str">
        <f t="shared" si="410"/>
        <v/>
      </c>
      <c r="W524" s="6" t="str">
        <f t="shared" si="411"/>
        <v/>
      </c>
      <c r="X524" s="6" t="str">
        <f t="shared" si="412"/>
        <v/>
      </c>
      <c r="Y524" s="5"/>
      <c r="Z524" s="1">
        <f t="shared" si="416"/>
        <v>1</v>
      </c>
      <c r="AA524" s="1">
        <f t="shared" si="417"/>
        <v>1</v>
      </c>
      <c r="AB524" s="1">
        <f t="shared" si="418"/>
        <v>1</v>
      </c>
      <c r="AC524" s="1" t="str">
        <f t="shared" si="419"/>
        <v/>
      </c>
      <c r="AD524" s="1" t="str">
        <f t="shared" si="377"/>
        <v/>
      </c>
      <c r="AE524" s="5"/>
      <c r="AF524" s="6">
        <f t="shared" si="413"/>
        <v>1</v>
      </c>
      <c r="AG524" s="6">
        <f t="shared" si="420"/>
        <v>3</v>
      </c>
      <c r="AH524" s="6">
        <f t="shared" si="422"/>
        <v>2</v>
      </c>
      <c r="AI524" s="5"/>
      <c r="AJ524" s="1">
        <f t="shared" si="421"/>
        <v>0</v>
      </c>
      <c r="AK524" s="1">
        <f>VLOOKUP(AJ524,$R$2:S543,2,0)</f>
        <v>1</v>
      </c>
      <c r="AM524" s="1">
        <f t="shared" si="423"/>
        <v>230</v>
      </c>
      <c r="AO524" s="1">
        <f t="shared" si="414"/>
        <v>0</v>
      </c>
      <c r="AP524" s="1" t="str">
        <f t="shared" si="407"/>
        <v/>
      </c>
      <c r="AQ524" s="1" t="str">
        <f t="shared" si="378"/>
        <v/>
      </c>
      <c r="AR524" s="1" t="str">
        <f t="shared" si="379"/>
        <v/>
      </c>
      <c r="AS524" s="1" t="str">
        <f t="shared" si="380"/>
        <v/>
      </c>
      <c r="AT524" s="1" t="str">
        <f t="shared" si="381"/>
        <v/>
      </c>
      <c r="AU524" s="1" t="str">
        <f t="shared" si="382"/>
        <v/>
      </c>
      <c r="AV524" s="1" t="str">
        <f t="shared" si="383"/>
        <v/>
      </c>
      <c r="AW524" s="1" t="str">
        <f t="shared" si="384"/>
        <v/>
      </c>
      <c r="AX524" s="1" t="str">
        <f t="shared" si="385"/>
        <v/>
      </c>
      <c r="AY524" s="1" t="str">
        <f t="shared" si="386"/>
        <v/>
      </c>
      <c r="AZ524" s="1" t="str">
        <f t="shared" si="387"/>
        <v/>
      </c>
      <c r="BA524" s="1" t="str">
        <f t="shared" si="388"/>
        <v/>
      </c>
      <c r="BB524" s="1" t="str">
        <f t="shared" si="389"/>
        <v/>
      </c>
      <c r="BC524" s="1" t="str">
        <f t="shared" si="390"/>
        <v/>
      </c>
      <c r="BD524" s="1" t="str">
        <f t="shared" si="391"/>
        <v/>
      </c>
      <c r="BE524" s="1" t="str">
        <f t="shared" si="392"/>
        <v/>
      </c>
      <c r="BF524" s="1" t="str">
        <f t="shared" si="393"/>
        <v/>
      </c>
      <c r="BG524" s="1" t="str">
        <f t="shared" si="394"/>
        <v/>
      </c>
      <c r="BH524" s="1" t="str">
        <f t="shared" si="395"/>
        <v/>
      </c>
      <c r="BI524" s="1" t="str">
        <f t="shared" si="396"/>
        <v/>
      </c>
      <c r="BJ524" s="1" t="str">
        <f t="shared" si="397"/>
        <v/>
      </c>
      <c r="BK524" s="1" t="str">
        <f t="shared" si="398"/>
        <v/>
      </c>
      <c r="BL524" s="1" t="str">
        <f t="shared" si="399"/>
        <v/>
      </c>
      <c r="BM524" s="1" t="str">
        <f t="shared" si="400"/>
        <v/>
      </c>
      <c r="BN524" s="1" t="str">
        <f t="shared" si="401"/>
        <v/>
      </c>
      <c r="BO524" s="4" t="str">
        <f t="shared" si="402"/>
        <v/>
      </c>
    </row>
    <row r="525" spans="2:67">
      <c r="B525" s="23">
        <v>27</v>
      </c>
      <c r="C525" s="8">
        <f>IF(B525="","",VLOOKUP(B525,Tabelle2!$A$1:$B$37,2,0))</f>
        <v>3</v>
      </c>
      <c r="D525" s="9">
        <f>IF(B525="","",IF(B525=0,"NB",VLOOKUP(C525,Tabelle2!$D$1:$E$4,2,0)))</f>
        <v>1</v>
      </c>
      <c r="E525" s="1" t="str">
        <f t="shared" si="403"/>
        <v>W</v>
      </c>
      <c r="F525" s="1">
        <f t="shared" si="404"/>
        <v>1</v>
      </c>
      <c r="G525" s="1">
        <f t="shared" si="415"/>
        <v>2</v>
      </c>
      <c r="H525" s="1">
        <f t="shared" si="405"/>
        <v>2</v>
      </c>
      <c r="I525" s="1">
        <f t="shared" si="406"/>
        <v>211</v>
      </c>
      <c r="J525" s="1" t="str">
        <f t="shared" si="408"/>
        <v/>
      </c>
      <c r="O525" s="2"/>
      <c r="U525" s="6" t="str">
        <f t="shared" si="409"/>
        <v/>
      </c>
      <c r="V525" s="6" t="str">
        <f t="shared" si="410"/>
        <v/>
      </c>
      <c r="W525" s="6">
        <f t="shared" si="411"/>
        <v>3</v>
      </c>
      <c r="X525" s="6" t="str">
        <f t="shared" si="412"/>
        <v/>
      </c>
      <c r="Y525" s="5"/>
      <c r="Z525" s="1">
        <f t="shared" si="416"/>
        <v>1</v>
      </c>
      <c r="AA525" s="1">
        <f t="shared" si="417"/>
        <v>1</v>
      </c>
      <c r="AB525" s="1">
        <f t="shared" si="418"/>
        <v>1</v>
      </c>
      <c r="AC525" s="1" t="str">
        <f t="shared" si="419"/>
        <v/>
      </c>
      <c r="AD525" s="1" t="str">
        <f t="shared" ref="AD525:AD588" si="424">IF(OR(AD524=1,AD524=0),0,IF(SUM(Z525:AC525)=4,1,""))</f>
        <v/>
      </c>
      <c r="AE525" s="5"/>
      <c r="AF525" s="6">
        <f t="shared" si="413"/>
        <v>3</v>
      </c>
      <c r="AG525" s="6">
        <f t="shared" si="420"/>
        <v>1</v>
      </c>
      <c r="AH525" s="6">
        <f t="shared" si="422"/>
        <v>2</v>
      </c>
      <c r="AI525" s="5"/>
      <c r="AJ525" s="1">
        <f t="shared" si="421"/>
        <v>0</v>
      </c>
      <c r="AK525" s="1">
        <f>VLOOKUP(AJ525,$R$2:S544,2,0)</f>
        <v>1</v>
      </c>
      <c r="AM525" s="1">
        <f t="shared" si="423"/>
        <v>230</v>
      </c>
      <c r="AO525" s="1">
        <f t="shared" si="414"/>
        <v>0</v>
      </c>
      <c r="AP525" s="1" t="str">
        <f t="shared" si="407"/>
        <v/>
      </c>
      <c r="AQ525" s="1" t="str">
        <f t="shared" si="378"/>
        <v/>
      </c>
      <c r="AR525" s="1" t="str">
        <f t="shared" si="379"/>
        <v/>
      </c>
      <c r="AS525" s="1" t="str">
        <f t="shared" si="380"/>
        <v/>
      </c>
      <c r="AT525" s="1" t="str">
        <f t="shared" si="381"/>
        <v/>
      </c>
      <c r="AU525" s="1" t="str">
        <f t="shared" si="382"/>
        <v/>
      </c>
      <c r="AV525" s="1" t="str">
        <f t="shared" si="383"/>
        <v/>
      </c>
      <c r="AW525" s="1" t="str">
        <f t="shared" si="384"/>
        <v/>
      </c>
      <c r="AX525" s="1" t="str">
        <f t="shared" si="385"/>
        <v/>
      </c>
      <c r="AY525" s="1" t="str">
        <f t="shared" si="386"/>
        <v/>
      </c>
      <c r="AZ525" s="1" t="str">
        <f t="shared" si="387"/>
        <v/>
      </c>
      <c r="BA525" s="1" t="str">
        <f t="shared" si="388"/>
        <v/>
      </c>
      <c r="BB525" s="1" t="str">
        <f t="shared" si="389"/>
        <v/>
      </c>
      <c r="BC525" s="1" t="str">
        <f t="shared" si="390"/>
        <v/>
      </c>
      <c r="BD525" s="1" t="str">
        <f t="shared" si="391"/>
        <v/>
      </c>
      <c r="BE525" s="1" t="str">
        <f t="shared" si="392"/>
        <v/>
      </c>
      <c r="BF525" s="1" t="str">
        <f t="shared" si="393"/>
        <v/>
      </c>
      <c r="BG525" s="1" t="str">
        <f t="shared" si="394"/>
        <v/>
      </c>
      <c r="BH525" s="1" t="str">
        <f t="shared" si="395"/>
        <v/>
      </c>
      <c r="BI525" s="1" t="str">
        <f t="shared" si="396"/>
        <v/>
      </c>
      <c r="BJ525" s="1" t="str">
        <f t="shared" si="397"/>
        <v/>
      </c>
      <c r="BK525" s="1" t="str">
        <f t="shared" si="398"/>
        <v/>
      </c>
      <c r="BL525" s="1" t="str">
        <f t="shared" si="399"/>
        <v/>
      </c>
      <c r="BM525" s="1" t="str">
        <f t="shared" si="400"/>
        <v/>
      </c>
      <c r="BN525" s="1" t="str">
        <f t="shared" si="401"/>
        <v/>
      </c>
      <c r="BO525" s="4" t="str">
        <f t="shared" si="402"/>
        <v/>
      </c>
    </row>
    <row r="526" spans="2:67">
      <c r="B526" s="22">
        <v>14</v>
      </c>
      <c r="C526" s="8">
        <f>IF(B526="","",VLOOKUP(B526,Tabelle2!$A$1:$B$37,2,0))</f>
        <v>2</v>
      </c>
      <c r="D526" s="9">
        <f>IF(B526="","",IF(B526=0,"NB",VLOOKUP(C526,Tabelle2!$D$1:$E$4,2,0)))</f>
        <v>2</v>
      </c>
      <c r="E526" s="1" t="str">
        <f t="shared" si="403"/>
        <v>L</v>
      </c>
      <c r="F526" s="1">
        <f t="shared" si="404"/>
        <v>1</v>
      </c>
      <c r="G526" s="1">
        <f t="shared" si="415"/>
        <v>-1</v>
      </c>
      <c r="H526" s="1">
        <f t="shared" si="405"/>
        <v>-1</v>
      </c>
      <c r="I526" s="1">
        <f t="shared" si="406"/>
        <v>210</v>
      </c>
      <c r="J526" s="1" t="str">
        <f t="shared" si="408"/>
        <v/>
      </c>
      <c r="O526" s="2"/>
      <c r="U526" s="6" t="str">
        <f t="shared" si="409"/>
        <v/>
      </c>
      <c r="V526" s="6">
        <f t="shared" si="410"/>
        <v>2</v>
      </c>
      <c r="W526" s="6" t="str">
        <f t="shared" si="411"/>
        <v/>
      </c>
      <c r="X526" s="6" t="str">
        <f t="shared" si="412"/>
        <v/>
      </c>
      <c r="Y526" s="5"/>
      <c r="Z526" s="1">
        <f t="shared" si="416"/>
        <v>1</v>
      </c>
      <c r="AA526" s="1">
        <f t="shared" si="417"/>
        <v>1</v>
      </c>
      <c r="AB526" s="1">
        <f t="shared" si="418"/>
        <v>1</v>
      </c>
      <c r="AC526" s="1" t="str">
        <f t="shared" si="419"/>
        <v/>
      </c>
      <c r="AD526" s="1" t="str">
        <f t="shared" si="424"/>
        <v/>
      </c>
      <c r="AE526" s="5"/>
      <c r="AF526" s="6">
        <f t="shared" si="413"/>
        <v>2</v>
      </c>
      <c r="AG526" s="6">
        <f t="shared" si="420"/>
        <v>3</v>
      </c>
      <c r="AH526" s="6">
        <f t="shared" si="422"/>
        <v>1</v>
      </c>
      <c r="AI526" s="5"/>
      <c r="AJ526" s="1">
        <f t="shared" si="421"/>
        <v>1</v>
      </c>
      <c r="AK526" s="1">
        <f>VLOOKUP(AJ526,$R$2:S545,2,0)</f>
        <v>1</v>
      </c>
      <c r="AM526" s="1">
        <f t="shared" si="423"/>
        <v>230</v>
      </c>
      <c r="AO526" s="1">
        <f t="shared" si="414"/>
        <v>1</v>
      </c>
      <c r="AP526" s="1">
        <f t="shared" si="407"/>
        <v>1</v>
      </c>
      <c r="AQ526" s="1" t="str">
        <f t="shared" ref="AQ526:AQ589" si="425">IF(AND(AO526=2,AO527=0),1,"")</f>
        <v/>
      </c>
      <c r="AR526" s="1" t="str">
        <f t="shared" ref="AR526:AR589" si="426">IF(AND(AO526=3,AO527=0),1,"")</f>
        <v/>
      </c>
      <c r="AS526" s="1" t="str">
        <f t="shared" ref="AS526:AS589" si="427">IF(AND(AO526=4,AO527=0),1,"")</f>
        <v/>
      </c>
      <c r="AT526" s="1" t="str">
        <f t="shared" ref="AT526:AT589" si="428">IF(AND(AO526=5,AO527=0),1,"")</f>
        <v/>
      </c>
      <c r="AU526" s="1" t="str">
        <f t="shared" ref="AU526:AU589" si="429">IF(AND(AO526=6,AO527=0),1,"")</f>
        <v/>
      </c>
      <c r="AV526" s="1" t="str">
        <f t="shared" ref="AV526:AV589" si="430">IF(AND(AO526=7,AO527=0),1,"")</f>
        <v/>
      </c>
      <c r="AW526" s="1" t="str">
        <f t="shared" ref="AW526:AW589" si="431">IF(AND(AO526=8,AO527=0),1,"")</f>
        <v/>
      </c>
      <c r="AX526" s="1" t="str">
        <f t="shared" ref="AX526:AX589" si="432">IF(AND(AO526=9,AO527=0),1,"")</f>
        <v/>
      </c>
      <c r="AY526" s="1" t="str">
        <f t="shared" ref="AY526:AY589" si="433">IF(AND(AO526=10,AO527=0),1,"")</f>
        <v/>
      </c>
      <c r="AZ526" s="1" t="str">
        <f t="shared" ref="AZ526:AZ589" si="434">IF(AND(AO526=11,AO527=0),1,"")</f>
        <v/>
      </c>
      <c r="BA526" s="1" t="str">
        <f t="shared" ref="BA526:BA589" si="435">IF(AND(AO526=12,AO527=0),1,"")</f>
        <v/>
      </c>
      <c r="BB526" s="1" t="str">
        <f t="shared" ref="BB526:BB589" si="436">IF(AND(AO526=13,AO527=0),1,"")</f>
        <v/>
      </c>
      <c r="BC526" s="1" t="str">
        <f t="shared" ref="BC526:BC589" si="437">IF(AND(AO526=14,AO527=0),1,"")</f>
        <v/>
      </c>
      <c r="BD526" s="1" t="str">
        <f t="shared" ref="BD526:BD589" si="438">IF(AND(AO526=15,AO527=0),1,"")</f>
        <v/>
      </c>
      <c r="BE526" s="1" t="str">
        <f t="shared" ref="BE526:BE589" si="439">IF(AND(AO526=16,AO527=0),1,"")</f>
        <v/>
      </c>
      <c r="BF526" s="1" t="str">
        <f t="shared" ref="BF526:BF589" si="440">IF(AND(AO526=17,AO527=0),1,"")</f>
        <v/>
      </c>
      <c r="BG526" s="1" t="str">
        <f t="shared" ref="BG526:BG589" si="441">IF(AND(AO526=18,AO527=0),1,"")</f>
        <v/>
      </c>
      <c r="BH526" s="1" t="str">
        <f t="shared" ref="BH526:BH589" si="442">IF(AND(AO526=19,AO527=0),1,"")</f>
        <v/>
      </c>
      <c r="BI526" s="1" t="str">
        <f t="shared" ref="BI526:BI589" si="443">IF(AND(AO526=20,AO527=0),1,"")</f>
        <v/>
      </c>
      <c r="BJ526" s="1" t="str">
        <f t="shared" ref="BJ526:BJ589" si="444">IF(AND(AO526=21,AO527=0),1,"")</f>
        <v/>
      </c>
      <c r="BK526" s="1" t="str">
        <f t="shared" ref="BK526:BK589" si="445">IF(AND(AO526=22,AO527=0),1,"")</f>
        <v/>
      </c>
      <c r="BL526" s="1" t="str">
        <f t="shared" ref="BL526:BL589" si="446">IF(AND(AO526=23,AO527=0),1,"")</f>
        <v/>
      </c>
      <c r="BM526" s="1" t="str">
        <f t="shared" ref="BM526:BM589" si="447">IF(AND(AO526=24,AO527=0),1,"")</f>
        <v/>
      </c>
      <c r="BN526" s="1" t="str">
        <f t="shared" ref="BN526:BN589" si="448">IF(AND(AO526=25,AO527=0),1,"")</f>
        <v/>
      </c>
      <c r="BO526" s="4" t="str">
        <f t="shared" ref="BO526:BO589" si="449">IF(AND(AO526&gt;25,AO527=0),1,"")</f>
        <v/>
      </c>
    </row>
    <row r="527" spans="2:67">
      <c r="B527" s="23">
        <v>20</v>
      </c>
      <c r="C527" s="8">
        <f>IF(B527="","",VLOOKUP(B527,Tabelle2!$A$1:$B$37,2,0))</f>
        <v>2</v>
      </c>
      <c r="D527" s="9">
        <f>IF(B527="","",IF(B527=0,"NB",VLOOKUP(C527,Tabelle2!$D$1:$E$4,2,0)))</f>
        <v>2</v>
      </c>
      <c r="E527" s="1" t="str">
        <f t="shared" si="403"/>
        <v>W</v>
      </c>
      <c r="F527" s="1">
        <f t="shared" si="404"/>
        <v>1</v>
      </c>
      <c r="G527" s="1">
        <f t="shared" si="415"/>
        <v>2</v>
      </c>
      <c r="H527" s="1">
        <f t="shared" si="405"/>
        <v>2</v>
      </c>
      <c r="I527" s="1">
        <f t="shared" si="406"/>
        <v>212</v>
      </c>
      <c r="J527" s="1" t="str">
        <f t="shared" si="408"/>
        <v/>
      </c>
      <c r="O527" s="2"/>
      <c r="U527" s="6" t="str">
        <f t="shared" si="409"/>
        <v/>
      </c>
      <c r="V527" s="6">
        <f t="shared" si="410"/>
        <v>2</v>
      </c>
      <c r="W527" s="6" t="str">
        <f t="shared" si="411"/>
        <v/>
      </c>
      <c r="X527" s="6" t="str">
        <f t="shared" si="412"/>
        <v/>
      </c>
      <c r="Y527" s="5"/>
      <c r="Z527" s="1">
        <f t="shared" si="416"/>
        <v>1</v>
      </c>
      <c r="AA527" s="1">
        <f t="shared" si="417"/>
        <v>1</v>
      </c>
      <c r="AB527" s="1">
        <f t="shared" si="418"/>
        <v>1</v>
      </c>
      <c r="AC527" s="1" t="str">
        <f t="shared" si="419"/>
        <v/>
      </c>
      <c r="AD527" s="1" t="str">
        <f t="shared" si="424"/>
        <v/>
      </c>
      <c r="AE527" s="5"/>
      <c r="AF527" s="6">
        <f t="shared" si="413"/>
        <v>2</v>
      </c>
      <c r="AG527" s="6">
        <f t="shared" si="420"/>
        <v>3</v>
      </c>
      <c r="AH527" s="6">
        <f t="shared" si="422"/>
        <v>1</v>
      </c>
      <c r="AI527" s="5"/>
      <c r="AJ527" s="1">
        <f t="shared" si="421"/>
        <v>0</v>
      </c>
      <c r="AK527" s="1">
        <f>VLOOKUP(AJ527,$R$2:S546,2,0)</f>
        <v>1</v>
      </c>
      <c r="AM527" s="1">
        <f t="shared" si="423"/>
        <v>230</v>
      </c>
      <c r="AO527" s="1">
        <f t="shared" si="414"/>
        <v>0</v>
      </c>
      <c r="AP527" s="1" t="str">
        <f t="shared" si="407"/>
        <v/>
      </c>
      <c r="AQ527" s="1" t="str">
        <f t="shared" si="425"/>
        <v/>
      </c>
      <c r="AR527" s="1" t="str">
        <f t="shared" si="426"/>
        <v/>
      </c>
      <c r="AS527" s="1" t="str">
        <f t="shared" si="427"/>
        <v/>
      </c>
      <c r="AT527" s="1" t="str">
        <f t="shared" si="428"/>
        <v/>
      </c>
      <c r="AU527" s="1" t="str">
        <f t="shared" si="429"/>
        <v/>
      </c>
      <c r="AV527" s="1" t="str">
        <f t="shared" si="430"/>
        <v/>
      </c>
      <c r="AW527" s="1" t="str">
        <f t="shared" si="431"/>
        <v/>
      </c>
      <c r="AX527" s="1" t="str">
        <f t="shared" si="432"/>
        <v/>
      </c>
      <c r="AY527" s="1" t="str">
        <f t="shared" si="433"/>
        <v/>
      </c>
      <c r="AZ527" s="1" t="str">
        <f t="shared" si="434"/>
        <v/>
      </c>
      <c r="BA527" s="1" t="str">
        <f t="shared" si="435"/>
        <v/>
      </c>
      <c r="BB527" s="1" t="str">
        <f t="shared" si="436"/>
        <v/>
      </c>
      <c r="BC527" s="1" t="str">
        <f t="shared" si="437"/>
        <v/>
      </c>
      <c r="BD527" s="1" t="str">
        <f t="shared" si="438"/>
        <v/>
      </c>
      <c r="BE527" s="1" t="str">
        <f t="shared" si="439"/>
        <v/>
      </c>
      <c r="BF527" s="1" t="str">
        <f t="shared" si="440"/>
        <v/>
      </c>
      <c r="BG527" s="1" t="str">
        <f t="shared" si="441"/>
        <v/>
      </c>
      <c r="BH527" s="1" t="str">
        <f t="shared" si="442"/>
        <v/>
      </c>
      <c r="BI527" s="1" t="str">
        <f t="shared" si="443"/>
        <v/>
      </c>
      <c r="BJ527" s="1" t="str">
        <f t="shared" si="444"/>
        <v/>
      </c>
      <c r="BK527" s="1" t="str">
        <f t="shared" si="445"/>
        <v/>
      </c>
      <c r="BL527" s="1" t="str">
        <f t="shared" si="446"/>
        <v/>
      </c>
      <c r="BM527" s="1" t="str">
        <f t="shared" si="447"/>
        <v/>
      </c>
      <c r="BN527" s="1" t="str">
        <f t="shared" si="448"/>
        <v/>
      </c>
      <c r="BO527" s="4" t="str">
        <f t="shared" si="449"/>
        <v/>
      </c>
    </row>
    <row r="528" spans="2:67">
      <c r="B528" s="22">
        <v>20</v>
      </c>
      <c r="C528" s="8">
        <f>IF(B528="","",VLOOKUP(B528,Tabelle2!$A$1:$B$37,2,0))</f>
        <v>2</v>
      </c>
      <c r="D528" s="9">
        <f>IF(B528="","",IF(B528=0,"NB",VLOOKUP(C528,Tabelle2!$D$1:$E$4,2,0)))</f>
        <v>2</v>
      </c>
      <c r="E528" s="1" t="str">
        <f t="shared" si="403"/>
        <v>W</v>
      </c>
      <c r="F528" s="1">
        <f t="shared" si="404"/>
        <v>1</v>
      </c>
      <c r="G528" s="1">
        <f t="shared" si="415"/>
        <v>2</v>
      </c>
      <c r="H528" s="1">
        <f t="shared" si="405"/>
        <v>2</v>
      </c>
      <c r="I528" s="1">
        <f t="shared" si="406"/>
        <v>214</v>
      </c>
      <c r="J528" s="1" t="str">
        <f t="shared" si="408"/>
        <v/>
      </c>
      <c r="O528" s="2"/>
      <c r="U528" s="6" t="str">
        <f t="shared" si="409"/>
        <v/>
      </c>
      <c r="V528" s="6">
        <f t="shared" si="410"/>
        <v>2</v>
      </c>
      <c r="W528" s="6" t="str">
        <f t="shared" si="411"/>
        <v/>
      </c>
      <c r="X528" s="6" t="str">
        <f t="shared" si="412"/>
        <v/>
      </c>
      <c r="Y528" s="5"/>
      <c r="Z528" s="1">
        <f t="shared" si="416"/>
        <v>1</v>
      </c>
      <c r="AA528" s="1">
        <f t="shared" si="417"/>
        <v>1</v>
      </c>
      <c r="AB528" s="1">
        <f t="shared" si="418"/>
        <v>1</v>
      </c>
      <c r="AC528" s="1" t="str">
        <f t="shared" si="419"/>
        <v/>
      </c>
      <c r="AD528" s="1" t="str">
        <f t="shared" si="424"/>
        <v/>
      </c>
      <c r="AE528" s="5"/>
      <c r="AF528" s="6">
        <f t="shared" si="413"/>
        <v>2</v>
      </c>
      <c r="AG528" s="6">
        <f t="shared" si="420"/>
        <v>3</v>
      </c>
      <c r="AH528" s="6">
        <f t="shared" si="422"/>
        <v>1</v>
      </c>
      <c r="AI528" s="5"/>
      <c r="AJ528" s="1">
        <f t="shared" si="421"/>
        <v>0</v>
      </c>
      <c r="AK528" s="1">
        <f>VLOOKUP(AJ528,$R$2:S547,2,0)</f>
        <v>1</v>
      </c>
      <c r="AM528" s="1">
        <f t="shared" si="423"/>
        <v>230</v>
      </c>
      <c r="AO528" s="1">
        <f t="shared" si="414"/>
        <v>0</v>
      </c>
      <c r="AP528" s="1" t="str">
        <f t="shared" si="407"/>
        <v/>
      </c>
      <c r="AQ528" s="1" t="str">
        <f t="shared" si="425"/>
        <v/>
      </c>
      <c r="AR528" s="1" t="str">
        <f t="shared" si="426"/>
        <v/>
      </c>
      <c r="AS528" s="1" t="str">
        <f t="shared" si="427"/>
        <v/>
      </c>
      <c r="AT528" s="1" t="str">
        <f t="shared" si="428"/>
        <v/>
      </c>
      <c r="AU528" s="1" t="str">
        <f t="shared" si="429"/>
        <v/>
      </c>
      <c r="AV528" s="1" t="str">
        <f t="shared" si="430"/>
        <v/>
      </c>
      <c r="AW528" s="1" t="str">
        <f t="shared" si="431"/>
        <v/>
      </c>
      <c r="AX528" s="1" t="str">
        <f t="shared" si="432"/>
        <v/>
      </c>
      <c r="AY528" s="1" t="str">
        <f t="shared" si="433"/>
        <v/>
      </c>
      <c r="AZ528" s="1" t="str">
        <f t="shared" si="434"/>
        <v/>
      </c>
      <c r="BA528" s="1" t="str">
        <f t="shared" si="435"/>
        <v/>
      </c>
      <c r="BB528" s="1" t="str">
        <f t="shared" si="436"/>
        <v/>
      </c>
      <c r="BC528" s="1" t="str">
        <f t="shared" si="437"/>
        <v/>
      </c>
      <c r="BD528" s="1" t="str">
        <f t="shared" si="438"/>
        <v/>
      </c>
      <c r="BE528" s="1" t="str">
        <f t="shared" si="439"/>
        <v/>
      </c>
      <c r="BF528" s="1" t="str">
        <f t="shared" si="440"/>
        <v/>
      </c>
      <c r="BG528" s="1" t="str">
        <f t="shared" si="441"/>
        <v/>
      </c>
      <c r="BH528" s="1" t="str">
        <f t="shared" si="442"/>
        <v/>
      </c>
      <c r="BI528" s="1" t="str">
        <f t="shared" si="443"/>
        <v/>
      </c>
      <c r="BJ528" s="1" t="str">
        <f t="shared" si="444"/>
        <v/>
      </c>
      <c r="BK528" s="1" t="str">
        <f t="shared" si="445"/>
        <v/>
      </c>
      <c r="BL528" s="1" t="str">
        <f t="shared" si="446"/>
        <v/>
      </c>
      <c r="BM528" s="1" t="str">
        <f t="shared" si="447"/>
        <v/>
      </c>
      <c r="BN528" s="1" t="str">
        <f t="shared" si="448"/>
        <v/>
      </c>
      <c r="BO528" s="4" t="str">
        <f t="shared" si="449"/>
        <v/>
      </c>
    </row>
    <row r="529" spans="2:67">
      <c r="B529" s="23">
        <v>22</v>
      </c>
      <c r="C529" s="8">
        <f>IF(B529="","",VLOOKUP(B529,Tabelle2!$A$1:$B$37,2,0))</f>
        <v>2</v>
      </c>
      <c r="D529" s="9">
        <f>IF(B529="","",IF(B529=0,"NB",VLOOKUP(C529,Tabelle2!$D$1:$E$4,2,0)))</f>
        <v>2</v>
      </c>
      <c r="E529" s="1" t="str">
        <f t="shared" si="403"/>
        <v>W</v>
      </c>
      <c r="F529" s="1">
        <f t="shared" si="404"/>
        <v>1</v>
      </c>
      <c r="G529" s="1">
        <f t="shared" si="415"/>
        <v>2</v>
      </c>
      <c r="H529" s="1">
        <f t="shared" si="405"/>
        <v>2</v>
      </c>
      <c r="I529" s="1">
        <f t="shared" si="406"/>
        <v>216</v>
      </c>
      <c r="J529" s="1" t="str">
        <f t="shared" si="408"/>
        <v/>
      </c>
      <c r="O529" s="2"/>
      <c r="U529" s="6" t="str">
        <f t="shared" si="409"/>
        <v/>
      </c>
      <c r="V529" s="6">
        <f t="shared" si="410"/>
        <v>2</v>
      </c>
      <c r="W529" s="6" t="str">
        <f t="shared" si="411"/>
        <v/>
      </c>
      <c r="X529" s="6" t="str">
        <f t="shared" si="412"/>
        <v/>
      </c>
      <c r="Y529" s="5"/>
      <c r="Z529" s="1">
        <f t="shared" si="416"/>
        <v>1</v>
      </c>
      <c r="AA529" s="1">
        <f t="shared" si="417"/>
        <v>1</v>
      </c>
      <c r="AB529" s="1">
        <f t="shared" si="418"/>
        <v>1</v>
      </c>
      <c r="AC529" s="1" t="str">
        <f t="shared" si="419"/>
        <v/>
      </c>
      <c r="AD529" s="1" t="str">
        <f t="shared" si="424"/>
        <v/>
      </c>
      <c r="AE529" s="5"/>
      <c r="AF529" s="6">
        <f t="shared" si="413"/>
        <v>2</v>
      </c>
      <c r="AG529" s="6">
        <f t="shared" si="420"/>
        <v>3</v>
      </c>
      <c r="AH529" s="6">
        <f t="shared" si="422"/>
        <v>1</v>
      </c>
      <c r="AI529" s="5"/>
      <c r="AJ529" s="1">
        <f t="shared" si="421"/>
        <v>0</v>
      </c>
      <c r="AK529" s="1">
        <f>VLOOKUP(AJ529,$R$2:S548,2,0)</f>
        <v>1</v>
      </c>
      <c r="AM529" s="1">
        <f t="shared" si="423"/>
        <v>230</v>
      </c>
      <c r="AO529" s="1">
        <f t="shared" si="414"/>
        <v>0</v>
      </c>
      <c r="AP529" s="1" t="str">
        <f t="shared" si="407"/>
        <v/>
      </c>
      <c r="AQ529" s="1" t="str">
        <f t="shared" si="425"/>
        <v/>
      </c>
      <c r="AR529" s="1" t="str">
        <f t="shared" si="426"/>
        <v/>
      </c>
      <c r="AS529" s="1" t="str">
        <f t="shared" si="427"/>
        <v/>
      </c>
      <c r="AT529" s="1" t="str">
        <f t="shared" si="428"/>
        <v/>
      </c>
      <c r="AU529" s="1" t="str">
        <f t="shared" si="429"/>
        <v/>
      </c>
      <c r="AV529" s="1" t="str">
        <f t="shared" si="430"/>
        <v/>
      </c>
      <c r="AW529" s="1" t="str">
        <f t="shared" si="431"/>
        <v/>
      </c>
      <c r="AX529" s="1" t="str">
        <f t="shared" si="432"/>
        <v/>
      </c>
      <c r="AY529" s="1" t="str">
        <f t="shared" si="433"/>
        <v/>
      </c>
      <c r="AZ529" s="1" t="str">
        <f t="shared" si="434"/>
        <v/>
      </c>
      <c r="BA529" s="1" t="str">
        <f t="shared" si="435"/>
        <v/>
      </c>
      <c r="BB529" s="1" t="str">
        <f t="shared" si="436"/>
        <v/>
      </c>
      <c r="BC529" s="1" t="str">
        <f t="shared" si="437"/>
        <v/>
      </c>
      <c r="BD529" s="1" t="str">
        <f t="shared" si="438"/>
        <v/>
      </c>
      <c r="BE529" s="1" t="str">
        <f t="shared" si="439"/>
        <v/>
      </c>
      <c r="BF529" s="1" t="str">
        <f t="shared" si="440"/>
        <v/>
      </c>
      <c r="BG529" s="1" t="str">
        <f t="shared" si="441"/>
        <v/>
      </c>
      <c r="BH529" s="1" t="str">
        <f t="shared" si="442"/>
        <v/>
      </c>
      <c r="BI529" s="1" t="str">
        <f t="shared" si="443"/>
        <v/>
      </c>
      <c r="BJ529" s="1" t="str">
        <f t="shared" si="444"/>
        <v/>
      </c>
      <c r="BK529" s="1" t="str">
        <f t="shared" si="445"/>
        <v/>
      </c>
      <c r="BL529" s="1" t="str">
        <f t="shared" si="446"/>
        <v/>
      </c>
      <c r="BM529" s="1" t="str">
        <f t="shared" si="447"/>
        <v/>
      </c>
      <c r="BN529" s="1" t="str">
        <f t="shared" si="448"/>
        <v/>
      </c>
      <c r="BO529" s="4" t="str">
        <f t="shared" si="449"/>
        <v/>
      </c>
    </row>
    <row r="530" spans="2:67">
      <c r="B530" s="22">
        <v>8</v>
      </c>
      <c r="C530" s="8">
        <f>IF(B530="","",VLOOKUP(B530,Tabelle2!$A$1:$B$37,2,0))</f>
        <v>1</v>
      </c>
      <c r="D530" s="9">
        <f>IF(B530="","",IF(B530=0,"NB",VLOOKUP(C530,Tabelle2!$D$1:$E$4,2,0)))</f>
        <v>3</v>
      </c>
      <c r="E530" s="1" t="str">
        <f t="shared" si="403"/>
        <v>L</v>
      </c>
      <c r="F530" s="1">
        <f t="shared" si="404"/>
        <v>1</v>
      </c>
      <c r="G530" s="1">
        <f t="shared" si="415"/>
        <v>-1</v>
      </c>
      <c r="H530" s="1">
        <f t="shared" si="405"/>
        <v>-1</v>
      </c>
      <c r="I530" s="1">
        <f t="shared" si="406"/>
        <v>215</v>
      </c>
      <c r="J530" s="1" t="str">
        <f t="shared" si="408"/>
        <v/>
      </c>
      <c r="O530" s="2"/>
      <c r="U530" s="6">
        <f t="shared" si="409"/>
        <v>1</v>
      </c>
      <c r="V530" s="6" t="str">
        <f t="shared" si="410"/>
        <v/>
      </c>
      <c r="W530" s="6" t="str">
        <f t="shared" si="411"/>
        <v/>
      </c>
      <c r="X530" s="6" t="str">
        <f t="shared" si="412"/>
        <v/>
      </c>
      <c r="Y530" s="5"/>
      <c r="Z530" s="1">
        <f t="shared" si="416"/>
        <v>1</v>
      </c>
      <c r="AA530" s="1">
        <f t="shared" si="417"/>
        <v>1</v>
      </c>
      <c r="AB530" s="1">
        <f t="shared" si="418"/>
        <v>1</v>
      </c>
      <c r="AC530" s="1" t="str">
        <f t="shared" si="419"/>
        <v/>
      </c>
      <c r="AD530" s="1" t="str">
        <f t="shared" si="424"/>
        <v/>
      </c>
      <c r="AE530" s="5"/>
      <c r="AF530" s="6">
        <f t="shared" si="413"/>
        <v>1</v>
      </c>
      <c r="AG530" s="6">
        <f t="shared" si="420"/>
        <v>2</v>
      </c>
      <c r="AH530" s="6">
        <f t="shared" si="422"/>
        <v>3</v>
      </c>
      <c r="AI530" s="5"/>
      <c r="AJ530" s="1">
        <f t="shared" si="421"/>
        <v>1</v>
      </c>
      <c r="AK530" s="1">
        <f>VLOOKUP(AJ530,$R$2:S549,2,0)</f>
        <v>1</v>
      </c>
      <c r="AM530" s="1">
        <f t="shared" si="423"/>
        <v>230</v>
      </c>
      <c r="AO530" s="1">
        <f t="shared" si="414"/>
        <v>1</v>
      </c>
      <c r="AP530" s="1" t="str">
        <f t="shared" si="407"/>
        <v/>
      </c>
      <c r="AQ530" s="1" t="str">
        <f t="shared" si="425"/>
        <v/>
      </c>
      <c r="AR530" s="1" t="str">
        <f t="shared" si="426"/>
        <v/>
      </c>
      <c r="AS530" s="1" t="str">
        <f t="shared" si="427"/>
        <v/>
      </c>
      <c r="AT530" s="1" t="str">
        <f t="shared" si="428"/>
        <v/>
      </c>
      <c r="AU530" s="1" t="str">
        <f t="shared" si="429"/>
        <v/>
      </c>
      <c r="AV530" s="1" t="str">
        <f t="shared" si="430"/>
        <v/>
      </c>
      <c r="AW530" s="1" t="str">
        <f t="shared" si="431"/>
        <v/>
      </c>
      <c r="AX530" s="1" t="str">
        <f t="shared" si="432"/>
        <v/>
      </c>
      <c r="AY530" s="1" t="str">
        <f t="shared" si="433"/>
        <v/>
      </c>
      <c r="AZ530" s="1" t="str">
        <f t="shared" si="434"/>
        <v/>
      </c>
      <c r="BA530" s="1" t="str">
        <f t="shared" si="435"/>
        <v/>
      </c>
      <c r="BB530" s="1" t="str">
        <f t="shared" si="436"/>
        <v/>
      </c>
      <c r="BC530" s="1" t="str">
        <f t="shared" si="437"/>
        <v/>
      </c>
      <c r="BD530" s="1" t="str">
        <f t="shared" si="438"/>
        <v/>
      </c>
      <c r="BE530" s="1" t="str">
        <f t="shared" si="439"/>
        <v/>
      </c>
      <c r="BF530" s="1" t="str">
        <f t="shared" si="440"/>
        <v/>
      </c>
      <c r="BG530" s="1" t="str">
        <f t="shared" si="441"/>
        <v/>
      </c>
      <c r="BH530" s="1" t="str">
        <f t="shared" si="442"/>
        <v/>
      </c>
      <c r="BI530" s="1" t="str">
        <f t="shared" si="443"/>
        <v/>
      </c>
      <c r="BJ530" s="1" t="str">
        <f t="shared" si="444"/>
        <v/>
      </c>
      <c r="BK530" s="1" t="str">
        <f t="shared" si="445"/>
        <v/>
      </c>
      <c r="BL530" s="1" t="str">
        <f t="shared" si="446"/>
        <v/>
      </c>
      <c r="BM530" s="1" t="str">
        <f t="shared" si="447"/>
        <v/>
      </c>
      <c r="BN530" s="1" t="str">
        <f t="shared" si="448"/>
        <v/>
      </c>
      <c r="BO530" s="4" t="str">
        <f t="shared" si="449"/>
        <v/>
      </c>
    </row>
    <row r="531" spans="2:67">
      <c r="B531" s="23">
        <v>5</v>
      </c>
      <c r="C531" s="8">
        <f>IF(B531="","",VLOOKUP(B531,Tabelle2!$A$1:$B$37,2,0))</f>
        <v>1</v>
      </c>
      <c r="D531" s="9">
        <f>IF(B531="","",IF(B531=0,"NB",VLOOKUP(C531,Tabelle2!$D$1:$E$4,2,0)))</f>
        <v>3</v>
      </c>
      <c r="E531" s="1" t="str">
        <f t="shared" si="403"/>
        <v>L</v>
      </c>
      <c r="F531" s="1">
        <f t="shared" si="404"/>
        <v>1</v>
      </c>
      <c r="G531" s="1">
        <f t="shared" si="415"/>
        <v>-1</v>
      </c>
      <c r="H531" s="1">
        <f t="shared" si="405"/>
        <v>-1</v>
      </c>
      <c r="I531" s="1">
        <f t="shared" si="406"/>
        <v>214</v>
      </c>
      <c r="J531" s="1" t="str">
        <f t="shared" si="408"/>
        <v/>
      </c>
      <c r="O531" s="2"/>
      <c r="U531" s="6">
        <f t="shared" si="409"/>
        <v>1</v>
      </c>
      <c r="V531" s="6" t="str">
        <f t="shared" si="410"/>
        <v/>
      </c>
      <c r="W531" s="6" t="str">
        <f t="shared" si="411"/>
        <v/>
      </c>
      <c r="X531" s="6" t="str">
        <f t="shared" si="412"/>
        <v/>
      </c>
      <c r="Y531" s="5"/>
      <c r="Z531" s="1">
        <f t="shared" si="416"/>
        <v>1</v>
      </c>
      <c r="AA531" s="1">
        <f t="shared" si="417"/>
        <v>1</v>
      </c>
      <c r="AB531" s="1">
        <f t="shared" si="418"/>
        <v>1</v>
      </c>
      <c r="AC531" s="1" t="str">
        <f t="shared" si="419"/>
        <v/>
      </c>
      <c r="AD531" s="1" t="str">
        <f t="shared" si="424"/>
        <v/>
      </c>
      <c r="AE531" s="5"/>
      <c r="AF531" s="6">
        <f t="shared" si="413"/>
        <v>1</v>
      </c>
      <c r="AG531" s="6">
        <f t="shared" si="420"/>
        <v>2</v>
      </c>
      <c r="AH531" s="6">
        <f t="shared" si="422"/>
        <v>3</v>
      </c>
      <c r="AI531" s="5"/>
      <c r="AJ531" s="1">
        <f t="shared" si="421"/>
        <v>2</v>
      </c>
      <c r="AK531" s="1">
        <f>VLOOKUP(AJ531,$R$2:S550,2,0)</f>
        <v>2</v>
      </c>
      <c r="AM531" s="1">
        <f t="shared" si="423"/>
        <v>230</v>
      </c>
      <c r="AO531" s="1">
        <f t="shared" si="414"/>
        <v>2</v>
      </c>
      <c r="AP531" s="1" t="str">
        <f t="shared" si="407"/>
        <v/>
      </c>
      <c r="AQ531" s="1" t="str">
        <f t="shared" si="425"/>
        <v/>
      </c>
      <c r="AR531" s="1" t="str">
        <f t="shared" si="426"/>
        <v/>
      </c>
      <c r="AS531" s="1" t="str">
        <f t="shared" si="427"/>
        <v/>
      </c>
      <c r="AT531" s="1" t="str">
        <f t="shared" si="428"/>
        <v/>
      </c>
      <c r="AU531" s="1" t="str">
        <f t="shared" si="429"/>
        <v/>
      </c>
      <c r="AV531" s="1" t="str">
        <f t="shared" si="430"/>
        <v/>
      </c>
      <c r="AW531" s="1" t="str">
        <f t="shared" si="431"/>
        <v/>
      </c>
      <c r="AX531" s="1" t="str">
        <f t="shared" si="432"/>
        <v/>
      </c>
      <c r="AY531" s="1" t="str">
        <f t="shared" si="433"/>
        <v/>
      </c>
      <c r="AZ531" s="1" t="str">
        <f t="shared" si="434"/>
        <v/>
      </c>
      <c r="BA531" s="1" t="str">
        <f t="shared" si="435"/>
        <v/>
      </c>
      <c r="BB531" s="1" t="str">
        <f t="shared" si="436"/>
        <v/>
      </c>
      <c r="BC531" s="1" t="str">
        <f t="shared" si="437"/>
        <v/>
      </c>
      <c r="BD531" s="1" t="str">
        <f t="shared" si="438"/>
        <v/>
      </c>
      <c r="BE531" s="1" t="str">
        <f t="shared" si="439"/>
        <v/>
      </c>
      <c r="BF531" s="1" t="str">
        <f t="shared" si="440"/>
        <v/>
      </c>
      <c r="BG531" s="1" t="str">
        <f t="shared" si="441"/>
        <v/>
      </c>
      <c r="BH531" s="1" t="str">
        <f t="shared" si="442"/>
        <v/>
      </c>
      <c r="BI531" s="1" t="str">
        <f t="shared" si="443"/>
        <v/>
      </c>
      <c r="BJ531" s="1" t="str">
        <f t="shared" si="444"/>
        <v/>
      </c>
      <c r="BK531" s="1" t="str">
        <f t="shared" si="445"/>
        <v/>
      </c>
      <c r="BL531" s="1" t="str">
        <f t="shared" si="446"/>
        <v/>
      </c>
      <c r="BM531" s="1" t="str">
        <f t="shared" si="447"/>
        <v/>
      </c>
      <c r="BN531" s="1" t="str">
        <f t="shared" si="448"/>
        <v/>
      </c>
      <c r="BO531" s="4" t="str">
        <f t="shared" si="449"/>
        <v/>
      </c>
    </row>
    <row r="532" spans="2:67">
      <c r="B532" s="22">
        <v>5</v>
      </c>
      <c r="C532" s="8">
        <f>IF(B532="","",VLOOKUP(B532,Tabelle2!$A$1:$B$37,2,0))</f>
        <v>1</v>
      </c>
      <c r="D532" s="9">
        <f>IF(B532="","",IF(B532=0,"NB",VLOOKUP(C532,Tabelle2!$D$1:$E$4,2,0)))</f>
        <v>3</v>
      </c>
      <c r="E532" s="1" t="str">
        <f t="shared" si="403"/>
        <v>L</v>
      </c>
      <c r="F532" s="1">
        <f t="shared" si="404"/>
        <v>2</v>
      </c>
      <c r="G532" s="1">
        <f t="shared" si="415"/>
        <v>-1</v>
      </c>
      <c r="H532" s="1">
        <f t="shared" si="405"/>
        <v>-2</v>
      </c>
      <c r="I532" s="1">
        <f t="shared" si="406"/>
        <v>212</v>
      </c>
      <c r="J532" s="1" t="str">
        <f t="shared" si="408"/>
        <v/>
      </c>
      <c r="O532" s="2"/>
      <c r="U532" s="6">
        <f t="shared" si="409"/>
        <v>1</v>
      </c>
      <c r="V532" s="6" t="str">
        <f t="shared" si="410"/>
        <v/>
      </c>
      <c r="W532" s="6" t="str">
        <f t="shared" si="411"/>
        <v/>
      </c>
      <c r="X532" s="6" t="str">
        <f t="shared" si="412"/>
        <v/>
      </c>
      <c r="Y532" s="5"/>
      <c r="Z532" s="1">
        <f t="shared" si="416"/>
        <v>1</v>
      </c>
      <c r="AA532" s="1">
        <f t="shared" si="417"/>
        <v>1</v>
      </c>
      <c r="AB532" s="1">
        <f t="shared" si="418"/>
        <v>1</v>
      </c>
      <c r="AC532" s="1" t="str">
        <f t="shared" si="419"/>
        <v/>
      </c>
      <c r="AD532" s="1" t="str">
        <f t="shared" si="424"/>
        <v/>
      </c>
      <c r="AE532" s="5"/>
      <c r="AF532" s="6">
        <f t="shared" si="413"/>
        <v>1</v>
      </c>
      <c r="AG532" s="6">
        <f t="shared" si="420"/>
        <v>2</v>
      </c>
      <c r="AH532" s="6">
        <f t="shared" si="422"/>
        <v>3</v>
      </c>
      <c r="AI532" s="5"/>
      <c r="AJ532" s="1">
        <f t="shared" si="421"/>
        <v>3</v>
      </c>
      <c r="AK532" s="1">
        <f>VLOOKUP(AJ532,$R$2:S551,2,0)</f>
        <v>3</v>
      </c>
      <c r="AM532" s="1">
        <f t="shared" si="423"/>
        <v>230</v>
      </c>
      <c r="AO532" s="1">
        <f t="shared" si="414"/>
        <v>3</v>
      </c>
      <c r="AP532" s="1" t="str">
        <f t="shared" si="407"/>
        <v/>
      </c>
      <c r="AQ532" s="1" t="str">
        <f t="shared" si="425"/>
        <v/>
      </c>
      <c r="AR532" s="1" t="str">
        <f t="shared" si="426"/>
        <v/>
      </c>
      <c r="AS532" s="1" t="str">
        <f t="shared" si="427"/>
        <v/>
      </c>
      <c r="AT532" s="1" t="str">
        <f t="shared" si="428"/>
        <v/>
      </c>
      <c r="AU532" s="1" t="str">
        <f t="shared" si="429"/>
        <v/>
      </c>
      <c r="AV532" s="1" t="str">
        <f t="shared" si="430"/>
        <v/>
      </c>
      <c r="AW532" s="1" t="str">
        <f t="shared" si="431"/>
        <v/>
      </c>
      <c r="AX532" s="1" t="str">
        <f t="shared" si="432"/>
        <v/>
      </c>
      <c r="AY532" s="1" t="str">
        <f t="shared" si="433"/>
        <v/>
      </c>
      <c r="AZ532" s="1" t="str">
        <f t="shared" si="434"/>
        <v/>
      </c>
      <c r="BA532" s="1" t="str">
        <f t="shared" si="435"/>
        <v/>
      </c>
      <c r="BB532" s="1" t="str">
        <f t="shared" si="436"/>
        <v/>
      </c>
      <c r="BC532" s="1" t="str">
        <f t="shared" si="437"/>
        <v/>
      </c>
      <c r="BD532" s="1" t="str">
        <f t="shared" si="438"/>
        <v/>
      </c>
      <c r="BE532" s="1" t="str">
        <f t="shared" si="439"/>
        <v/>
      </c>
      <c r="BF532" s="1" t="str">
        <f t="shared" si="440"/>
        <v/>
      </c>
      <c r="BG532" s="1" t="str">
        <f t="shared" si="441"/>
        <v/>
      </c>
      <c r="BH532" s="1" t="str">
        <f t="shared" si="442"/>
        <v/>
      </c>
      <c r="BI532" s="1" t="str">
        <f t="shared" si="443"/>
        <v/>
      </c>
      <c r="BJ532" s="1" t="str">
        <f t="shared" si="444"/>
        <v/>
      </c>
      <c r="BK532" s="1" t="str">
        <f t="shared" si="445"/>
        <v/>
      </c>
      <c r="BL532" s="1" t="str">
        <f t="shared" si="446"/>
        <v/>
      </c>
      <c r="BM532" s="1" t="str">
        <f t="shared" si="447"/>
        <v/>
      </c>
      <c r="BN532" s="1" t="str">
        <f t="shared" si="448"/>
        <v/>
      </c>
      <c r="BO532" s="4" t="str">
        <f t="shared" si="449"/>
        <v/>
      </c>
    </row>
    <row r="533" spans="2:67">
      <c r="B533" s="23">
        <v>12</v>
      </c>
      <c r="C533" s="8">
        <f>IF(B533="","",VLOOKUP(B533,Tabelle2!$A$1:$B$37,2,0))</f>
        <v>1</v>
      </c>
      <c r="D533" s="9">
        <f>IF(B533="","",IF(B533=0,"NB",VLOOKUP(C533,Tabelle2!$D$1:$E$4,2,0)))</f>
        <v>3</v>
      </c>
      <c r="E533" s="1" t="str">
        <f t="shared" si="403"/>
        <v>L</v>
      </c>
      <c r="F533" s="1">
        <f t="shared" si="404"/>
        <v>3</v>
      </c>
      <c r="G533" s="1">
        <f t="shared" si="415"/>
        <v>-1</v>
      </c>
      <c r="H533" s="1">
        <f t="shared" si="405"/>
        <v>-3</v>
      </c>
      <c r="I533" s="1">
        <f t="shared" si="406"/>
        <v>209</v>
      </c>
      <c r="J533" s="1" t="str">
        <f t="shared" si="408"/>
        <v/>
      </c>
      <c r="O533" s="2"/>
      <c r="U533" s="6">
        <f t="shared" si="409"/>
        <v>1</v>
      </c>
      <c r="V533" s="6" t="str">
        <f t="shared" si="410"/>
        <v/>
      </c>
      <c r="W533" s="6" t="str">
        <f t="shared" si="411"/>
        <v/>
      </c>
      <c r="X533" s="6" t="str">
        <f t="shared" si="412"/>
        <v/>
      </c>
      <c r="Y533" s="5"/>
      <c r="Z533" s="1">
        <f t="shared" si="416"/>
        <v>1</v>
      </c>
      <c r="AA533" s="1">
        <f t="shared" si="417"/>
        <v>1</v>
      </c>
      <c r="AB533" s="1">
        <f t="shared" si="418"/>
        <v>1</v>
      </c>
      <c r="AC533" s="1" t="str">
        <f t="shared" si="419"/>
        <v/>
      </c>
      <c r="AD533" s="1" t="str">
        <f t="shared" si="424"/>
        <v/>
      </c>
      <c r="AE533" s="5"/>
      <c r="AF533" s="6">
        <f t="shared" si="413"/>
        <v>1</v>
      </c>
      <c r="AG533" s="6">
        <f t="shared" si="420"/>
        <v>2</v>
      </c>
      <c r="AH533" s="6">
        <f t="shared" si="422"/>
        <v>3</v>
      </c>
      <c r="AI533" s="5"/>
      <c r="AJ533" s="1">
        <f t="shared" si="421"/>
        <v>4</v>
      </c>
      <c r="AK533" s="1">
        <f>VLOOKUP(AJ533,$R$2:S552,2,0)</f>
        <v>7</v>
      </c>
      <c r="AM533" s="1">
        <f t="shared" si="423"/>
        <v>230</v>
      </c>
      <c r="AO533" s="1">
        <f t="shared" si="414"/>
        <v>4</v>
      </c>
      <c r="AP533" s="1" t="str">
        <f t="shared" si="407"/>
        <v/>
      </c>
      <c r="AQ533" s="1" t="str">
        <f t="shared" si="425"/>
        <v/>
      </c>
      <c r="AR533" s="1" t="str">
        <f t="shared" si="426"/>
        <v/>
      </c>
      <c r="AS533" s="1" t="str">
        <f t="shared" si="427"/>
        <v/>
      </c>
      <c r="AT533" s="1" t="str">
        <f t="shared" si="428"/>
        <v/>
      </c>
      <c r="AU533" s="1" t="str">
        <f t="shared" si="429"/>
        <v/>
      </c>
      <c r="AV533" s="1" t="str">
        <f t="shared" si="430"/>
        <v/>
      </c>
      <c r="AW533" s="1" t="str">
        <f t="shared" si="431"/>
        <v/>
      </c>
      <c r="AX533" s="1" t="str">
        <f t="shared" si="432"/>
        <v/>
      </c>
      <c r="AY533" s="1" t="str">
        <f t="shared" si="433"/>
        <v/>
      </c>
      <c r="AZ533" s="1" t="str">
        <f t="shared" si="434"/>
        <v/>
      </c>
      <c r="BA533" s="1" t="str">
        <f t="shared" si="435"/>
        <v/>
      </c>
      <c r="BB533" s="1" t="str">
        <f t="shared" si="436"/>
        <v/>
      </c>
      <c r="BC533" s="1" t="str">
        <f t="shared" si="437"/>
        <v/>
      </c>
      <c r="BD533" s="1" t="str">
        <f t="shared" si="438"/>
        <v/>
      </c>
      <c r="BE533" s="1" t="str">
        <f t="shared" si="439"/>
        <v/>
      </c>
      <c r="BF533" s="1" t="str">
        <f t="shared" si="440"/>
        <v/>
      </c>
      <c r="BG533" s="1" t="str">
        <f t="shared" si="441"/>
        <v/>
      </c>
      <c r="BH533" s="1" t="str">
        <f t="shared" si="442"/>
        <v/>
      </c>
      <c r="BI533" s="1" t="str">
        <f t="shared" si="443"/>
        <v/>
      </c>
      <c r="BJ533" s="1" t="str">
        <f t="shared" si="444"/>
        <v/>
      </c>
      <c r="BK533" s="1" t="str">
        <f t="shared" si="445"/>
        <v/>
      </c>
      <c r="BL533" s="1" t="str">
        <f t="shared" si="446"/>
        <v/>
      </c>
      <c r="BM533" s="1" t="str">
        <f t="shared" si="447"/>
        <v/>
      </c>
      <c r="BN533" s="1" t="str">
        <f t="shared" si="448"/>
        <v/>
      </c>
      <c r="BO533" s="4" t="str">
        <f t="shared" si="449"/>
        <v/>
      </c>
    </row>
    <row r="534" spans="2:67">
      <c r="B534" s="22">
        <v>18</v>
      </c>
      <c r="C534" s="8">
        <f>IF(B534="","",VLOOKUP(B534,Tabelle2!$A$1:$B$37,2,0))</f>
        <v>2</v>
      </c>
      <c r="D534" s="9">
        <f>IF(B534="","",IF(B534=0,"NB",VLOOKUP(C534,Tabelle2!$D$1:$E$4,2,0)))</f>
        <v>2</v>
      </c>
      <c r="E534" s="1" t="str">
        <f t="shared" si="403"/>
        <v>L</v>
      </c>
      <c r="F534" s="1">
        <f t="shared" si="404"/>
        <v>7</v>
      </c>
      <c r="G534" s="1">
        <f t="shared" si="415"/>
        <v>-1</v>
      </c>
      <c r="H534" s="1">
        <f t="shared" si="405"/>
        <v>-7</v>
      </c>
      <c r="I534" s="1">
        <f t="shared" si="406"/>
        <v>202</v>
      </c>
      <c r="J534" s="1" t="str">
        <f t="shared" si="408"/>
        <v/>
      </c>
      <c r="O534" s="2"/>
      <c r="U534" s="6" t="str">
        <f t="shared" si="409"/>
        <v/>
      </c>
      <c r="V534" s="6">
        <f t="shared" si="410"/>
        <v>2</v>
      </c>
      <c r="W534" s="6" t="str">
        <f t="shared" si="411"/>
        <v/>
      </c>
      <c r="X534" s="6" t="str">
        <f t="shared" si="412"/>
        <v/>
      </c>
      <c r="Y534" s="5"/>
      <c r="Z534" s="1">
        <f t="shared" si="416"/>
        <v>1</v>
      </c>
      <c r="AA534" s="1">
        <f t="shared" si="417"/>
        <v>1</v>
      </c>
      <c r="AB534" s="1">
        <f t="shared" si="418"/>
        <v>1</v>
      </c>
      <c r="AC534" s="1" t="str">
        <f t="shared" si="419"/>
        <v/>
      </c>
      <c r="AD534" s="1" t="str">
        <f t="shared" si="424"/>
        <v/>
      </c>
      <c r="AE534" s="5"/>
      <c r="AF534" s="6">
        <f t="shared" si="413"/>
        <v>2</v>
      </c>
      <c r="AG534" s="6">
        <f t="shared" si="420"/>
        <v>1</v>
      </c>
      <c r="AH534" s="6">
        <f t="shared" si="422"/>
        <v>3</v>
      </c>
      <c r="AI534" s="5"/>
      <c r="AJ534" s="1">
        <f t="shared" si="421"/>
        <v>5</v>
      </c>
      <c r="AK534" s="1">
        <f>VLOOKUP(AJ534,$R$2:S553,2,0)</f>
        <v>15</v>
      </c>
      <c r="AM534" s="1">
        <f t="shared" si="423"/>
        <v>230</v>
      </c>
      <c r="AO534" s="1">
        <f t="shared" si="414"/>
        <v>5</v>
      </c>
      <c r="AP534" s="1" t="str">
        <f t="shared" si="407"/>
        <v/>
      </c>
      <c r="AQ534" s="1" t="str">
        <f t="shared" si="425"/>
        <v/>
      </c>
      <c r="AR534" s="1" t="str">
        <f t="shared" si="426"/>
        <v/>
      </c>
      <c r="AS534" s="1" t="str">
        <f t="shared" si="427"/>
        <v/>
      </c>
      <c r="AT534" s="1">
        <f t="shared" si="428"/>
        <v>1</v>
      </c>
      <c r="AU534" s="1" t="str">
        <f t="shared" si="429"/>
        <v/>
      </c>
      <c r="AV534" s="1" t="str">
        <f t="shared" si="430"/>
        <v/>
      </c>
      <c r="AW534" s="1" t="str">
        <f t="shared" si="431"/>
        <v/>
      </c>
      <c r="AX534" s="1" t="str">
        <f t="shared" si="432"/>
        <v/>
      </c>
      <c r="AY534" s="1" t="str">
        <f t="shared" si="433"/>
        <v/>
      </c>
      <c r="AZ534" s="1" t="str">
        <f t="shared" si="434"/>
        <v/>
      </c>
      <c r="BA534" s="1" t="str">
        <f t="shared" si="435"/>
        <v/>
      </c>
      <c r="BB534" s="1" t="str">
        <f t="shared" si="436"/>
        <v/>
      </c>
      <c r="BC534" s="1" t="str">
        <f t="shared" si="437"/>
        <v/>
      </c>
      <c r="BD534" s="1" t="str">
        <f t="shared" si="438"/>
        <v/>
      </c>
      <c r="BE534" s="1" t="str">
        <f t="shared" si="439"/>
        <v/>
      </c>
      <c r="BF534" s="1" t="str">
        <f t="shared" si="440"/>
        <v/>
      </c>
      <c r="BG534" s="1" t="str">
        <f t="shared" si="441"/>
        <v/>
      </c>
      <c r="BH534" s="1" t="str">
        <f t="shared" si="442"/>
        <v/>
      </c>
      <c r="BI534" s="1" t="str">
        <f t="shared" si="443"/>
        <v/>
      </c>
      <c r="BJ534" s="1" t="str">
        <f t="shared" si="444"/>
        <v/>
      </c>
      <c r="BK534" s="1" t="str">
        <f t="shared" si="445"/>
        <v/>
      </c>
      <c r="BL534" s="1" t="str">
        <f t="shared" si="446"/>
        <v/>
      </c>
      <c r="BM534" s="1" t="str">
        <f t="shared" si="447"/>
        <v/>
      </c>
      <c r="BN534" s="1" t="str">
        <f t="shared" si="448"/>
        <v/>
      </c>
      <c r="BO534" s="4" t="str">
        <f t="shared" si="449"/>
        <v/>
      </c>
    </row>
    <row r="535" spans="2:67">
      <c r="B535" s="23">
        <v>20</v>
      </c>
      <c r="C535" s="8">
        <f>IF(B535="","",VLOOKUP(B535,Tabelle2!$A$1:$B$37,2,0))</f>
        <v>2</v>
      </c>
      <c r="D535" s="9">
        <f>IF(B535="","",IF(B535=0,"NB",VLOOKUP(C535,Tabelle2!$D$1:$E$4,2,0)))</f>
        <v>2</v>
      </c>
      <c r="E535" s="1" t="str">
        <f t="shared" si="403"/>
        <v>W</v>
      </c>
      <c r="F535" s="1">
        <f t="shared" si="404"/>
        <v>15</v>
      </c>
      <c r="G535" s="1">
        <f t="shared" si="415"/>
        <v>2</v>
      </c>
      <c r="H535" s="1">
        <f t="shared" si="405"/>
        <v>30</v>
      </c>
      <c r="I535" s="1">
        <f t="shared" si="406"/>
        <v>232</v>
      </c>
      <c r="J535" s="1" t="str">
        <f t="shared" si="408"/>
        <v/>
      </c>
      <c r="O535" s="2"/>
      <c r="U535" s="6" t="str">
        <f t="shared" si="409"/>
        <v/>
      </c>
      <c r="V535" s="6">
        <f t="shared" si="410"/>
        <v>2</v>
      </c>
      <c r="W535" s="6" t="str">
        <f t="shared" si="411"/>
        <v/>
      </c>
      <c r="X535" s="6" t="str">
        <f t="shared" si="412"/>
        <v/>
      </c>
      <c r="Y535" s="5"/>
      <c r="Z535" s="1">
        <f t="shared" si="416"/>
        <v>1</v>
      </c>
      <c r="AA535" s="1">
        <f t="shared" si="417"/>
        <v>1</v>
      </c>
      <c r="AB535" s="1">
        <f t="shared" si="418"/>
        <v>1</v>
      </c>
      <c r="AC535" s="1" t="str">
        <f t="shared" si="419"/>
        <v/>
      </c>
      <c r="AD535" s="1" t="str">
        <f t="shared" si="424"/>
        <v/>
      </c>
      <c r="AE535" s="5"/>
      <c r="AF535" s="6">
        <f t="shared" si="413"/>
        <v>2</v>
      </c>
      <c r="AG535" s="6">
        <f t="shared" si="420"/>
        <v>1</v>
      </c>
      <c r="AH535" s="6">
        <f t="shared" si="422"/>
        <v>3</v>
      </c>
      <c r="AI535" s="5"/>
      <c r="AJ535" s="1">
        <f t="shared" si="421"/>
        <v>0</v>
      </c>
      <c r="AK535" s="1">
        <f>VLOOKUP(AJ535,$R$2:S554,2,0)</f>
        <v>1</v>
      </c>
      <c r="AM535" s="1">
        <f t="shared" si="423"/>
        <v>232</v>
      </c>
      <c r="AO535" s="1">
        <f t="shared" si="414"/>
        <v>0</v>
      </c>
      <c r="AP535" s="1" t="str">
        <f t="shared" si="407"/>
        <v/>
      </c>
      <c r="AQ535" s="1" t="str">
        <f t="shared" si="425"/>
        <v/>
      </c>
      <c r="AR535" s="1" t="str">
        <f t="shared" si="426"/>
        <v/>
      </c>
      <c r="AS535" s="1" t="str">
        <f t="shared" si="427"/>
        <v/>
      </c>
      <c r="AT535" s="1" t="str">
        <f t="shared" si="428"/>
        <v/>
      </c>
      <c r="AU535" s="1" t="str">
        <f t="shared" si="429"/>
        <v/>
      </c>
      <c r="AV535" s="1" t="str">
        <f t="shared" si="430"/>
        <v/>
      </c>
      <c r="AW535" s="1" t="str">
        <f t="shared" si="431"/>
        <v/>
      </c>
      <c r="AX535" s="1" t="str">
        <f t="shared" si="432"/>
        <v/>
      </c>
      <c r="AY535" s="1" t="str">
        <f t="shared" si="433"/>
        <v/>
      </c>
      <c r="AZ535" s="1" t="str">
        <f t="shared" si="434"/>
        <v/>
      </c>
      <c r="BA535" s="1" t="str">
        <f t="shared" si="435"/>
        <v/>
      </c>
      <c r="BB535" s="1" t="str">
        <f t="shared" si="436"/>
        <v/>
      </c>
      <c r="BC535" s="1" t="str">
        <f t="shared" si="437"/>
        <v/>
      </c>
      <c r="BD535" s="1" t="str">
        <f t="shared" si="438"/>
        <v/>
      </c>
      <c r="BE535" s="1" t="str">
        <f t="shared" si="439"/>
        <v/>
      </c>
      <c r="BF535" s="1" t="str">
        <f t="shared" si="440"/>
        <v/>
      </c>
      <c r="BG535" s="1" t="str">
        <f t="shared" si="441"/>
        <v/>
      </c>
      <c r="BH535" s="1" t="str">
        <f t="shared" si="442"/>
        <v/>
      </c>
      <c r="BI535" s="1" t="str">
        <f t="shared" si="443"/>
        <v/>
      </c>
      <c r="BJ535" s="1" t="str">
        <f t="shared" si="444"/>
        <v/>
      </c>
      <c r="BK535" s="1" t="str">
        <f t="shared" si="445"/>
        <v/>
      </c>
      <c r="BL535" s="1" t="str">
        <f t="shared" si="446"/>
        <v/>
      </c>
      <c r="BM535" s="1" t="str">
        <f t="shared" si="447"/>
        <v/>
      </c>
      <c r="BN535" s="1" t="str">
        <f t="shared" si="448"/>
        <v/>
      </c>
      <c r="BO535" s="4" t="str">
        <f t="shared" si="449"/>
        <v/>
      </c>
    </row>
    <row r="536" spans="2:67">
      <c r="B536" s="22">
        <v>35</v>
      </c>
      <c r="C536" s="8">
        <f>IF(B536="","",VLOOKUP(B536,Tabelle2!$A$1:$B$37,2,0))</f>
        <v>3</v>
      </c>
      <c r="D536" s="9">
        <f>IF(B536="","",IF(B536=0,"NB",VLOOKUP(C536,Tabelle2!$D$1:$E$4,2,0)))</f>
        <v>1</v>
      </c>
      <c r="E536" s="1" t="str">
        <f t="shared" si="403"/>
        <v>L</v>
      </c>
      <c r="F536" s="1">
        <f t="shared" si="404"/>
        <v>1</v>
      </c>
      <c r="G536" s="1">
        <f t="shared" si="415"/>
        <v>-1</v>
      </c>
      <c r="H536" s="1">
        <f t="shared" si="405"/>
        <v>-1</v>
      </c>
      <c r="I536" s="1">
        <f t="shared" si="406"/>
        <v>231</v>
      </c>
      <c r="J536" s="1" t="str">
        <f t="shared" si="408"/>
        <v/>
      </c>
      <c r="O536" s="2"/>
      <c r="U536" s="6" t="str">
        <f t="shared" si="409"/>
        <v/>
      </c>
      <c r="V536" s="6" t="str">
        <f t="shared" si="410"/>
        <v/>
      </c>
      <c r="W536" s="6">
        <f t="shared" si="411"/>
        <v>3</v>
      </c>
      <c r="X536" s="6" t="str">
        <f t="shared" si="412"/>
        <v/>
      </c>
      <c r="Y536" s="5"/>
      <c r="Z536" s="1">
        <f t="shared" si="416"/>
        <v>1</v>
      </c>
      <c r="AA536" s="1">
        <f t="shared" si="417"/>
        <v>1</v>
      </c>
      <c r="AB536" s="1">
        <f t="shared" si="418"/>
        <v>1</v>
      </c>
      <c r="AC536" s="1" t="str">
        <f t="shared" si="419"/>
        <v/>
      </c>
      <c r="AD536" s="1" t="str">
        <f t="shared" si="424"/>
        <v/>
      </c>
      <c r="AE536" s="5"/>
      <c r="AF536" s="6">
        <f t="shared" si="413"/>
        <v>3</v>
      </c>
      <c r="AG536" s="6">
        <f t="shared" si="420"/>
        <v>2</v>
      </c>
      <c r="AH536" s="6">
        <f t="shared" si="422"/>
        <v>1</v>
      </c>
      <c r="AI536" s="5"/>
      <c r="AJ536" s="1">
        <f t="shared" si="421"/>
        <v>1</v>
      </c>
      <c r="AK536" s="1">
        <f>VLOOKUP(AJ536,$R$2:S555,2,0)</f>
        <v>1</v>
      </c>
      <c r="AM536" s="1">
        <f t="shared" si="423"/>
        <v>232</v>
      </c>
      <c r="AO536" s="1">
        <f t="shared" si="414"/>
        <v>1</v>
      </c>
      <c r="AP536" s="1" t="str">
        <f t="shared" si="407"/>
        <v/>
      </c>
      <c r="AQ536" s="1" t="str">
        <f t="shared" si="425"/>
        <v/>
      </c>
      <c r="AR536" s="1" t="str">
        <f t="shared" si="426"/>
        <v/>
      </c>
      <c r="AS536" s="1" t="str">
        <f t="shared" si="427"/>
        <v/>
      </c>
      <c r="AT536" s="1" t="str">
        <f t="shared" si="428"/>
        <v/>
      </c>
      <c r="AU536" s="1" t="str">
        <f t="shared" si="429"/>
        <v/>
      </c>
      <c r="AV536" s="1" t="str">
        <f t="shared" si="430"/>
        <v/>
      </c>
      <c r="AW536" s="1" t="str">
        <f t="shared" si="431"/>
        <v/>
      </c>
      <c r="AX536" s="1" t="str">
        <f t="shared" si="432"/>
        <v/>
      </c>
      <c r="AY536" s="1" t="str">
        <f t="shared" si="433"/>
        <v/>
      </c>
      <c r="AZ536" s="1" t="str">
        <f t="shared" si="434"/>
        <v/>
      </c>
      <c r="BA536" s="1" t="str">
        <f t="shared" si="435"/>
        <v/>
      </c>
      <c r="BB536" s="1" t="str">
        <f t="shared" si="436"/>
        <v/>
      </c>
      <c r="BC536" s="1" t="str">
        <f t="shared" si="437"/>
        <v/>
      </c>
      <c r="BD536" s="1" t="str">
        <f t="shared" si="438"/>
        <v/>
      </c>
      <c r="BE536" s="1" t="str">
        <f t="shared" si="439"/>
        <v/>
      </c>
      <c r="BF536" s="1" t="str">
        <f t="shared" si="440"/>
        <v/>
      </c>
      <c r="BG536" s="1" t="str">
        <f t="shared" si="441"/>
        <v/>
      </c>
      <c r="BH536" s="1" t="str">
        <f t="shared" si="442"/>
        <v/>
      </c>
      <c r="BI536" s="1" t="str">
        <f t="shared" si="443"/>
        <v/>
      </c>
      <c r="BJ536" s="1" t="str">
        <f t="shared" si="444"/>
        <v/>
      </c>
      <c r="BK536" s="1" t="str">
        <f t="shared" si="445"/>
        <v/>
      </c>
      <c r="BL536" s="1" t="str">
        <f t="shared" si="446"/>
        <v/>
      </c>
      <c r="BM536" s="1" t="str">
        <f t="shared" si="447"/>
        <v/>
      </c>
      <c r="BN536" s="1" t="str">
        <f t="shared" si="448"/>
        <v/>
      </c>
      <c r="BO536" s="4" t="str">
        <f t="shared" si="449"/>
        <v/>
      </c>
    </row>
    <row r="537" spans="2:67">
      <c r="B537" s="23">
        <v>24</v>
      </c>
      <c r="C537" s="8">
        <f>IF(B537="","",VLOOKUP(B537,Tabelle2!$A$1:$B$37,2,0))</f>
        <v>2</v>
      </c>
      <c r="D537" s="9">
        <f>IF(B537="","",IF(B537=0,"NB",VLOOKUP(C537,Tabelle2!$D$1:$E$4,2,0)))</f>
        <v>2</v>
      </c>
      <c r="E537" s="1" t="str">
        <f t="shared" si="403"/>
        <v>L</v>
      </c>
      <c r="F537" s="1">
        <f t="shared" si="404"/>
        <v>1</v>
      </c>
      <c r="G537" s="1">
        <f t="shared" si="415"/>
        <v>-1</v>
      </c>
      <c r="H537" s="1">
        <f t="shared" si="405"/>
        <v>-1</v>
      </c>
      <c r="I537" s="1">
        <f t="shared" si="406"/>
        <v>230</v>
      </c>
      <c r="J537" s="1" t="str">
        <f t="shared" si="408"/>
        <v/>
      </c>
      <c r="O537" s="2"/>
      <c r="U537" s="6" t="str">
        <f t="shared" si="409"/>
        <v/>
      </c>
      <c r="V537" s="6">
        <f t="shared" si="410"/>
        <v>2</v>
      </c>
      <c r="W537" s="6" t="str">
        <f t="shared" si="411"/>
        <v/>
      </c>
      <c r="X537" s="6" t="str">
        <f t="shared" si="412"/>
        <v/>
      </c>
      <c r="Y537" s="5"/>
      <c r="Z537" s="1">
        <f t="shared" si="416"/>
        <v>1</v>
      </c>
      <c r="AA537" s="1">
        <f t="shared" si="417"/>
        <v>1</v>
      </c>
      <c r="AB537" s="1">
        <f t="shared" si="418"/>
        <v>1</v>
      </c>
      <c r="AC537" s="1" t="str">
        <f t="shared" si="419"/>
        <v/>
      </c>
      <c r="AD537" s="1" t="str">
        <f t="shared" si="424"/>
        <v/>
      </c>
      <c r="AE537" s="5"/>
      <c r="AF537" s="6">
        <f t="shared" si="413"/>
        <v>2</v>
      </c>
      <c r="AG537" s="6">
        <f t="shared" si="420"/>
        <v>3</v>
      </c>
      <c r="AH537" s="6">
        <f t="shared" si="422"/>
        <v>1</v>
      </c>
      <c r="AI537" s="5"/>
      <c r="AJ537" s="1">
        <f t="shared" si="421"/>
        <v>2</v>
      </c>
      <c r="AK537" s="1">
        <f>VLOOKUP(AJ537,$R$2:S556,2,0)</f>
        <v>2</v>
      </c>
      <c r="AM537" s="1">
        <f t="shared" si="423"/>
        <v>232</v>
      </c>
      <c r="AO537" s="1">
        <f t="shared" si="414"/>
        <v>2</v>
      </c>
      <c r="AP537" s="1" t="str">
        <f t="shared" si="407"/>
        <v/>
      </c>
      <c r="AQ537" s="1">
        <f t="shared" si="425"/>
        <v>1</v>
      </c>
      <c r="AR537" s="1" t="str">
        <f t="shared" si="426"/>
        <v/>
      </c>
      <c r="AS537" s="1" t="str">
        <f t="shared" si="427"/>
        <v/>
      </c>
      <c r="AT537" s="1" t="str">
        <f t="shared" si="428"/>
        <v/>
      </c>
      <c r="AU537" s="1" t="str">
        <f t="shared" si="429"/>
        <v/>
      </c>
      <c r="AV537" s="1" t="str">
        <f t="shared" si="430"/>
        <v/>
      </c>
      <c r="AW537" s="1" t="str">
        <f t="shared" si="431"/>
        <v/>
      </c>
      <c r="AX537" s="1" t="str">
        <f t="shared" si="432"/>
        <v/>
      </c>
      <c r="AY537" s="1" t="str">
        <f t="shared" si="433"/>
        <v/>
      </c>
      <c r="AZ537" s="1" t="str">
        <f t="shared" si="434"/>
        <v/>
      </c>
      <c r="BA537" s="1" t="str">
        <f t="shared" si="435"/>
        <v/>
      </c>
      <c r="BB537" s="1" t="str">
        <f t="shared" si="436"/>
        <v/>
      </c>
      <c r="BC537" s="1" t="str">
        <f t="shared" si="437"/>
        <v/>
      </c>
      <c r="BD537" s="1" t="str">
        <f t="shared" si="438"/>
        <v/>
      </c>
      <c r="BE537" s="1" t="str">
        <f t="shared" si="439"/>
        <v/>
      </c>
      <c r="BF537" s="1" t="str">
        <f t="shared" si="440"/>
        <v/>
      </c>
      <c r="BG537" s="1" t="str">
        <f t="shared" si="441"/>
        <v/>
      </c>
      <c r="BH537" s="1" t="str">
        <f t="shared" si="442"/>
        <v/>
      </c>
      <c r="BI537" s="1" t="str">
        <f t="shared" si="443"/>
        <v/>
      </c>
      <c r="BJ537" s="1" t="str">
        <f t="shared" si="444"/>
        <v/>
      </c>
      <c r="BK537" s="1" t="str">
        <f t="shared" si="445"/>
        <v/>
      </c>
      <c r="BL537" s="1" t="str">
        <f t="shared" si="446"/>
        <v/>
      </c>
      <c r="BM537" s="1" t="str">
        <f t="shared" si="447"/>
        <v/>
      </c>
      <c r="BN537" s="1" t="str">
        <f t="shared" si="448"/>
        <v/>
      </c>
      <c r="BO537" s="4" t="str">
        <f t="shared" si="449"/>
        <v/>
      </c>
    </row>
    <row r="538" spans="2:67">
      <c r="B538" s="22">
        <v>13</v>
      </c>
      <c r="C538" s="8">
        <f>IF(B538="","",VLOOKUP(B538,Tabelle2!$A$1:$B$37,2,0))</f>
        <v>2</v>
      </c>
      <c r="D538" s="9">
        <f>IF(B538="","",IF(B538=0,"NB",VLOOKUP(C538,Tabelle2!$D$1:$E$4,2,0)))</f>
        <v>2</v>
      </c>
      <c r="E538" s="1" t="str">
        <f t="shared" si="403"/>
        <v>W</v>
      </c>
      <c r="F538" s="1">
        <f t="shared" si="404"/>
        <v>2</v>
      </c>
      <c r="G538" s="1">
        <f t="shared" si="415"/>
        <v>2</v>
      </c>
      <c r="H538" s="1">
        <f t="shared" si="405"/>
        <v>4</v>
      </c>
      <c r="I538" s="1">
        <f t="shared" si="406"/>
        <v>234</v>
      </c>
      <c r="J538" s="1" t="str">
        <f t="shared" si="408"/>
        <v/>
      </c>
      <c r="O538" s="2"/>
      <c r="U538" s="6" t="str">
        <f t="shared" si="409"/>
        <v/>
      </c>
      <c r="V538" s="6">
        <f t="shared" si="410"/>
        <v>2</v>
      </c>
      <c r="W538" s="6" t="str">
        <f t="shared" si="411"/>
        <v/>
      </c>
      <c r="X538" s="6" t="str">
        <f t="shared" si="412"/>
        <v/>
      </c>
      <c r="Y538" s="5"/>
      <c r="Z538" s="1">
        <f t="shared" si="416"/>
        <v>1</v>
      </c>
      <c r="AA538" s="1">
        <f t="shared" si="417"/>
        <v>1</v>
      </c>
      <c r="AB538" s="1">
        <f t="shared" si="418"/>
        <v>1</v>
      </c>
      <c r="AC538" s="1" t="str">
        <f t="shared" si="419"/>
        <v/>
      </c>
      <c r="AD538" s="1" t="str">
        <f t="shared" si="424"/>
        <v/>
      </c>
      <c r="AE538" s="5"/>
      <c r="AF538" s="6">
        <f t="shared" si="413"/>
        <v>2</v>
      </c>
      <c r="AG538" s="6">
        <f t="shared" si="420"/>
        <v>3</v>
      </c>
      <c r="AH538" s="6">
        <f t="shared" si="422"/>
        <v>1</v>
      </c>
      <c r="AI538" s="5"/>
      <c r="AJ538" s="1">
        <f t="shared" si="421"/>
        <v>0</v>
      </c>
      <c r="AK538" s="1">
        <f>VLOOKUP(AJ538,$R$2:S557,2,0)</f>
        <v>1</v>
      </c>
      <c r="AM538" s="1">
        <f t="shared" si="423"/>
        <v>234</v>
      </c>
      <c r="AO538" s="1">
        <f t="shared" si="414"/>
        <v>0</v>
      </c>
      <c r="AP538" s="1" t="str">
        <f t="shared" si="407"/>
        <v/>
      </c>
      <c r="AQ538" s="1" t="str">
        <f t="shared" si="425"/>
        <v/>
      </c>
      <c r="AR538" s="1" t="str">
        <f t="shared" si="426"/>
        <v/>
      </c>
      <c r="AS538" s="1" t="str">
        <f t="shared" si="427"/>
        <v/>
      </c>
      <c r="AT538" s="1" t="str">
        <f t="shared" si="428"/>
        <v/>
      </c>
      <c r="AU538" s="1" t="str">
        <f t="shared" si="429"/>
        <v/>
      </c>
      <c r="AV538" s="1" t="str">
        <f t="shared" si="430"/>
        <v/>
      </c>
      <c r="AW538" s="1" t="str">
        <f t="shared" si="431"/>
        <v/>
      </c>
      <c r="AX538" s="1" t="str">
        <f t="shared" si="432"/>
        <v/>
      </c>
      <c r="AY538" s="1" t="str">
        <f t="shared" si="433"/>
        <v/>
      </c>
      <c r="AZ538" s="1" t="str">
        <f t="shared" si="434"/>
        <v/>
      </c>
      <c r="BA538" s="1" t="str">
        <f t="shared" si="435"/>
        <v/>
      </c>
      <c r="BB538" s="1" t="str">
        <f t="shared" si="436"/>
        <v/>
      </c>
      <c r="BC538" s="1" t="str">
        <f t="shared" si="437"/>
        <v/>
      </c>
      <c r="BD538" s="1" t="str">
        <f t="shared" si="438"/>
        <v/>
      </c>
      <c r="BE538" s="1" t="str">
        <f t="shared" si="439"/>
        <v/>
      </c>
      <c r="BF538" s="1" t="str">
        <f t="shared" si="440"/>
        <v/>
      </c>
      <c r="BG538" s="1" t="str">
        <f t="shared" si="441"/>
        <v/>
      </c>
      <c r="BH538" s="1" t="str">
        <f t="shared" si="442"/>
        <v/>
      </c>
      <c r="BI538" s="1" t="str">
        <f t="shared" si="443"/>
        <v/>
      </c>
      <c r="BJ538" s="1" t="str">
        <f t="shared" si="444"/>
        <v/>
      </c>
      <c r="BK538" s="1" t="str">
        <f t="shared" si="445"/>
        <v/>
      </c>
      <c r="BL538" s="1" t="str">
        <f t="shared" si="446"/>
        <v/>
      </c>
      <c r="BM538" s="1" t="str">
        <f t="shared" si="447"/>
        <v/>
      </c>
      <c r="BN538" s="1" t="str">
        <f t="shared" si="448"/>
        <v/>
      </c>
      <c r="BO538" s="4" t="str">
        <f t="shared" si="449"/>
        <v/>
      </c>
    </row>
    <row r="539" spans="2:67">
      <c r="B539" s="23">
        <v>30</v>
      </c>
      <c r="C539" s="8">
        <f>IF(B539="","",VLOOKUP(B539,Tabelle2!$A$1:$B$37,2,0))</f>
        <v>3</v>
      </c>
      <c r="D539" s="9">
        <f>IF(B539="","",IF(B539=0,"NB",VLOOKUP(C539,Tabelle2!$D$1:$E$4,2,0)))</f>
        <v>1</v>
      </c>
      <c r="E539" s="1" t="str">
        <f t="shared" si="403"/>
        <v>L</v>
      </c>
      <c r="F539" s="1">
        <f t="shared" si="404"/>
        <v>1</v>
      </c>
      <c r="G539" s="1">
        <f t="shared" si="415"/>
        <v>-1</v>
      </c>
      <c r="H539" s="1">
        <f t="shared" si="405"/>
        <v>-1</v>
      </c>
      <c r="I539" s="1">
        <f t="shared" si="406"/>
        <v>233</v>
      </c>
      <c r="J539" s="1" t="str">
        <f t="shared" si="408"/>
        <v/>
      </c>
      <c r="O539" s="2"/>
      <c r="U539" s="6" t="str">
        <f t="shared" si="409"/>
        <v/>
      </c>
      <c r="V539" s="6" t="str">
        <f t="shared" si="410"/>
        <v/>
      </c>
      <c r="W539" s="6">
        <f t="shared" si="411"/>
        <v>3</v>
      </c>
      <c r="X539" s="6" t="str">
        <f t="shared" si="412"/>
        <v/>
      </c>
      <c r="Y539" s="5"/>
      <c r="Z539" s="1">
        <f t="shared" si="416"/>
        <v>1</v>
      </c>
      <c r="AA539" s="1">
        <f t="shared" si="417"/>
        <v>1</v>
      </c>
      <c r="AB539" s="1">
        <f t="shared" si="418"/>
        <v>1</v>
      </c>
      <c r="AC539" s="1" t="str">
        <f t="shared" si="419"/>
        <v/>
      </c>
      <c r="AD539" s="1" t="str">
        <f t="shared" si="424"/>
        <v/>
      </c>
      <c r="AE539" s="5"/>
      <c r="AF539" s="6">
        <f t="shared" si="413"/>
        <v>3</v>
      </c>
      <c r="AG539" s="6">
        <f t="shared" si="420"/>
        <v>2</v>
      </c>
      <c r="AH539" s="6">
        <f t="shared" si="422"/>
        <v>1</v>
      </c>
      <c r="AI539" s="5"/>
      <c r="AJ539" s="1">
        <f t="shared" si="421"/>
        <v>1</v>
      </c>
      <c r="AK539" s="1">
        <f>VLOOKUP(AJ539,$R$2:S558,2,0)</f>
        <v>1</v>
      </c>
      <c r="AM539" s="1">
        <f t="shared" si="423"/>
        <v>234</v>
      </c>
      <c r="AO539" s="1">
        <f t="shared" si="414"/>
        <v>1</v>
      </c>
      <c r="AP539" s="1">
        <f t="shared" si="407"/>
        <v>1</v>
      </c>
      <c r="AQ539" s="1" t="str">
        <f t="shared" si="425"/>
        <v/>
      </c>
      <c r="AR539" s="1" t="str">
        <f t="shared" si="426"/>
        <v/>
      </c>
      <c r="AS539" s="1" t="str">
        <f t="shared" si="427"/>
        <v/>
      </c>
      <c r="AT539" s="1" t="str">
        <f t="shared" si="428"/>
        <v/>
      </c>
      <c r="AU539" s="1" t="str">
        <f t="shared" si="429"/>
        <v/>
      </c>
      <c r="AV539" s="1" t="str">
        <f t="shared" si="430"/>
        <v/>
      </c>
      <c r="AW539" s="1" t="str">
        <f t="shared" si="431"/>
        <v/>
      </c>
      <c r="AX539" s="1" t="str">
        <f t="shared" si="432"/>
        <v/>
      </c>
      <c r="AY539" s="1" t="str">
        <f t="shared" si="433"/>
        <v/>
      </c>
      <c r="AZ539" s="1" t="str">
        <f t="shared" si="434"/>
        <v/>
      </c>
      <c r="BA539" s="1" t="str">
        <f t="shared" si="435"/>
        <v/>
      </c>
      <c r="BB539" s="1" t="str">
        <f t="shared" si="436"/>
        <v/>
      </c>
      <c r="BC539" s="1" t="str">
        <f t="shared" si="437"/>
        <v/>
      </c>
      <c r="BD539" s="1" t="str">
        <f t="shared" si="438"/>
        <v/>
      </c>
      <c r="BE539" s="1" t="str">
        <f t="shared" si="439"/>
        <v/>
      </c>
      <c r="BF539" s="1" t="str">
        <f t="shared" si="440"/>
        <v/>
      </c>
      <c r="BG539" s="1" t="str">
        <f t="shared" si="441"/>
        <v/>
      </c>
      <c r="BH539" s="1" t="str">
        <f t="shared" si="442"/>
        <v/>
      </c>
      <c r="BI539" s="1" t="str">
        <f t="shared" si="443"/>
        <v/>
      </c>
      <c r="BJ539" s="1" t="str">
        <f t="shared" si="444"/>
        <v/>
      </c>
      <c r="BK539" s="1" t="str">
        <f t="shared" si="445"/>
        <v/>
      </c>
      <c r="BL539" s="1" t="str">
        <f t="shared" si="446"/>
        <v/>
      </c>
      <c r="BM539" s="1" t="str">
        <f t="shared" si="447"/>
        <v/>
      </c>
      <c r="BN539" s="1" t="str">
        <f t="shared" si="448"/>
        <v/>
      </c>
      <c r="BO539" s="4" t="str">
        <f t="shared" si="449"/>
        <v/>
      </c>
    </row>
    <row r="540" spans="2:67">
      <c r="B540" s="22">
        <v>9</v>
      </c>
      <c r="C540" s="8">
        <f>IF(B540="","",VLOOKUP(B540,Tabelle2!$A$1:$B$37,2,0))</f>
        <v>1</v>
      </c>
      <c r="D540" s="9">
        <f>IF(B540="","",IF(B540=0,"NB",VLOOKUP(C540,Tabelle2!$D$1:$E$4,2,0)))</f>
        <v>3</v>
      </c>
      <c r="E540" s="1" t="str">
        <f t="shared" si="403"/>
        <v>W</v>
      </c>
      <c r="F540" s="1">
        <f t="shared" si="404"/>
        <v>1</v>
      </c>
      <c r="G540" s="1">
        <f t="shared" si="415"/>
        <v>2</v>
      </c>
      <c r="H540" s="1">
        <f t="shared" si="405"/>
        <v>2</v>
      </c>
      <c r="I540" s="1">
        <f t="shared" si="406"/>
        <v>235</v>
      </c>
      <c r="J540" s="1" t="str">
        <f t="shared" si="408"/>
        <v/>
      </c>
      <c r="O540" s="2"/>
      <c r="U540" s="6">
        <f t="shared" si="409"/>
        <v>1</v>
      </c>
      <c r="V540" s="6" t="str">
        <f t="shared" si="410"/>
        <v/>
      </c>
      <c r="W540" s="6" t="str">
        <f t="shared" si="411"/>
        <v/>
      </c>
      <c r="X540" s="6" t="str">
        <f t="shared" si="412"/>
        <v/>
      </c>
      <c r="Y540" s="5"/>
      <c r="Z540" s="1">
        <f t="shared" si="416"/>
        <v>1</v>
      </c>
      <c r="AA540" s="1">
        <f t="shared" si="417"/>
        <v>1</v>
      </c>
      <c r="AB540" s="1">
        <f t="shared" si="418"/>
        <v>1</v>
      </c>
      <c r="AC540" s="1" t="str">
        <f t="shared" si="419"/>
        <v/>
      </c>
      <c r="AD540" s="1" t="str">
        <f t="shared" si="424"/>
        <v/>
      </c>
      <c r="AE540" s="5"/>
      <c r="AF540" s="6">
        <f t="shared" si="413"/>
        <v>1</v>
      </c>
      <c r="AG540" s="6">
        <f t="shared" si="420"/>
        <v>3</v>
      </c>
      <c r="AH540" s="6">
        <f t="shared" si="422"/>
        <v>2</v>
      </c>
      <c r="AI540" s="5"/>
      <c r="AJ540" s="1">
        <f t="shared" si="421"/>
        <v>0</v>
      </c>
      <c r="AK540" s="1">
        <f>VLOOKUP(AJ540,$R$2:S559,2,0)</f>
        <v>1</v>
      </c>
      <c r="AM540" s="1">
        <f t="shared" si="423"/>
        <v>235</v>
      </c>
      <c r="AO540" s="1">
        <f t="shared" si="414"/>
        <v>0</v>
      </c>
      <c r="AP540" s="1" t="str">
        <f t="shared" si="407"/>
        <v/>
      </c>
      <c r="AQ540" s="1" t="str">
        <f t="shared" si="425"/>
        <v/>
      </c>
      <c r="AR540" s="1" t="str">
        <f t="shared" si="426"/>
        <v/>
      </c>
      <c r="AS540" s="1" t="str">
        <f t="shared" si="427"/>
        <v/>
      </c>
      <c r="AT540" s="1" t="str">
        <f t="shared" si="428"/>
        <v/>
      </c>
      <c r="AU540" s="1" t="str">
        <f t="shared" si="429"/>
        <v/>
      </c>
      <c r="AV540" s="1" t="str">
        <f t="shared" si="430"/>
        <v/>
      </c>
      <c r="AW540" s="1" t="str">
        <f t="shared" si="431"/>
        <v/>
      </c>
      <c r="AX540" s="1" t="str">
        <f t="shared" si="432"/>
        <v/>
      </c>
      <c r="AY540" s="1" t="str">
        <f t="shared" si="433"/>
        <v/>
      </c>
      <c r="AZ540" s="1" t="str">
        <f t="shared" si="434"/>
        <v/>
      </c>
      <c r="BA540" s="1" t="str">
        <f t="shared" si="435"/>
        <v/>
      </c>
      <c r="BB540" s="1" t="str">
        <f t="shared" si="436"/>
        <v/>
      </c>
      <c r="BC540" s="1" t="str">
        <f t="shared" si="437"/>
        <v/>
      </c>
      <c r="BD540" s="1" t="str">
        <f t="shared" si="438"/>
        <v/>
      </c>
      <c r="BE540" s="1" t="str">
        <f t="shared" si="439"/>
        <v/>
      </c>
      <c r="BF540" s="1" t="str">
        <f t="shared" si="440"/>
        <v/>
      </c>
      <c r="BG540" s="1" t="str">
        <f t="shared" si="441"/>
        <v/>
      </c>
      <c r="BH540" s="1" t="str">
        <f t="shared" si="442"/>
        <v/>
      </c>
      <c r="BI540" s="1" t="str">
        <f t="shared" si="443"/>
        <v/>
      </c>
      <c r="BJ540" s="1" t="str">
        <f t="shared" si="444"/>
        <v/>
      </c>
      <c r="BK540" s="1" t="str">
        <f t="shared" si="445"/>
        <v/>
      </c>
      <c r="BL540" s="1" t="str">
        <f t="shared" si="446"/>
        <v/>
      </c>
      <c r="BM540" s="1" t="str">
        <f t="shared" si="447"/>
        <v/>
      </c>
      <c r="BN540" s="1" t="str">
        <f t="shared" si="448"/>
        <v/>
      </c>
      <c r="BO540" s="4" t="str">
        <f t="shared" si="449"/>
        <v/>
      </c>
    </row>
    <row r="541" spans="2:67">
      <c r="B541" s="23">
        <v>9</v>
      </c>
      <c r="C541" s="8">
        <f>IF(B541="","",VLOOKUP(B541,Tabelle2!$A$1:$B$37,2,0))</f>
        <v>1</v>
      </c>
      <c r="D541" s="9">
        <f>IF(B541="","",IF(B541=0,"NB",VLOOKUP(C541,Tabelle2!$D$1:$E$4,2,0)))</f>
        <v>3</v>
      </c>
      <c r="E541" s="1" t="str">
        <f t="shared" si="403"/>
        <v>L</v>
      </c>
      <c r="F541" s="1">
        <f t="shared" si="404"/>
        <v>1</v>
      </c>
      <c r="G541" s="1">
        <f t="shared" si="415"/>
        <v>-1</v>
      </c>
      <c r="H541" s="1">
        <f t="shared" si="405"/>
        <v>-1</v>
      </c>
      <c r="I541" s="1">
        <f t="shared" si="406"/>
        <v>234</v>
      </c>
      <c r="J541" s="1" t="str">
        <f t="shared" si="408"/>
        <v/>
      </c>
      <c r="O541" s="2"/>
      <c r="U541" s="6">
        <f t="shared" si="409"/>
        <v>1</v>
      </c>
      <c r="V541" s="6" t="str">
        <f t="shared" si="410"/>
        <v/>
      </c>
      <c r="W541" s="6" t="str">
        <f t="shared" si="411"/>
        <v/>
      </c>
      <c r="X541" s="6" t="str">
        <f t="shared" si="412"/>
        <v/>
      </c>
      <c r="Y541" s="5"/>
      <c r="Z541" s="1">
        <f t="shared" si="416"/>
        <v>1</v>
      </c>
      <c r="AA541" s="1">
        <f t="shared" si="417"/>
        <v>1</v>
      </c>
      <c r="AB541" s="1">
        <f t="shared" si="418"/>
        <v>1</v>
      </c>
      <c r="AC541" s="1" t="str">
        <f t="shared" si="419"/>
        <v/>
      </c>
      <c r="AD541" s="1" t="str">
        <f t="shared" si="424"/>
        <v/>
      </c>
      <c r="AE541" s="5"/>
      <c r="AF541" s="6">
        <f t="shared" si="413"/>
        <v>1</v>
      </c>
      <c r="AG541" s="6">
        <f t="shared" si="420"/>
        <v>3</v>
      </c>
      <c r="AH541" s="6">
        <f t="shared" si="422"/>
        <v>2</v>
      </c>
      <c r="AI541" s="5"/>
      <c r="AJ541" s="1">
        <f t="shared" si="421"/>
        <v>1</v>
      </c>
      <c r="AK541" s="1">
        <f>VLOOKUP(AJ541,$R$2:S560,2,0)</f>
        <v>1</v>
      </c>
      <c r="AM541" s="1">
        <f t="shared" si="423"/>
        <v>235</v>
      </c>
      <c r="AO541" s="1">
        <f t="shared" si="414"/>
        <v>1</v>
      </c>
      <c r="AP541" s="1">
        <f t="shared" si="407"/>
        <v>1</v>
      </c>
      <c r="AQ541" s="1" t="str">
        <f t="shared" si="425"/>
        <v/>
      </c>
      <c r="AR541" s="1" t="str">
        <f t="shared" si="426"/>
        <v/>
      </c>
      <c r="AS541" s="1" t="str">
        <f t="shared" si="427"/>
        <v/>
      </c>
      <c r="AT541" s="1" t="str">
        <f t="shared" si="428"/>
        <v/>
      </c>
      <c r="AU541" s="1" t="str">
        <f t="shared" si="429"/>
        <v/>
      </c>
      <c r="AV541" s="1" t="str">
        <f t="shared" si="430"/>
        <v/>
      </c>
      <c r="AW541" s="1" t="str">
        <f t="shared" si="431"/>
        <v/>
      </c>
      <c r="AX541" s="1" t="str">
        <f t="shared" si="432"/>
        <v/>
      </c>
      <c r="AY541" s="1" t="str">
        <f t="shared" si="433"/>
        <v/>
      </c>
      <c r="AZ541" s="1" t="str">
        <f t="shared" si="434"/>
        <v/>
      </c>
      <c r="BA541" s="1" t="str">
        <f t="shared" si="435"/>
        <v/>
      </c>
      <c r="BB541" s="1" t="str">
        <f t="shared" si="436"/>
        <v/>
      </c>
      <c r="BC541" s="1" t="str">
        <f t="shared" si="437"/>
        <v/>
      </c>
      <c r="BD541" s="1" t="str">
        <f t="shared" si="438"/>
        <v/>
      </c>
      <c r="BE541" s="1" t="str">
        <f t="shared" si="439"/>
        <v/>
      </c>
      <c r="BF541" s="1" t="str">
        <f t="shared" si="440"/>
        <v/>
      </c>
      <c r="BG541" s="1" t="str">
        <f t="shared" si="441"/>
        <v/>
      </c>
      <c r="BH541" s="1" t="str">
        <f t="shared" si="442"/>
        <v/>
      </c>
      <c r="BI541" s="1" t="str">
        <f t="shared" si="443"/>
        <v/>
      </c>
      <c r="BJ541" s="1" t="str">
        <f t="shared" si="444"/>
        <v/>
      </c>
      <c r="BK541" s="1" t="str">
        <f t="shared" si="445"/>
        <v/>
      </c>
      <c r="BL541" s="1" t="str">
        <f t="shared" si="446"/>
        <v/>
      </c>
      <c r="BM541" s="1" t="str">
        <f t="shared" si="447"/>
        <v/>
      </c>
      <c r="BN541" s="1" t="str">
        <f t="shared" si="448"/>
        <v/>
      </c>
      <c r="BO541" s="4" t="str">
        <f t="shared" si="449"/>
        <v/>
      </c>
    </row>
    <row r="542" spans="2:67">
      <c r="B542" s="22">
        <v>32</v>
      </c>
      <c r="C542" s="8">
        <f>IF(B542="","",VLOOKUP(B542,Tabelle2!$A$1:$B$37,2,0))</f>
        <v>3</v>
      </c>
      <c r="D542" s="9">
        <f>IF(B542="","",IF(B542=0,"NB",VLOOKUP(C542,Tabelle2!$D$1:$E$4,2,0)))</f>
        <v>1</v>
      </c>
      <c r="E542" s="1" t="str">
        <f t="shared" si="403"/>
        <v>W</v>
      </c>
      <c r="F542" s="1">
        <f t="shared" si="404"/>
        <v>1</v>
      </c>
      <c r="G542" s="1">
        <f t="shared" si="415"/>
        <v>2</v>
      </c>
      <c r="H542" s="1">
        <f t="shared" si="405"/>
        <v>2</v>
      </c>
      <c r="I542" s="1">
        <f t="shared" si="406"/>
        <v>236</v>
      </c>
      <c r="J542" s="1" t="str">
        <f t="shared" si="408"/>
        <v/>
      </c>
      <c r="O542" s="2"/>
      <c r="U542" s="6" t="str">
        <f t="shared" si="409"/>
        <v/>
      </c>
      <c r="V542" s="6" t="str">
        <f t="shared" si="410"/>
        <v/>
      </c>
      <c r="W542" s="6">
        <f t="shared" si="411"/>
        <v>3</v>
      </c>
      <c r="X542" s="6" t="str">
        <f t="shared" si="412"/>
        <v/>
      </c>
      <c r="Y542" s="5"/>
      <c r="Z542" s="1">
        <f t="shared" si="416"/>
        <v>1</v>
      </c>
      <c r="AA542" s="1">
        <f t="shared" si="417"/>
        <v>1</v>
      </c>
      <c r="AB542" s="1">
        <f t="shared" si="418"/>
        <v>1</v>
      </c>
      <c r="AC542" s="1" t="str">
        <f t="shared" si="419"/>
        <v/>
      </c>
      <c r="AD542" s="1" t="str">
        <f t="shared" si="424"/>
        <v/>
      </c>
      <c r="AE542" s="5"/>
      <c r="AF542" s="6">
        <f t="shared" si="413"/>
        <v>3</v>
      </c>
      <c r="AG542" s="6">
        <f t="shared" si="420"/>
        <v>1</v>
      </c>
      <c r="AH542" s="6">
        <f t="shared" si="422"/>
        <v>2</v>
      </c>
      <c r="AI542" s="5"/>
      <c r="AJ542" s="1">
        <f t="shared" si="421"/>
        <v>0</v>
      </c>
      <c r="AK542" s="1">
        <f>VLOOKUP(AJ542,$R$2:S561,2,0)</f>
        <v>1</v>
      </c>
      <c r="AM542" s="1">
        <f t="shared" si="423"/>
        <v>236</v>
      </c>
      <c r="AO542" s="1">
        <f t="shared" si="414"/>
        <v>0</v>
      </c>
      <c r="AP542" s="1" t="str">
        <f t="shared" si="407"/>
        <v/>
      </c>
      <c r="AQ542" s="1" t="str">
        <f t="shared" si="425"/>
        <v/>
      </c>
      <c r="AR542" s="1" t="str">
        <f t="shared" si="426"/>
        <v/>
      </c>
      <c r="AS542" s="1" t="str">
        <f t="shared" si="427"/>
        <v/>
      </c>
      <c r="AT542" s="1" t="str">
        <f t="shared" si="428"/>
        <v/>
      </c>
      <c r="AU542" s="1" t="str">
        <f t="shared" si="429"/>
        <v/>
      </c>
      <c r="AV542" s="1" t="str">
        <f t="shared" si="430"/>
        <v/>
      </c>
      <c r="AW542" s="1" t="str">
        <f t="shared" si="431"/>
        <v/>
      </c>
      <c r="AX542" s="1" t="str">
        <f t="shared" si="432"/>
        <v/>
      </c>
      <c r="AY542" s="1" t="str">
        <f t="shared" si="433"/>
        <v/>
      </c>
      <c r="AZ542" s="1" t="str">
        <f t="shared" si="434"/>
        <v/>
      </c>
      <c r="BA542" s="1" t="str">
        <f t="shared" si="435"/>
        <v/>
      </c>
      <c r="BB542" s="1" t="str">
        <f t="shared" si="436"/>
        <v/>
      </c>
      <c r="BC542" s="1" t="str">
        <f t="shared" si="437"/>
        <v/>
      </c>
      <c r="BD542" s="1" t="str">
        <f t="shared" si="438"/>
        <v/>
      </c>
      <c r="BE542" s="1" t="str">
        <f t="shared" si="439"/>
        <v/>
      </c>
      <c r="BF542" s="1" t="str">
        <f t="shared" si="440"/>
        <v/>
      </c>
      <c r="BG542" s="1" t="str">
        <f t="shared" si="441"/>
        <v/>
      </c>
      <c r="BH542" s="1" t="str">
        <f t="shared" si="442"/>
        <v/>
      </c>
      <c r="BI542" s="1" t="str">
        <f t="shared" si="443"/>
        <v/>
      </c>
      <c r="BJ542" s="1" t="str">
        <f t="shared" si="444"/>
        <v/>
      </c>
      <c r="BK542" s="1" t="str">
        <f t="shared" si="445"/>
        <v/>
      </c>
      <c r="BL542" s="1" t="str">
        <f t="shared" si="446"/>
        <v/>
      </c>
      <c r="BM542" s="1" t="str">
        <f t="shared" si="447"/>
        <v/>
      </c>
      <c r="BN542" s="1" t="str">
        <f t="shared" si="448"/>
        <v/>
      </c>
      <c r="BO542" s="4" t="str">
        <f t="shared" si="449"/>
        <v/>
      </c>
    </row>
    <row r="543" spans="2:67">
      <c r="B543" s="23">
        <v>0</v>
      </c>
      <c r="C543" s="8">
        <f>IF(B543="","",VLOOKUP(B543,Tabelle2!$A$1:$B$37,2,0))</f>
        <v>0</v>
      </c>
      <c r="D543" s="9" t="str">
        <f>IF(B543="","",IF(B543=0,"NB",VLOOKUP(C543,Tabelle2!$D$1:$E$4,2,0)))</f>
        <v>NB</v>
      </c>
      <c r="E543" s="1" t="str">
        <f t="shared" si="403"/>
        <v>L</v>
      </c>
      <c r="F543" s="1">
        <f t="shared" si="404"/>
        <v>1</v>
      </c>
      <c r="G543" s="1">
        <f t="shared" si="415"/>
        <v>-1</v>
      </c>
      <c r="H543" s="1">
        <f t="shared" si="405"/>
        <v>-1</v>
      </c>
      <c r="I543" s="1">
        <f t="shared" si="406"/>
        <v>235</v>
      </c>
      <c r="J543" s="1" t="str">
        <f t="shared" si="408"/>
        <v>X</v>
      </c>
      <c r="O543" s="2"/>
      <c r="U543" s="6" t="str">
        <f t="shared" si="409"/>
        <v/>
      </c>
      <c r="V543" s="6" t="str">
        <f t="shared" si="410"/>
        <v/>
      </c>
      <c r="W543" s="6" t="str">
        <f t="shared" si="411"/>
        <v/>
      </c>
      <c r="X543" s="6" t="str">
        <f t="shared" si="412"/>
        <v/>
      </c>
      <c r="Y543" s="5"/>
      <c r="Z543" s="1">
        <f t="shared" si="416"/>
        <v>1</v>
      </c>
      <c r="AA543" s="1">
        <f t="shared" si="417"/>
        <v>1</v>
      </c>
      <c r="AB543" s="1">
        <f t="shared" si="418"/>
        <v>1</v>
      </c>
      <c r="AC543" s="1" t="str">
        <f t="shared" si="419"/>
        <v/>
      </c>
      <c r="AD543" s="1" t="str">
        <f t="shared" si="424"/>
        <v/>
      </c>
      <c r="AE543" s="5"/>
      <c r="AF543" s="6">
        <f t="shared" si="413"/>
        <v>0</v>
      </c>
      <c r="AG543" s="6">
        <f t="shared" si="420"/>
        <v>3</v>
      </c>
      <c r="AH543" s="6">
        <f t="shared" si="422"/>
        <v>1</v>
      </c>
      <c r="AI543" s="5"/>
      <c r="AJ543" s="1">
        <f t="shared" si="421"/>
        <v>1</v>
      </c>
      <c r="AK543" s="1">
        <f>VLOOKUP(AJ543,$R$2:S562,2,0)</f>
        <v>1</v>
      </c>
      <c r="AM543" s="1">
        <f t="shared" si="423"/>
        <v>236</v>
      </c>
      <c r="AO543" s="1">
        <f t="shared" si="414"/>
        <v>1</v>
      </c>
      <c r="AP543" s="1">
        <f t="shared" si="407"/>
        <v>1</v>
      </c>
      <c r="AQ543" s="1" t="str">
        <f t="shared" si="425"/>
        <v/>
      </c>
      <c r="AR543" s="1" t="str">
        <f t="shared" si="426"/>
        <v/>
      </c>
      <c r="AS543" s="1" t="str">
        <f t="shared" si="427"/>
        <v/>
      </c>
      <c r="AT543" s="1" t="str">
        <f t="shared" si="428"/>
        <v/>
      </c>
      <c r="AU543" s="1" t="str">
        <f t="shared" si="429"/>
        <v/>
      </c>
      <c r="AV543" s="1" t="str">
        <f t="shared" si="430"/>
        <v/>
      </c>
      <c r="AW543" s="1" t="str">
        <f t="shared" si="431"/>
        <v/>
      </c>
      <c r="AX543" s="1" t="str">
        <f t="shared" si="432"/>
        <v/>
      </c>
      <c r="AY543" s="1" t="str">
        <f t="shared" si="433"/>
        <v/>
      </c>
      <c r="AZ543" s="1" t="str">
        <f t="shared" si="434"/>
        <v/>
      </c>
      <c r="BA543" s="1" t="str">
        <f t="shared" si="435"/>
        <v/>
      </c>
      <c r="BB543" s="1" t="str">
        <f t="shared" si="436"/>
        <v/>
      </c>
      <c r="BC543" s="1" t="str">
        <f t="shared" si="437"/>
        <v/>
      </c>
      <c r="BD543" s="1" t="str">
        <f t="shared" si="438"/>
        <v/>
      </c>
      <c r="BE543" s="1" t="str">
        <f t="shared" si="439"/>
        <v/>
      </c>
      <c r="BF543" s="1" t="str">
        <f t="shared" si="440"/>
        <v/>
      </c>
      <c r="BG543" s="1" t="str">
        <f t="shared" si="441"/>
        <v/>
      </c>
      <c r="BH543" s="1" t="str">
        <f t="shared" si="442"/>
        <v/>
      </c>
      <c r="BI543" s="1" t="str">
        <f t="shared" si="443"/>
        <v/>
      </c>
      <c r="BJ543" s="1" t="str">
        <f t="shared" si="444"/>
        <v/>
      </c>
      <c r="BK543" s="1" t="str">
        <f t="shared" si="445"/>
        <v/>
      </c>
      <c r="BL543" s="1" t="str">
        <f t="shared" si="446"/>
        <v/>
      </c>
      <c r="BM543" s="1" t="str">
        <f t="shared" si="447"/>
        <v/>
      </c>
      <c r="BN543" s="1" t="str">
        <f t="shared" si="448"/>
        <v/>
      </c>
      <c r="BO543" s="4" t="str">
        <f t="shared" si="449"/>
        <v/>
      </c>
    </row>
    <row r="544" spans="2:67">
      <c r="B544" s="22">
        <v>18</v>
      </c>
      <c r="C544" s="8">
        <f>IF(B544="","",VLOOKUP(B544,Tabelle2!$A$1:$B$37,2,0))</f>
        <v>2</v>
      </c>
      <c r="D544" s="9">
        <f>IF(B544="","",IF(B544=0,"NB",VLOOKUP(C544,Tabelle2!$D$1:$E$4,2,0)))</f>
        <v>2</v>
      </c>
      <c r="E544" s="1" t="str">
        <f t="shared" si="403"/>
        <v>NB</v>
      </c>
      <c r="F544" s="1">
        <f t="shared" si="404"/>
        <v>1</v>
      </c>
      <c r="G544" s="1">
        <f t="shared" si="415"/>
        <v>0</v>
      </c>
      <c r="H544" s="1">
        <f t="shared" si="405"/>
        <v>0</v>
      </c>
      <c r="I544" s="1">
        <f t="shared" si="406"/>
        <v>235</v>
      </c>
      <c r="J544" s="1" t="str">
        <f t="shared" si="408"/>
        <v/>
      </c>
      <c r="O544" s="2"/>
      <c r="U544" s="6" t="str">
        <f t="shared" si="409"/>
        <v/>
      </c>
      <c r="V544" s="6">
        <f t="shared" si="410"/>
        <v>2</v>
      </c>
      <c r="W544" s="6" t="str">
        <f t="shared" si="411"/>
        <v/>
      </c>
      <c r="X544" s="6" t="str">
        <f t="shared" si="412"/>
        <v/>
      </c>
      <c r="Y544" s="5"/>
      <c r="Z544" s="1">
        <f t="shared" si="416"/>
        <v>1</v>
      </c>
      <c r="AA544" s="1">
        <f t="shared" si="417"/>
        <v>1</v>
      </c>
      <c r="AB544" s="1">
        <f t="shared" si="418"/>
        <v>1</v>
      </c>
      <c r="AC544" s="1" t="str">
        <f t="shared" si="419"/>
        <v/>
      </c>
      <c r="AD544" s="1" t="str">
        <f t="shared" si="424"/>
        <v/>
      </c>
      <c r="AE544" s="5"/>
      <c r="AF544" s="6">
        <f t="shared" si="413"/>
        <v>2</v>
      </c>
      <c r="AG544" s="6">
        <f t="shared" si="420"/>
        <v>0</v>
      </c>
      <c r="AH544" s="6">
        <f t="shared" si="422"/>
        <v>3</v>
      </c>
      <c r="AI544" s="5"/>
      <c r="AJ544" s="1">
        <f t="shared" si="421"/>
        <v>1</v>
      </c>
      <c r="AK544" s="1">
        <f>VLOOKUP(AJ544,$R$2:S563,2,0)</f>
        <v>1</v>
      </c>
      <c r="AM544" s="1">
        <f t="shared" si="423"/>
        <v>236</v>
      </c>
      <c r="AO544" s="1">
        <f t="shared" si="414"/>
        <v>0</v>
      </c>
      <c r="AP544" s="1" t="str">
        <f t="shared" si="407"/>
        <v/>
      </c>
      <c r="AQ544" s="1" t="str">
        <f t="shared" si="425"/>
        <v/>
      </c>
      <c r="AR544" s="1" t="str">
        <f t="shared" si="426"/>
        <v/>
      </c>
      <c r="AS544" s="1" t="str">
        <f t="shared" si="427"/>
        <v/>
      </c>
      <c r="AT544" s="1" t="str">
        <f t="shared" si="428"/>
        <v/>
      </c>
      <c r="AU544" s="1" t="str">
        <f t="shared" si="429"/>
        <v/>
      </c>
      <c r="AV544" s="1" t="str">
        <f t="shared" si="430"/>
        <v/>
      </c>
      <c r="AW544" s="1" t="str">
        <f t="shared" si="431"/>
        <v/>
      </c>
      <c r="AX544" s="1" t="str">
        <f t="shared" si="432"/>
        <v/>
      </c>
      <c r="AY544" s="1" t="str">
        <f t="shared" si="433"/>
        <v/>
      </c>
      <c r="AZ544" s="1" t="str">
        <f t="shared" si="434"/>
        <v/>
      </c>
      <c r="BA544" s="1" t="str">
        <f t="shared" si="435"/>
        <v/>
      </c>
      <c r="BB544" s="1" t="str">
        <f t="shared" si="436"/>
        <v/>
      </c>
      <c r="BC544" s="1" t="str">
        <f t="shared" si="437"/>
        <v/>
      </c>
      <c r="BD544" s="1" t="str">
        <f t="shared" si="438"/>
        <v/>
      </c>
      <c r="BE544" s="1" t="str">
        <f t="shared" si="439"/>
        <v/>
      </c>
      <c r="BF544" s="1" t="str">
        <f t="shared" si="440"/>
        <v/>
      </c>
      <c r="BG544" s="1" t="str">
        <f t="shared" si="441"/>
        <v/>
      </c>
      <c r="BH544" s="1" t="str">
        <f t="shared" si="442"/>
        <v/>
      </c>
      <c r="BI544" s="1" t="str">
        <f t="shared" si="443"/>
        <v/>
      </c>
      <c r="BJ544" s="1" t="str">
        <f t="shared" si="444"/>
        <v/>
      </c>
      <c r="BK544" s="1" t="str">
        <f t="shared" si="445"/>
        <v/>
      </c>
      <c r="BL544" s="1" t="str">
        <f t="shared" si="446"/>
        <v/>
      </c>
      <c r="BM544" s="1" t="str">
        <f t="shared" si="447"/>
        <v/>
      </c>
      <c r="BN544" s="1" t="str">
        <f t="shared" si="448"/>
        <v/>
      </c>
      <c r="BO544" s="4" t="str">
        <f t="shared" si="449"/>
        <v/>
      </c>
    </row>
    <row r="545" spans="2:67">
      <c r="B545" s="23">
        <v>23</v>
      </c>
      <c r="C545" s="8">
        <f>IF(B545="","",VLOOKUP(B545,Tabelle2!$A$1:$B$37,2,0))</f>
        <v>2</v>
      </c>
      <c r="D545" s="9">
        <f>IF(B545="","",IF(B545=0,"NB",VLOOKUP(C545,Tabelle2!$D$1:$E$4,2,0)))</f>
        <v>2</v>
      </c>
      <c r="E545" s="1" t="str">
        <f t="shared" si="403"/>
        <v>W</v>
      </c>
      <c r="F545" s="1">
        <f t="shared" si="404"/>
        <v>1</v>
      </c>
      <c r="G545" s="1">
        <f t="shared" si="415"/>
        <v>2</v>
      </c>
      <c r="H545" s="1">
        <f t="shared" si="405"/>
        <v>2</v>
      </c>
      <c r="I545" s="1">
        <f t="shared" si="406"/>
        <v>237</v>
      </c>
      <c r="J545" s="1" t="str">
        <f t="shared" si="408"/>
        <v/>
      </c>
      <c r="O545" s="2"/>
      <c r="U545" s="6" t="str">
        <f t="shared" si="409"/>
        <v/>
      </c>
      <c r="V545" s="6">
        <f t="shared" si="410"/>
        <v>2</v>
      </c>
      <c r="W545" s="6" t="str">
        <f t="shared" si="411"/>
        <v/>
      </c>
      <c r="X545" s="6" t="str">
        <f t="shared" si="412"/>
        <v/>
      </c>
      <c r="Y545" s="5"/>
      <c r="Z545" s="1">
        <f t="shared" si="416"/>
        <v>1</v>
      </c>
      <c r="AA545" s="1">
        <f t="shared" si="417"/>
        <v>1</v>
      </c>
      <c r="AB545" s="1">
        <f t="shared" si="418"/>
        <v>1</v>
      </c>
      <c r="AC545" s="1" t="str">
        <f t="shared" si="419"/>
        <v/>
      </c>
      <c r="AD545" s="1" t="str">
        <f t="shared" si="424"/>
        <v/>
      </c>
      <c r="AE545" s="5"/>
      <c r="AF545" s="6">
        <f t="shared" si="413"/>
        <v>2</v>
      </c>
      <c r="AG545" s="6">
        <f t="shared" si="420"/>
        <v>0</v>
      </c>
      <c r="AH545" s="6">
        <f t="shared" si="422"/>
        <v>3</v>
      </c>
      <c r="AI545" s="5"/>
      <c r="AJ545" s="1">
        <f t="shared" si="421"/>
        <v>0</v>
      </c>
      <c r="AK545" s="1">
        <f>VLOOKUP(AJ545,$R$2:S564,2,0)</f>
        <v>1</v>
      </c>
      <c r="AM545" s="1">
        <f t="shared" si="423"/>
        <v>237</v>
      </c>
      <c r="AO545" s="1">
        <f t="shared" si="414"/>
        <v>0</v>
      </c>
      <c r="AP545" s="1" t="str">
        <f t="shared" si="407"/>
        <v/>
      </c>
      <c r="AQ545" s="1" t="str">
        <f t="shared" si="425"/>
        <v/>
      </c>
      <c r="AR545" s="1" t="str">
        <f t="shared" si="426"/>
        <v/>
      </c>
      <c r="AS545" s="1" t="str">
        <f t="shared" si="427"/>
        <v/>
      </c>
      <c r="AT545" s="1" t="str">
        <f t="shared" si="428"/>
        <v/>
      </c>
      <c r="AU545" s="1" t="str">
        <f t="shared" si="429"/>
        <v/>
      </c>
      <c r="AV545" s="1" t="str">
        <f t="shared" si="430"/>
        <v/>
      </c>
      <c r="AW545" s="1" t="str">
        <f t="shared" si="431"/>
        <v/>
      </c>
      <c r="AX545" s="1" t="str">
        <f t="shared" si="432"/>
        <v/>
      </c>
      <c r="AY545" s="1" t="str">
        <f t="shared" si="433"/>
        <v/>
      </c>
      <c r="AZ545" s="1" t="str">
        <f t="shared" si="434"/>
        <v/>
      </c>
      <c r="BA545" s="1" t="str">
        <f t="shared" si="435"/>
        <v/>
      </c>
      <c r="BB545" s="1" t="str">
        <f t="shared" si="436"/>
        <v/>
      </c>
      <c r="BC545" s="1" t="str">
        <f t="shared" si="437"/>
        <v/>
      </c>
      <c r="BD545" s="1" t="str">
        <f t="shared" si="438"/>
        <v/>
      </c>
      <c r="BE545" s="1" t="str">
        <f t="shared" si="439"/>
        <v/>
      </c>
      <c r="BF545" s="1" t="str">
        <f t="shared" si="440"/>
        <v/>
      </c>
      <c r="BG545" s="1" t="str">
        <f t="shared" si="441"/>
        <v/>
      </c>
      <c r="BH545" s="1" t="str">
        <f t="shared" si="442"/>
        <v/>
      </c>
      <c r="BI545" s="1" t="str">
        <f t="shared" si="443"/>
        <v/>
      </c>
      <c r="BJ545" s="1" t="str">
        <f t="shared" si="444"/>
        <v/>
      </c>
      <c r="BK545" s="1" t="str">
        <f t="shared" si="445"/>
        <v/>
      </c>
      <c r="BL545" s="1" t="str">
        <f t="shared" si="446"/>
        <v/>
      </c>
      <c r="BM545" s="1" t="str">
        <f t="shared" si="447"/>
        <v/>
      </c>
      <c r="BN545" s="1" t="str">
        <f t="shared" si="448"/>
        <v/>
      </c>
      <c r="BO545" s="4" t="str">
        <f t="shared" si="449"/>
        <v/>
      </c>
    </row>
    <row r="546" spans="2:67">
      <c r="B546" s="22">
        <v>18</v>
      </c>
      <c r="C546" s="8">
        <f>IF(B546="","",VLOOKUP(B546,Tabelle2!$A$1:$B$37,2,0))</f>
        <v>2</v>
      </c>
      <c r="D546" s="9">
        <f>IF(B546="","",IF(B546=0,"NB",VLOOKUP(C546,Tabelle2!$D$1:$E$4,2,0)))</f>
        <v>2</v>
      </c>
      <c r="E546" s="1" t="str">
        <f t="shared" si="403"/>
        <v>W</v>
      </c>
      <c r="F546" s="1">
        <f t="shared" si="404"/>
        <v>1</v>
      </c>
      <c r="G546" s="1">
        <f t="shared" si="415"/>
        <v>2</v>
      </c>
      <c r="H546" s="1">
        <f t="shared" si="405"/>
        <v>2</v>
      </c>
      <c r="I546" s="1">
        <f t="shared" si="406"/>
        <v>239</v>
      </c>
      <c r="J546" s="1" t="str">
        <f t="shared" si="408"/>
        <v/>
      </c>
      <c r="O546" s="2"/>
      <c r="U546" s="6" t="str">
        <f t="shared" si="409"/>
        <v/>
      </c>
      <c r="V546" s="6">
        <f t="shared" si="410"/>
        <v>2</v>
      </c>
      <c r="W546" s="6" t="str">
        <f t="shared" si="411"/>
        <v/>
      </c>
      <c r="X546" s="6" t="str">
        <f t="shared" si="412"/>
        <v/>
      </c>
      <c r="Y546" s="5"/>
      <c r="Z546" s="1">
        <f t="shared" si="416"/>
        <v>1</v>
      </c>
      <c r="AA546" s="1">
        <f t="shared" si="417"/>
        <v>1</v>
      </c>
      <c r="AB546" s="1">
        <f t="shared" si="418"/>
        <v>1</v>
      </c>
      <c r="AC546" s="1" t="str">
        <f t="shared" si="419"/>
        <v/>
      </c>
      <c r="AD546" s="1" t="str">
        <f t="shared" si="424"/>
        <v/>
      </c>
      <c r="AE546" s="5"/>
      <c r="AF546" s="6">
        <f t="shared" si="413"/>
        <v>2</v>
      </c>
      <c r="AG546" s="6">
        <f t="shared" si="420"/>
        <v>0</v>
      </c>
      <c r="AH546" s="6">
        <f t="shared" si="422"/>
        <v>3</v>
      </c>
      <c r="AI546" s="5"/>
      <c r="AJ546" s="1">
        <f t="shared" si="421"/>
        <v>0</v>
      </c>
      <c r="AK546" s="1">
        <f>VLOOKUP(AJ546,$R$2:S565,2,0)</f>
        <v>1</v>
      </c>
      <c r="AM546" s="1">
        <f t="shared" si="423"/>
        <v>239</v>
      </c>
      <c r="AO546" s="1">
        <f t="shared" si="414"/>
        <v>0</v>
      </c>
      <c r="AP546" s="1" t="str">
        <f t="shared" si="407"/>
        <v/>
      </c>
      <c r="AQ546" s="1" t="str">
        <f t="shared" si="425"/>
        <v/>
      </c>
      <c r="AR546" s="1" t="str">
        <f t="shared" si="426"/>
        <v/>
      </c>
      <c r="AS546" s="1" t="str">
        <f t="shared" si="427"/>
        <v/>
      </c>
      <c r="AT546" s="1" t="str">
        <f t="shared" si="428"/>
        <v/>
      </c>
      <c r="AU546" s="1" t="str">
        <f t="shared" si="429"/>
        <v/>
      </c>
      <c r="AV546" s="1" t="str">
        <f t="shared" si="430"/>
        <v/>
      </c>
      <c r="AW546" s="1" t="str">
        <f t="shared" si="431"/>
        <v/>
      </c>
      <c r="AX546" s="1" t="str">
        <f t="shared" si="432"/>
        <v/>
      </c>
      <c r="AY546" s="1" t="str">
        <f t="shared" si="433"/>
        <v/>
      </c>
      <c r="AZ546" s="1" t="str">
        <f t="shared" si="434"/>
        <v/>
      </c>
      <c r="BA546" s="1" t="str">
        <f t="shared" si="435"/>
        <v/>
      </c>
      <c r="BB546" s="1" t="str">
        <f t="shared" si="436"/>
        <v/>
      </c>
      <c r="BC546" s="1" t="str">
        <f t="shared" si="437"/>
        <v/>
      </c>
      <c r="BD546" s="1" t="str">
        <f t="shared" si="438"/>
        <v/>
      </c>
      <c r="BE546" s="1" t="str">
        <f t="shared" si="439"/>
        <v/>
      </c>
      <c r="BF546" s="1" t="str">
        <f t="shared" si="440"/>
        <v/>
      </c>
      <c r="BG546" s="1" t="str">
        <f t="shared" si="441"/>
        <v/>
      </c>
      <c r="BH546" s="1" t="str">
        <f t="shared" si="442"/>
        <v/>
      </c>
      <c r="BI546" s="1" t="str">
        <f t="shared" si="443"/>
        <v/>
      </c>
      <c r="BJ546" s="1" t="str">
        <f t="shared" si="444"/>
        <v/>
      </c>
      <c r="BK546" s="1" t="str">
        <f t="shared" si="445"/>
        <v/>
      </c>
      <c r="BL546" s="1" t="str">
        <f t="shared" si="446"/>
        <v/>
      </c>
      <c r="BM546" s="1" t="str">
        <f t="shared" si="447"/>
        <v/>
      </c>
      <c r="BN546" s="1" t="str">
        <f t="shared" si="448"/>
        <v/>
      </c>
      <c r="BO546" s="4" t="str">
        <f t="shared" si="449"/>
        <v/>
      </c>
    </row>
    <row r="547" spans="2:67">
      <c r="B547" s="23">
        <v>31</v>
      </c>
      <c r="C547" s="8">
        <f>IF(B547="","",VLOOKUP(B547,Tabelle2!$A$1:$B$37,2,0))</f>
        <v>3</v>
      </c>
      <c r="D547" s="9">
        <f>IF(B547="","",IF(B547=0,"NB",VLOOKUP(C547,Tabelle2!$D$1:$E$4,2,0)))</f>
        <v>1</v>
      </c>
      <c r="E547" s="1" t="str">
        <f t="shared" si="403"/>
        <v>L</v>
      </c>
      <c r="F547" s="1">
        <f t="shared" si="404"/>
        <v>1</v>
      </c>
      <c r="G547" s="1">
        <f t="shared" si="415"/>
        <v>-1</v>
      </c>
      <c r="H547" s="1">
        <f t="shared" si="405"/>
        <v>-1</v>
      </c>
      <c r="I547" s="1">
        <f t="shared" si="406"/>
        <v>238</v>
      </c>
      <c r="J547" s="1" t="str">
        <f t="shared" si="408"/>
        <v/>
      </c>
      <c r="O547" s="2"/>
      <c r="U547" s="6" t="str">
        <f t="shared" si="409"/>
        <v/>
      </c>
      <c r="V547" s="6" t="str">
        <f t="shared" si="410"/>
        <v/>
      </c>
      <c r="W547" s="6">
        <f t="shared" si="411"/>
        <v>3</v>
      </c>
      <c r="X547" s="6" t="str">
        <f t="shared" si="412"/>
        <v/>
      </c>
      <c r="Y547" s="5"/>
      <c r="Z547" s="1">
        <f t="shared" si="416"/>
        <v>1</v>
      </c>
      <c r="AA547" s="1">
        <f t="shared" si="417"/>
        <v>1</v>
      </c>
      <c r="AB547" s="1">
        <f t="shared" si="418"/>
        <v>1</v>
      </c>
      <c r="AC547" s="1" t="str">
        <f t="shared" si="419"/>
        <v/>
      </c>
      <c r="AD547" s="1" t="str">
        <f t="shared" si="424"/>
        <v/>
      </c>
      <c r="AE547" s="5"/>
      <c r="AF547" s="6">
        <f t="shared" si="413"/>
        <v>3</v>
      </c>
      <c r="AG547" s="6">
        <f t="shared" si="420"/>
        <v>2</v>
      </c>
      <c r="AH547" s="6">
        <f t="shared" si="422"/>
        <v>0</v>
      </c>
      <c r="AI547" s="5"/>
      <c r="AJ547" s="1">
        <f t="shared" si="421"/>
        <v>1</v>
      </c>
      <c r="AK547" s="1">
        <f>VLOOKUP(AJ547,$R$2:S566,2,0)</f>
        <v>1</v>
      </c>
      <c r="AM547" s="1">
        <f t="shared" si="423"/>
        <v>239</v>
      </c>
      <c r="AO547" s="1">
        <f t="shared" si="414"/>
        <v>1</v>
      </c>
      <c r="AP547" s="1">
        <f t="shared" si="407"/>
        <v>1</v>
      </c>
      <c r="AQ547" s="1" t="str">
        <f t="shared" si="425"/>
        <v/>
      </c>
      <c r="AR547" s="1" t="str">
        <f t="shared" si="426"/>
        <v/>
      </c>
      <c r="AS547" s="1" t="str">
        <f t="shared" si="427"/>
        <v/>
      </c>
      <c r="AT547" s="1" t="str">
        <f t="shared" si="428"/>
        <v/>
      </c>
      <c r="AU547" s="1" t="str">
        <f t="shared" si="429"/>
        <v/>
      </c>
      <c r="AV547" s="1" t="str">
        <f t="shared" si="430"/>
        <v/>
      </c>
      <c r="AW547" s="1" t="str">
        <f t="shared" si="431"/>
        <v/>
      </c>
      <c r="AX547" s="1" t="str">
        <f t="shared" si="432"/>
        <v/>
      </c>
      <c r="AY547" s="1" t="str">
        <f t="shared" si="433"/>
        <v/>
      </c>
      <c r="AZ547" s="1" t="str">
        <f t="shared" si="434"/>
        <v/>
      </c>
      <c r="BA547" s="1" t="str">
        <f t="shared" si="435"/>
        <v/>
      </c>
      <c r="BB547" s="1" t="str">
        <f t="shared" si="436"/>
        <v/>
      </c>
      <c r="BC547" s="1" t="str">
        <f t="shared" si="437"/>
        <v/>
      </c>
      <c r="BD547" s="1" t="str">
        <f t="shared" si="438"/>
        <v/>
      </c>
      <c r="BE547" s="1" t="str">
        <f t="shared" si="439"/>
        <v/>
      </c>
      <c r="BF547" s="1" t="str">
        <f t="shared" si="440"/>
        <v/>
      </c>
      <c r="BG547" s="1" t="str">
        <f t="shared" si="441"/>
        <v/>
      </c>
      <c r="BH547" s="1" t="str">
        <f t="shared" si="442"/>
        <v/>
      </c>
      <c r="BI547" s="1" t="str">
        <f t="shared" si="443"/>
        <v/>
      </c>
      <c r="BJ547" s="1" t="str">
        <f t="shared" si="444"/>
        <v/>
      </c>
      <c r="BK547" s="1" t="str">
        <f t="shared" si="445"/>
        <v/>
      </c>
      <c r="BL547" s="1" t="str">
        <f t="shared" si="446"/>
        <v/>
      </c>
      <c r="BM547" s="1" t="str">
        <f t="shared" si="447"/>
        <v/>
      </c>
      <c r="BN547" s="1" t="str">
        <f t="shared" si="448"/>
        <v/>
      </c>
      <c r="BO547" s="4" t="str">
        <f t="shared" si="449"/>
        <v/>
      </c>
    </row>
    <row r="548" spans="2:67">
      <c r="B548" s="22">
        <v>12</v>
      </c>
      <c r="C548" s="8">
        <f>IF(B548="","",VLOOKUP(B548,Tabelle2!$A$1:$B$37,2,0))</f>
        <v>1</v>
      </c>
      <c r="D548" s="9">
        <f>IF(B548="","",IF(B548=0,"NB",VLOOKUP(C548,Tabelle2!$D$1:$E$4,2,0)))</f>
        <v>3</v>
      </c>
      <c r="E548" s="1" t="str">
        <f t="shared" si="403"/>
        <v>W</v>
      </c>
      <c r="F548" s="1">
        <f t="shared" si="404"/>
        <v>1</v>
      </c>
      <c r="G548" s="1">
        <f t="shared" si="415"/>
        <v>2</v>
      </c>
      <c r="H548" s="1">
        <f t="shared" si="405"/>
        <v>2</v>
      </c>
      <c r="I548" s="1">
        <f t="shared" si="406"/>
        <v>240</v>
      </c>
      <c r="J548" s="1" t="str">
        <f t="shared" si="408"/>
        <v/>
      </c>
      <c r="O548" s="2"/>
      <c r="U548" s="6">
        <f t="shared" si="409"/>
        <v>1</v>
      </c>
      <c r="V548" s="6" t="str">
        <f t="shared" si="410"/>
        <v/>
      </c>
      <c r="W548" s="6" t="str">
        <f t="shared" si="411"/>
        <v/>
      </c>
      <c r="X548" s="6" t="str">
        <f t="shared" si="412"/>
        <v/>
      </c>
      <c r="Y548" s="5"/>
      <c r="Z548" s="1">
        <f t="shared" si="416"/>
        <v>1</v>
      </c>
      <c r="AA548" s="1">
        <f t="shared" si="417"/>
        <v>1</v>
      </c>
      <c r="AB548" s="1">
        <f t="shared" si="418"/>
        <v>1</v>
      </c>
      <c r="AC548" s="1" t="str">
        <f t="shared" si="419"/>
        <v/>
      </c>
      <c r="AD548" s="1" t="str">
        <f t="shared" si="424"/>
        <v/>
      </c>
      <c r="AE548" s="5"/>
      <c r="AF548" s="6">
        <f t="shared" si="413"/>
        <v>1</v>
      </c>
      <c r="AG548" s="6">
        <f t="shared" si="420"/>
        <v>3</v>
      </c>
      <c r="AH548" s="6">
        <f t="shared" si="422"/>
        <v>2</v>
      </c>
      <c r="AI548" s="5"/>
      <c r="AJ548" s="1">
        <f t="shared" si="421"/>
        <v>0</v>
      </c>
      <c r="AK548" s="1">
        <f>VLOOKUP(AJ548,$R$2:S567,2,0)</f>
        <v>1</v>
      </c>
      <c r="AM548" s="1">
        <f t="shared" si="423"/>
        <v>240</v>
      </c>
      <c r="AO548" s="1">
        <f t="shared" si="414"/>
        <v>0</v>
      </c>
      <c r="AP548" s="1" t="str">
        <f t="shared" si="407"/>
        <v/>
      </c>
      <c r="AQ548" s="1" t="str">
        <f t="shared" si="425"/>
        <v/>
      </c>
      <c r="AR548" s="1" t="str">
        <f t="shared" si="426"/>
        <v/>
      </c>
      <c r="AS548" s="1" t="str">
        <f t="shared" si="427"/>
        <v/>
      </c>
      <c r="AT548" s="1" t="str">
        <f t="shared" si="428"/>
        <v/>
      </c>
      <c r="AU548" s="1" t="str">
        <f t="shared" si="429"/>
        <v/>
      </c>
      <c r="AV548" s="1" t="str">
        <f t="shared" si="430"/>
        <v/>
      </c>
      <c r="AW548" s="1" t="str">
        <f t="shared" si="431"/>
        <v/>
      </c>
      <c r="AX548" s="1" t="str">
        <f t="shared" si="432"/>
        <v/>
      </c>
      <c r="AY548" s="1" t="str">
        <f t="shared" si="433"/>
        <v/>
      </c>
      <c r="AZ548" s="1" t="str">
        <f t="shared" si="434"/>
        <v/>
      </c>
      <c r="BA548" s="1" t="str">
        <f t="shared" si="435"/>
        <v/>
      </c>
      <c r="BB548" s="1" t="str">
        <f t="shared" si="436"/>
        <v/>
      </c>
      <c r="BC548" s="1" t="str">
        <f t="shared" si="437"/>
        <v/>
      </c>
      <c r="BD548" s="1" t="str">
        <f t="shared" si="438"/>
        <v/>
      </c>
      <c r="BE548" s="1" t="str">
        <f t="shared" si="439"/>
        <v/>
      </c>
      <c r="BF548" s="1" t="str">
        <f t="shared" si="440"/>
        <v/>
      </c>
      <c r="BG548" s="1" t="str">
        <f t="shared" si="441"/>
        <v/>
      </c>
      <c r="BH548" s="1" t="str">
        <f t="shared" si="442"/>
        <v/>
      </c>
      <c r="BI548" s="1" t="str">
        <f t="shared" si="443"/>
        <v/>
      </c>
      <c r="BJ548" s="1" t="str">
        <f t="shared" si="444"/>
        <v/>
      </c>
      <c r="BK548" s="1" t="str">
        <f t="shared" si="445"/>
        <v/>
      </c>
      <c r="BL548" s="1" t="str">
        <f t="shared" si="446"/>
        <v/>
      </c>
      <c r="BM548" s="1" t="str">
        <f t="shared" si="447"/>
        <v/>
      </c>
      <c r="BN548" s="1" t="str">
        <f t="shared" si="448"/>
        <v/>
      </c>
      <c r="BO548" s="4" t="str">
        <f t="shared" si="449"/>
        <v/>
      </c>
    </row>
    <row r="549" spans="2:67">
      <c r="B549" s="23">
        <v>28</v>
      </c>
      <c r="C549" s="8">
        <f>IF(B549="","",VLOOKUP(B549,Tabelle2!$A$1:$B$37,2,0))</f>
        <v>3</v>
      </c>
      <c r="D549" s="9">
        <f>IF(B549="","",IF(B549=0,"NB",VLOOKUP(C549,Tabelle2!$D$1:$E$4,2,0)))</f>
        <v>1</v>
      </c>
      <c r="E549" s="1" t="str">
        <f t="shared" si="403"/>
        <v>W</v>
      </c>
      <c r="F549" s="1">
        <f t="shared" si="404"/>
        <v>1</v>
      </c>
      <c r="G549" s="1">
        <f t="shared" si="415"/>
        <v>2</v>
      </c>
      <c r="H549" s="1">
        <f t="shared" si="405"/>
        <v>2</v>
      </c>
      <c r="I549" s="1">
        <f t="shared" si="406"/>
        <v>242</v>
      </c>
      <c r="J549" s="1" t="str">
        <f t="shared" si="408"/>
        <v/>
      </c>
      <c r="O549" s="2"/>
      <c r="U549" s="6" t="str">
        <f t="shared" si="409"/>
        <v/>
      </c>
      <c r="V549" s="6" t="str">
        <f t="shared" si="410"/>
        <v/>
      </c>
      <c r="W549" s="6">
        <f t="shared" si="411"/>
        <v>3</v>
      </c>
      <c r="X549" s="6" t="str">
        <f t="shared" si="412"/>
        <v/>
      </c>
      <c r="Y549" s="5"/>
      <c r="Z549" s="1">
        <f t="shared" si="416"/>
        <v>1</v>
      </c>
      <c r="AA549" s="1">
        <f t="shared" si="417"/>
        <v>1</v>
      </c>
      <c r="AB549" s="1">
        <f t="shared" si="418"/>
        <v>1</v>
      </c>
      <c r="AC549" s="1" t="str">
        <f t="shared" si="419"/>
        <v/>
      </c>
      <c r="AD549" s="1" t="str">
        <f t="shared" si="424"/>
        <v/>
      </c>
      <c r="AE549" s="5"/>
      <c r="AF549" s="6">
        <f t="shared" si="413"/>
        <v>3</v>
      </c>
      <c r="AG549" s="6">
        <f t="shared" si="420"/>
        <v>1</v>
      </c>
      <c r="AH549" s="6">
        <f t="shared" si="422"/>
        <v>2</v>
      </c>
      <c r="AI549" s="5"/>
      <c r="AJ549" s="1">
        <f t="shared" si="421"/>
        <v>0</v>
      </c>
      <c r="AK549" s="1">
        <f>VLOOKUP(AJ549,$R$2:S568,2,0)</f>
        <v>1</v>
      </c>
      <c r="AM549" s="1">
        <f t="shared" si="423"/>
        <v>242</v>
      </c>
      <c r="AO549" s="1">
        <f t="shared" si="414"/>
        <v>0</v>
      </c>
      <c r="AP549" s="1" t="str">
        <f t="shared" si="407"/>
        <v/>
      </c>
      <c r="AQ549" s="1" t="str">
        <f t="shared" si="425"/>
        <v/>
      </c>
      <c r="AR549" s="1" t="str">
        <f t="shared" si="426"/>
        <v/>
      </c>
      <c r="AS549" s="1" t="str">
        <f t="shared" si="427"/>
        <v/>
      </c>
      <c r="AT549" s="1" t="str">
        <f t="shared" si="428"/>
        <v/>
      </c>
      <c r="AU549" s="1" t="str">
        <f t="shared" si="429"/>
        <v/>
      </c>
      <c r="AV549" s="1" t="str">
        <f t="shared" si="430"/>
        <v/>
      </c>
      <c r="AW549" s="1" t="str">
        <f t="shared" si="431"/>
        <v/>
      </c>
      <c r="AX549" s="1" t="str">
        <f t="shared" si="432"/>
        <v/>
      </c>
      <c r="AY549" s="1" t="str">
        <f t="shared" si="433"/>
        <v/>
      </c>
      <c r="AZ549" s="1" t="str">
        <f t="shared" si="434"/>
        <v/>
      </c>
      <c r="BA549" s="1" t="str">
        <f t="shared" si="435"/>
        <v/>
      </c>
      <c r="BB549" s="1" t="str">
        <f t="shared" si="436"/>
        <v/>
      </c>
      <c r="BC549" s="1" t="str">
        <f t="shared" si="437"/>
        <v/>
      </c>
      <c r="BD549" s="1" t="str">
        <f t="shared" si="438"/>
        <v/>
      </c>
      <c r="BE549" s="1" t="str">
        <f t="shared" si="439"/>
        <v/>
      </c>
      <c r="BF549" s="1" t="str">
        <f t="shared" si="440"/>
        <v/>
      </c>
      <c r="BG549" s="1" t="str">
        <f t="shared" si="441"/>
        <v/>
      </c>
      <c r="BH549" s="1" t="str">
        <f t="shared" si="442"/>
        <v/>
      </c>
      <c r="BI549" s="1" t="str">
        <f t="shared" si="443"/>
        <v/>
      </c>
      <c r="BJ549" s="1" t="str">
        <f t="shared" si="444"/>
        <v/>
      </c>
      <c r="BK549" s="1" t="str">
        <f t="shared" si="445"/>
        <v/>
      </c>
      <c r="BL549" s="1" t="str">
        <f t="shared" si="446"/>
        <v/>
      </c>
      <c r="BM549" s="1" t="str">
        <f t="shared" si="447"/>
        <v/>
      </c>
      <c r="BN549" s="1" t="str">
        <f t="shared" si="448"/>
        <v/>
      </c>
      <c r="BO549" s="4" t="str">
        <f t="shared" si="449"/>
        <v/>
      </c>
    </row>
    <row r="550" spans="2:67">
      <c r="B550" s="22">
        <v>5</v>
      </c>
      <c r="C550" s="8">
        <f>IF(B550="","",VLOOKUP(B550,Tabelle2!$A$1:$B$37,2,0))</f>
        <v>1</v>
      </c>
      <c r="D550" s="9">
        <f>IF(B550="","",IF(B550=0,"NB",VLOOKUP(C550,Tabelle2!$D$1:$E$4,2,0)))</f>
        <v>3</v>
      </c>
      <c r="E550" s="1" t="str">
        <f t="shared" si="403"/>
        <v>W</v>
      </c>
      <c r="F550" s="1">
        <f t="shared" si="404"/>
        <v>1</v>
      </c>
      <c r="G550" s="1">
        <f t="shared" si="415"/>
        <v>2</v>
      </c>
      <c r="H550" s="1">
        <f t="shared" si="405"/>
        <v>2</v>
      </c>
      <c r="I550" s="1">
        <f t="shared" si="406"/>
        <v>244</v>
      </c>
      <c r="J550" s="1" t="str">
        <f t="shared" si="408"/>
        <v/>
      </c>
      <c r="O550" s="2"/>
      <c r="U550" s="6">
        <f t="shared" si="409"/>
        <v>1</v>
      </c>
      <c r="V550" s="6" t="str">
        <f t="shared" si="410"/>
        <v/>
      </c>
      <c r="W550" s="6" t="str">
        <f t="shared" si="411"/>
        <v/>
      </c>
      <c r="X550" s="6" t="str">
        <f t="shared" si="412"/>
        <v/>
      </c>
      <c r="Y550" s="5"/>
      <c r="Z550" s="1">
        <f t="shared" si="416"/>
        <v>1</v>
      </c>
      <c r="AA550" s="1">
        <f t="shared" si="417"/>
        <v>1</v>
      </c>
      <c r="AB550" s="1">
        <f t="shared" si="418"/>
        <v>1</v>
      </c>
      <c r="AC550" s="1" t="str">
        <f t="shared" si="419"/>
        <v/>
      </c>
      <c r="AD550" s="1" t="str">
        <f t="shared" si="424"/>
        <v/>
      </c>
      <c r="AE550" s="5"/>
      <c r="AF550" s="6">
        <f t="shared" si="413"/>
        <v>1</v>
      </c>
      <c r="AG550" s="6">
        <f t="shared" si="420"/>
        <v>3</v>
      </c>
      <c r="AH550" s="6">
        <f t="shared" si="422"/>
        <v>2</v>
      </c>
      <c r="AI550" s="5"/>
      <c r="AJ550" s="1">
        <f t="shared" si="421"/>
        <v>0</v>
      </c>
      <c r="AK550" s="1">
        <f>VLOOKUP(AJ550,$R$2:S569,2,0)</f>
        <v>1</v>
      </c>
      <c r="AM550" s="1">
        <f t="shared" si="423"/>
        <v>244</v>
      </c>
      <c r="AO550" s="1">
        <f t="shared" si="414"/>
        <v>0</v>
      </c>
      <c r="AP550" s="1" t="str">
        <f t="shared" si="407"/>
        <v/>
      </c>
      <c r="AQ550" s="1" t="str">
        <f t="shared" si="425"/>
        <v/>
      </c>
      <c r="AR550" s="1" t="str">
        <f t="shared" si="426"/>
        <v/>
      </c>
      <c r="AS550" s="1" t="str">
        <f t="shared" si="427"/>
        <v/>
      </c>
      <c r="AT550" s="1" t="str">
        <f t="shared" si="428"/>
        <v/>
      </c>
      <c r="AU550" s="1" t="str">
        <f t="shared" si="429"/>
        <v/>
      </c>
      <c r="AV550" s="1" t="str">
        <f t="shared" si="430"/>
        <v/>
      </c>
      <c r="AW550" s="1" t="str">
        <f t="shared" si="431"/>
        <v/>
      </c>
      <c r="AX550" s="1" t="str">
        <f t="shared" si="432"/>
        <v/>
      </c>
      <c r="AY550" s="1" t="str">
        <f t="shared" si="433"/>
        <v/>
      </c>
      <c r="AZ550" s="1" t="str">
        <f t="shared" si="434"/>
        <v/>
      </c>
      <c r="BA550" s="1" t="str">
        <f t="shared" si="435"/>
        <v/>
      </c>
      <c r="BB550" s="1" t="str">
        <f t="shared" si="436"/>
        <v/>
      </c>
      <c r="BC550" s="1" t="str">
        <f t="shared" si="437"/>
        <v/>
      </c>
      <c r="BD550" s="1" t="str">
        <f t="shared" si="438"/>
        <v/>
      </c>
      <c r="BE550" s="1" t="str">
        <f t="shared" si="439"/>
        <v/>
      </c>
      <c r="BF550" s="1" t="str">
        <f t="shared" si="440"/>
        <v/>
      </c>
      <c r="BG550" s="1" t="str">
        <f t="shared" si="441"/>
        <v/>
      </c>
      <c r="BH550" s="1" t="str">
        <f t="shared" si="442"/>
        <v/>
      </c>
      <c r="BI550" s="1" t="str">
        <f t="shared" si="443"/>
        <v/>
      </c>
      <c r="BJ550" s="1" t="str">
        <f t="shared" si="444"/>
        <v/>
      </c>
      <c r="BK550" s="1" t="str">
        <f t="shared" si="445"/>
        <v/>
      </c>
      <c r="BL550" s="1" t="str">
        <f t="shared" si="446"/>
        <v/>
      </c>
      <c r="BM550" s="1" t="str">
        <f t="shared" si="447"/>
        <v/>
      </c>
      <c r="BN550" s="1" t="str">
        <f t="shared" si="448"/>
        <v/>
      </c>
      <c r="BO550" s="4" t="str">
        <f t="shared" si="449"/>
        <v/>
      </c>
    </row>
    <row r="551" spans="2:67">
      <c r="B551" s="23">
        <v>12</v>
      </c>
      <c r="C551" s="8">
        <f>IF(B551="","",VLOOKUP(B551,Tabelle2!$A$1:$B$37,2,0))</f>
        <v>1</v>
      </c>
      <c r="D551" s="9">
        <f>IF(B551="","",IF(B551=0,"NB",VLOOKUP(C551,Tabelle2!$D$1:$E$4,2,0)))</f>
        <v>3</v>
      </c>
      <c r="E551" s="1" t="str">
        <f t="shared" si="403"/>
        <v>L</v>
      </c>
      <c r="F551" s="1">
        <f t="shared" si="404"/>
        <v>1</v>
      </c>
      <c r="G551" s="1">
        <f t="shared" si="415"/>
        <v>-1</v>
      </c>
      <c r="H551" s="1">
        <f t="shared" si="405"/>
        <v>-1</v>
      </c>
      <c r="I551" s="1">
        <f t="shared" si="406"/>
        <v>243</v>
      </c>
      <c r="J551" s="1" t="str">
        <f t="shared" si="408"/>
        <v/>
      </c>
      <c r="O551" s="2"/>
      <c r="U551" s="6">
        <f t="shared" si="409"/>
        <v>1</v>
      </c>
      <c r="V551" s="6" t="str">
        <f t="shared" si="410"/>
        <v/>
      </c>
      <c r="W551" s="6" t="str">
        <f t="shared" si="411"/>
        <v/>
      </c>
      <c r="X551" s="6" t="str">
        <f t="shared" si="412"/>
        <v/>
      </c>
      <c r="Y551" s="5"/>
      <c r="Z551" s="1">
        <f t="shared" si="416"/>
        <v>1</v>
      </c>
      <c r="AA551" s="1">
        <f t="shared" si="417"/>
        <v>1</v>
      </c>
      <c r="AB551" s="1">
        <f t="shared" si="418"/>
        <v>1</v>
      </c>
      <c r="AC551" s="1" t="str">
        <f t="shared" si="419"/>
        <v/>
      </c>
      <c r="AD551" s="1" t="str">
        <f t="shared" si="424"/>
        <v/>
      </c>
      <c r="AE551" s="5"/>
      <c r="AF551" s="6">
        <f t="shared" si="413"/>
        <v>1</v>
      </c>
      <c r="AG551" s="6">
        <f t="shared" si="420"/>
        <v>3</v>
      </c>
      <c r="AH551" s="6">
        <f t="shared" si="422"/>
        <v>2</v>
      </c>
      <c r="AI551" s="5"/>
      <c r="AJ551" s="1">
        <f t="shared" si="421"/>
        <v>1</v>
      </c>
      <c r="AK551" s="1">
        <f>VLOOKUP(AJ551,$R$2:S570,2,0)</f>
        <v>1</v>
      </c>
      <c r="AM551" s="1">
        <f t="shared" si="423"/>
        <v>244</v>
      </c>
      <c r="AO551" s="1">
        <f t="shared" si="414"/>
        <v>1</v>
      </c>
      <c r="AP551" s="1" t="str">
        <f t="shared" si="407"/>
        <v/>
      </c>
      <c r="AQ551" s="1" t="str">
        <f t="shared" si="425"/>
        <v/>
      </c>
      <c r="AR551" s="1" t="str">
        <f t="shared" si="426"/>
        <v/>
      </c>
      <c r="AS551" s="1" t="str">
        <f t="shared" si="427"/>
        <v/>
      </c>
      <c r="AT551" s="1" t="str">
        <f t="shared" si="428"/>
        <v/>
      </c>
      <c r="AU551" s="1" t="str">
        <f t="shared" si="429"/>
        <v/>
      </c>
      <c r="AV551" s="1" t="str">
        <f t="shared" si="430"/>
        <v/>
      </c>
      <c r="AW551" s="1" t="str">
        <f t="shared" si="431"/>
        <v/>
      </c>
      <c r="AX551" s="1" t="str">
        <f t="shared" si="432"/>
        <v/>
      </c>
      <c r="AY551" s="1" t="str">
        <f t="shared" si="433"/>
        <v/>
      </c>
      <c r="AZ551" s="1" t="str">
        <f t="shared" si="434"/>
        <v/>
      </c>
      <c r="BA551" s="1" t="str">
        <f t="shared" si="435"/>
        <v/>
      </c>
      <c r="BB551" s="1" t="str">
        <f t="shared" si="436"/>
        <v/>
      </c>
      <c r="BC551" s="1" t="str">
        <f t="shared" si="437"/>
        <v/>
      </c>
      <c r="BD551" s="1" t="str">
        <f t="shared" si="438"/>
        <v/>
      </c>
      <c r="BE551" s="1" t="str">
        <f t="shared" si="439"/>
        <v/>
      </c>
      <c r="BF551" s="1" t="str">
        <f t="shared" si="440"/>
        <v/>
      </c>
      <c r="BG551" s="1" t="str">
        <f t="shared" si="441"/>
        <v/>
      </c>
      <c r="BH551" s="1" t="str">
        <f t="shared" si="442"/>
        <v/>
      </c>
      <c r="BI551" s="1" t="str">
        <f t="shared" si="443"/>
        <v/>
      </c>
      <c r="BJ551" s="1" t="str">
        <f t="shared" si="444"/>
        <v/>
      </c>
      <c r="BK551" s="1" t="str">
        <f t="shared" si="445"/>
        <v/>
      </c>
      <c r="BL551" s="1" t="str">
        <f t="shared" si="446"/>
        <v/>
      </c>
      <c r="BM551" s="1" t="str">
        <f t="shared" si="447"/>
        <v/>
      </c>
      <c r="BN551" s="1" t="str">
        <f t="shared" si="448"/>
        <v/>
      </c>
      <c r="BO551" s="4" t="str">
        <f t="shared" si="449"/>
        <v/>
      </c>
    </row>
    <row r="552" spans="2:67">
      <c r="B552" s="22">
        <v>18</v>
      </c>
      <c r="C552" s="8">
        <f>IF(B552="","",VLOOKUP(B552,Tabelle2!$A$1:$B$37,2,0))</f>
        <v>2</v>
      </c>
      <c r="D552" s="9">
        <f>IF(B552="","",IF(B552=0,"NB",VLOOKUP(C552,Tabelle2!$D$1:$E$4,2,0)))</f>
        <v>2</v>
      </c>
      <c r="E552" s="1" t="str">
        <f t="shared" si="403"/>
        <v>L</v>
      </c>
      <c r="F552" s="1">
        <f t="shared" si="404"/>
        <v>1</v>
      </c>
      <c r="G552" s="1">
        <f t="shared" si="415"/>
        <v>-1</v>
      </c>
      <c r="H552" s="1">
        <f t="shared" si="405"/>
        <v>-1</v>
      </c>
      <c r="I552" s="1">
        <f t="shared" si="406"/>
        <v>242</v>
      </c>
      <c r="J552" s="1" t="str">
        <f t="shared" si="408"/>
        <v/>
      </c>
      <c r="O552" s="2"/>
      <c r="U552" s="6" t="str">
        <f t="shared" si="409"/>
        <v/>
      </c>
      <c r="V552" s="6">
        <f t="shared" si="410"/>
        <v>2</v>
      </c>
      <c r="W552" s="6" t="str">
        <f t="shared" si="411"/>
        <v/>
      </c>
      <c r="X552" s="6" t="str">
        <f t="shared" si="412"/>
        <v/>
      </c>
      <c r="Y552" s="5"/>
      <c r="Z552" s="1">
        <f t="shared" si="416"/>
        <v>1</v>
      </c>
      <c r="AA552" s="1">
        <f t="shared" si="417"/>
        <v>1</v>
      </c>
      <c r="AB552" s="1">
        <f t="shared" si="418"/>
        <v>1</v>
      </c>
      <c r="AC552" s="1" t="str">
        <f t="shared" si="419"/>
        <v/>
      </c>
      <c r="AD552" s="1" t="str">
        <f t="shared" si="424"/>
        <v/>
      </c>
      <c r="AE552" s="5"/>
      <c r="AF552" s="6">
        <f t="shared" si="413"/>
        <v>2</v>
      </c>
      <c r="AG552" s="6">
        <f t="shared" si="420"/>
        <v>1</v>
      </c>
      <c r="AH552" s="6">
        <f t="shared" si="422"/>
        <v>3</v>
      </c>
      <c r="AI552" s="5"/>
      <c r="AJ552" s="1">
        <f t="shared" si="421"/>
        <v>2</v>
      </c>
      <c r="AK552" s="1">
        <f>VLOOKUP(AJ552,$R$2:S571,2,0)</f>
        <v>2</v>
      </c>
      <c r="AM552" s="1">
        <f t="shared" si="423"/>
        <v>244</v>
      </c>
      <c r="AO552" s="1">
        <f t="shared" si="414"/>
        <v>2</v>
      </c>
      <c r="AP552" s="1" t="str">
        <f t="shared" si="407"/>
        <v/>
      </c>
      <c r="AQ552" s="1">
        <f t="shared" si="425"/>
        <v>1</v>
      </c>
      <c r="AR552" s="1" t="str">
        <f t="shared" si="426"/>
        <v/>
      </c>
      <c r="AS552" s="1" t="str">
        <f t="shared" si="427"/>
        <v/>
      </c>
      <c r="AT552" s="1" t="str">
        <f t="shared" si="428"/>
        <v/>
      </c>
      <c r="AU552" s="1" t="str">
        <f t="shared" si="429"/>
        <v/>
      </c>
      <c r="AV552" s="1" t="str">
        <f t="shared" si="430"/>
        <v/>
      </c>
      <c r="AW552" s="1" t="str">
        <f t="shared" si="431"/>
        <v/>
      </c>
      <c r="AX552" s="1" t="str">
        <f t="shared" si="432"/>
        <v/>
      </c>
      <c r="AY552" s="1" t="str">
        <f t="shared" si="433"/>
        <v/>
      </c>
      <c r="AZ552" s="1" t="str">
        <f t="shared" si="434"/>
        <v/>
      </c>
      <c r="BA552" s="1" t="str">
        <f t="shared" si="435"/>
        <v/>
      </c>
      <c r="BB552" s="1" t="str">
        <f t="shared" si="436"/>
        <v/>
      </c>
      <c r="BC552" s="1" t="str">
        <f t="shared" si="437"/>
        <v/>
      </c>
      <c r="BD552" s="1" t="str">
        <f t="shared" si="438"/>
        <v/>
      </c>
      <c r="BE552" s="1" t="str">
        <f t="shared" si="439"/>
        <v/>
      </c>
      <c r="BF552" s="1" t="str">
        <f t="shared" si="440"/>
        <v/>
      </c>
      <c r="BG552" s="1" t="str">
        <f t="shared" si="441"/>
        <v/>
      </c>
      <c r="BH552" s="1" t="str">
        <f t="shared" si="442"/>
        <v/>
      </c>
      <c r="BI552" s="1" t="str">
        <f t="shared" si="443"/>
        <v/>
      </c>
      <c r="BJ552" s="1" t="str">
        <f t="shared" si="444"/>
        <v/>
      </c>
      <c r="BK552" s="1" t="str">
        <f t="shared" si="445"/>
        <v/>
      </c>
      <c r="BL552" s="1" t="str">
        <f t="shared" si="446"/>
        <v/>
      </c>
      <c r="BM552" s="1" t="str">
        <f t="shared" si="447"/>
        <v/>
      </c>
      <c r="BN552" s="1" t="str">
        <f t="shared" si="448"/>
        <v/>
      </c>
      <c r="BO552" s="4" t="str">
        <f t="shared" si="449"/>
        <v/>
      </c>
    </row>
    <row r="553" spans="2:67">
      <c r="B553" s="23">
        <v>16</v>
      </c>
      <c r="C553" s="8">
        <f>IF(B553="","",VLOOKUP(B553,Tabelle2!$A$1:$B$37,2,0))</f>
        <v>2</v>
      </c>
      <c r="D553" s="9">
        <f>IF(B553="","",IF(B553=0,"NB",VLOOKUP(C553,Tabelle2!$D$1:$E$4,2,0)))</f>
        <v>2</v>
      </c>
      <c r="E553" s="1" t="str">
        <f t="shared" si="403"/>
        <v>W</v>
      </c>
      <c r="F553" s="1">
        <f t="shared" si="404"/>
        <v>2</v>
      </c>
      <c r="G553" s="1">
        <f t="shared" si="415"/>
        <v>2</v>
      </c>
      <c r="H553" s="1">
        <f t="shared" si="405"/>
        <v>4</v>
      </c>
      <c r="I553" s="1">
        <f t="shared" si="406"/>
        <v>246</v>
      </c>
      <c r="J553" s="1" t="str">
        <f t="shared" si="408"/>
        <v/>
      </c>
      <c r="O553" s="2"/>
      <c r="U553" s="6" t="str">
        <f t="shared" si="409"/>
        <v/>
      </c>
      <c r="V553" s="6">
        <f t="shared" si="410"/>
        <v>2</v>
      </c>
      <c r="W553" s="6" t="str">
        <f t="shared" si="411"/>
        <v/>
      </c>
      <c r="X553" s="6" t="str">
        <f t="shared" si="412"/>
        <v/>
      </c>
      <c r="Y553" s="5"/>
      <c r="Z553" s="1">
        <f t="shared" si="416"/>
        <v>1</v>
      </c>
      <c r="AA553" s="1">
        <f t="shared" si="417"/>
        <v>1</v>
      </c>
      <c r="AB553" s="1">
        <f t="shared" si="418"/>
        <v>1</v>
      </c>
      <c r="AC553" s="1" t="str">
        <f t="shared" si="419"/>
        <v/>
      </c>
      <c r="AD553" s="1" t="str">
        <f t="shared" si="424"/>
        <v/>
      </c>
      <c r="AE553" s="5"/>
      <c r="AF553" s="6">
        <f t="shared" si="413"/>
        <v>2</v>
      </c>
      <c r="AG553" s="6">
        <f t="shared" si="420"/>
        <v>1</v>
      </c>
      <c r="AH553" s="6">
        <f t="shared" si="422"/>
        <v>3</v>
      </c>
      <c r="AI553" s="5"/>
      <c r="AJ553" s="1">
        <f t="shared" si="421"/>
        <v>0</v>
      </c>
      <c r="AK553" s="1">
        <f>VLOOKUP(AJ553,$R$2:S572,2,0)</f>
        <v>1</v>
      </c>
      <c r="AM553" s="1">
        <f t="shared" si="423"/>
        <v>246</v>
      </c>
      <c r="AO553" s="1">
        <f t="shared" si="414"/>
        <v>0</v>
      </c>
      <c r="AP553" s="1" t="str">
        <f t="shared" si="407"/>
        <v/>
      </c>
      <c r="AQ553" s="1" t="str">
        <f t="shared" si="425"/>
        <v/>
      </c>
      <c r="AR553" s="1" t="str">
        <f t="shared" si="426"/>
        <v/>
      </c>
      <c r="AS553" s="1" t="str">
        <f t="shared" si="427"/>
        <v/>
      </c>
      <c r="AT553" s="1" t="str">
        <f t="shared" si="428"/>
        <v/>
      </c>
      <c r="AU553" s="1" t="str">
        <f t="shared" si="429"/>
        <v/>
      </c>
      <c r="AV553" s="1" t="str">
        <f t="shared" si="430"/>
        <v/>
      </c>
      <c r="AW553" s="1" t="str">
        <f t="shared" si="431"/>
        <v/>
      </c>
      <c r="AX553" s="1" t="str">
        <f t="shared" si="432"/>
        <v/>
      </c>
      <c r="AY553" s="1" t="str">
        <f t="shared" si="433"/>
        <v/>
      </c>
      <c r="AZ553" s="1" t="str">
        <f t="shared" si="434"/>
        <v/>
      </c>
      <c r="BA553" s="1" t="str">
        <f t="shared" si="435"/>
        <v/>
      </c>
      <c r="BB553" s="1" t="str">
        <f t="shared" si="436"/>
        <v/>
      </c>
      <c r="BC553" s="1" t="str">
        <f t="shared" si="437"/>
        <v/>
      </c>
      <c r="BD553" s="1" t="str">
        <f t="shared" si="438"/>
        <v/>
      </c>
      <c r="BE553" s="1" t="str">
        <f t="shared" si="439"/>
        <v/>
      </c>
      <c r="BF553" s="1" t="str">
        <f t="shared" si="440"/>
        <v/>
      </c>
      <c r="BG553" s="1" t="str">
        <f t="shared" si="441"/>
        <v/>
      </c>
      <c r="BH553" s="1" t="str">
        <f t="shared" si="442"/>
        <v/>
      </c>
      <c r="BI553" s="1" t="str">
        <f t="shared" si="443"/>
        <v/>
      </c>
      <c r="BJ553" s="1" t="str">
        <f t="shared" si="444"/>
        <v/>
      </c>
      <c r="BK553" s="1" t="str">
        <f t="shared" si="445"/>
        <v/>
      </c>
      <c r="BL553" s="1" t="str">
        <f t="shared" si="446"/>
        <v/>
      </c>
      <c r="BM553" s="1" t="str">
        <f t="shared" si="447"/>
        <v/>
      </c>
      <c r="BN553" s="1" t="str">
        <f t="shared" si="448"/>
        <v/>
      </c>
      <c r="BO553" s="4" t="str">
        <f t="shared" si="449"/>
        <v/>
      </c>
    </row>
    <row r="554" spans="2:67">
      <c r="B554" s="22">
        <v>32</v>
      </c>
      <c r="C554" s="8">
        <f>IF(B554="","",VLOOKUP(B554,Tabelle2!$A$1:$B$37,2,0))</f>
        <v>3</v>
      </c>
      <c r="D554" s="9">
        <f>IF(B554="","",IF(B554=0,"NB",VLOOKUP(C554,Tabelle2!$D$1:$E$4,2,0)))</f>
        <v>1</v>
      </c>
      <c r="E554" s="1" t="str">
        <f t="shared" si="403"/>
        <v>L</v>
      </c>
      <c r="F554" s="1">
        <f t="shared" si="404"/>
        <v>1</v>
      </c>
      <c r="G554" s="1">
        <f t="shared" si="415"/>
        <v>-1</v>
      </c>
      <c r="H554" s="1">
        <f t="shared" si="405"/>
        <v>-1</v>
      </c>
      <c r="I554" s="1">
        <f t="shared" si="406"/>
        <v>245</v>
      </c>
      <c r="J554" s="1" t="str">
        <f t="shared" si="408"/>
        <v/>
      </c>
      <c r="O554" s="2"/>
      <c r="U554" s="6" t="str">
        <f t="shared" si="409"/>
        <v/>
      </c>
      <c r="V554" s="6" t="str">
        <f t="shared" si="410"/>
        <v/>
      </c>
      <c r="W554" s="6">
        <f t="shared" si="411"/>
        <v>3</v>
      </c>
      <c r="X554" s="6" t="str">
        <f t="shared" si="412"/>
        <v/>
      </c>
      <c r="Y554" s="5"/>
      <c r="Z554" s="1">
        <f t="shared" si="416"/>
        <v>1</v>
      </c>
      <c r="AA554" s="1">
        <f t="shared" si="417"/>
        <v>1</v>
      </c>
      <c r="AB554" s="1">
        <f t="shared" si="418"/>
        <v>1</v>
      </c>
      <c r="AC554" s="1" t="str">
        <f t="shared" si="419"/>
        <v/>
      </c>
      <c r="AD554" s="1" t="str">
        <f t="shared" si="424"/>
        <v/>
      </c>
      <c r="AE554" s="5"/>
      <c r="AF554" s="6">
        <f t="shared" si="413"/>
        <v>3</v>
      </c>
      <c r="AG554" s="6">
        <f t="shared" si="420"/>
        <v>2</v>
      </c>
      <c r="AH554" s="6">
        <f t="shared" si="422"/>
        <v>1</v>
      </c>
      <c r="AI554" s="5"/>
      <c r="AJ554" s="1">
        <f t="shared" si="421"/>
        <v>1</v>
      </c>
      <c r="AK554" s="1">
        <f>VLOOKUP(AJ554,$R$2:S573,2,0)</f>
        <v>1</v>
      </c>
      <c r="AM554" s="1">
        <f t="shared" si="423"/>
        <v>246</v>
      </c>
      <c r="AO554" s="1">
        <f t="shared" si="414"/>
        <v>1</v>
      </c>
      <c r="AP554" s="1" t="str">
        <f t="shared" si="407"/>
        <v/>
      </c>
      <c r="AQ554" s="1" t="str">
        <f t="shared" si="425"/>
        <v/>
      </c>
      <c r="AR554" s="1" t="str">
        <f t="shared" si="426"/>
        <v/>
      </c>
      <c r="AS554" s="1" t="str">
        <f t="shared" si="427"/>
        <v/>
      </c>
      <c r="AT554" s="1" t="str">
        <f t="shared" si="428"/>
        <v/>
      </c>
      <c r="AU554" s="1" t="str">
        <f t="shared" si="429"/>
        <v/>
      </c>
      <c r="AV554" s="1" t="str">
        <f t="shared" si="430"/>
        <v/>
      </c>
      <c r="AW554" s="1" t="str">
        <f t="shared" si="431"/>
        <v/>
      </c>
      <c r="AX554" s="1" t="str">
        <f t="shared" si="432"/>
        <v/>
      </c>
      <c r="AY554" s="1" t="str">
        <f t="shared" si="433"/>
        <v/>
      </c>
      <c r="AZ554" s="1" t="str">
        <f t="shared" si="434"/>
        <v/>
      </c>
      <c r="BA554" s="1" t="str">
        <f t="shared" si="435"/>
        <v/>
      </c>
      <c r="BB554" s="1" t="str">
        <f t="shared" si="436"/>
        <v/>
      </c>
      <c r="BC554" s="1" t="str">
        <f t="shared" si="437"/>
        <v/>
      </c>
      <c r="BD554" s="1" t="str">
        <f t="shared" si="438"/>
        <v/>
      </c>
      <c r="BE554" s="1" t="str">
        <f t="shared" si="439"/>
        <v/>
      </c>
      <c r="BF554" s="1" t="str">
        <f t="shared" si="440"/>
        <v/>
      </c>
      <c r="BG554" s="1" t="str">
        <f t="shared" si="441"/>
        <v/>
      </c>
      <c r="BH554" s="1" t="str">
        <f t="shared" si="442"/>
        <v/>
      </c>
      <c r="BI554" s="1" t="str">
        <f t="shared" si="443"/>
        <v/>
      </c>
      <c r="BJ554" s="1" t="str">
        <f t="shared" si="444"/>
        <v/>
      </c>
      <c r="BK554" s="1" t="str">
        <f t="shared" si="445"/>
        <v/>
      </c>
      <c r="BL554" s="1" t="str">
        <f t="shared" si="446"/>
        <v/>
      </c>
      <c r="BM554" s="1" t="str">
        <f t="shared" si="447"/>
        <v/>
      </c>
      <c r="BN554" s="1" t="str">
        <f t="shared" si="448"/>
        <v/>
      </c>
      <c r="BO554" s="4" t="str">
        <f t="shared" si="449"/>
        <v/>
      </c>
    </row>
    <row r="555" spans="2:67">
      <c r="B555" s="23">
        <v>14</v>
      </c>
      <c r="C555" s="8">
        <f>IF(B555="","",VLOOKUP(B555,Tabelle2!$A$1:$B$37,2,0))</f>
        <v>2</v>
      </c>
      <c r="D555" s="9">
        <f>IF(B555="","",IF(B555=0,"NB",VLOOKUP(C555,Tabelle2!$D$1:$E$4,2,0)))</f>
        <v>2</v>
      </c>
      <c r="E555" s="1" t="str">
        <f t="shared" si="403"/>
        <v>L</v>
      </c>
      <c r="F555" s="1">
        <f t="shared" si="404"/>
        <v>1</v>
      </c>
      <c r="G555" s="1">
        <f t="shared" si="415"/>
        <v>-1</v>
      </c>
      <c r="H555" s="1">
        <f t="shared" si="405"/>
        <v>-1</v>
      </c>
      <c r="I555" s="1">
        <f t="shared" si="406"/>
        <v>244</v>
      </c>
      <c r="J555" s="1" t="str">
        <f t="shared" si="408"/>
        <v/>
      </c>
      <c r="O555" s="2"/>
      <c r="U555" s="6" t="str">
        <f t="shared" si="409"/>
        <v/>
      </c>
      <c r="V555" s="6">
        <f t="shared" si="410"/>
        <v>2</v>
      </c>
      <c r="W555" s="6" t="str">
        <f t="shared" si="411"/>
        <v/>
      </c>
      <c r="X555" s="6" t="str">
        <f t="shared" si="412"/>
        <v/>
      </c>
      <c r="Y555" s="5"/>
      <c r="Z555" s="1">
        <f t="shared" si="416"/>
        <v>1</v>
      </c>
      <c r="AA555" s="1">
        <f t="shared" si="417"/>
        <v>1</v>
      </c>
      <c r="AB555" s="1">
        <f t="shared" si="418"/>
        <v>1</v>
      </c>
      <c r="AC555" s="1" t="str">
        <f t="shared" si="419"/>
        <v/>
      </c>
      <c r="AD555" s="1" t="str">
        <f t="shared" si="424"/>
        <v/>
      </c>
      <c r="AE555" s="5"/>
      <c r="AF555" s="6">
        <f t="shared" si="413"/>
        <v>2</v>
      </c>
      <c r="AG555" s="6">
        <f t="shared" si="420"/>
        <v>3</v>
      </c>
      <c r="AH555" s="6">
        <f t="shared" si="422"/>
        <v>1</v>
      </c>
      <c r="AI555" s="5"/>
      <c r="AJ555" s="1">
        <f t="shared" si="421"/>
        <v>2</v>
      </c>
      <c r="AK555" s="1">
        <f>VLOOKUP(AJ555,$R$2:S574,2,0)</f>
        <v>2</v>
      </c>
      <c r="AM555" s="1">
        <f t="shared" si="423"/>
        <v>246</v>
      </c>
      <c r="AO555" s="1">
        <f t="shared" si="414"/>
        <v>2</v>
      </c>
      <c r="AP555" s="1" t="str">
        <f t="shared" si="407"/>
        <v/>
      </c>
      <c r="AQ555" s="1" t="str">
        <f t="shared" si="425"/>
        <v/>
      </c>
      <c r="AR555" s="1" t="str">
        <f t="shared" si="426"/>
        <v/>
      </c>
      <c r="AS555" s="1" t="str">
        <f t="shared" si="427"/>
        <v/>
      </c>
      <c r="AT555" s="1" t="str">
        <f t="shared" si="428"/>
        <v/>
      </c>
      <c r="AU555" s="1" t="str">
        <f t="shared" si="429"/>
        <v/>
      </c>
      <c r="AV555" s="1" t="str">
        <f t="shared" si="430"/>
        <v/>
      </c>
      <c r="AW555" s="1" t="str">
        <f t="shared" si="431"/>
        <v/>
      </c>
      <c r="AX555" s="1" t="str">
        <f t="shared" si="432"/>
        <v/>
      </c>
      <c r="AY555" s="1" t="str">
        <f t="shared" si="433"/>
        <v/>
      </c>
      <c r="AZ555" s="1" t="str">
        <f t="shared" si="434"/>
        <v/>
      </c>
      <c r="BA555" s="1" t="str">
        <f t="shared" si="435"/>
        <v/>
      </c>
      <c r="BB555" s="1" t="str">
        <f t="shared" si="436"/>
        <v/>
      </c>
      <c r="BC555" s="1" t="str">
        <f t="shared" si="437"/>
        <v/>
      </c>
      <c r="BD555" s="1" t="str">
        <f t="shared" si="438"/>
        <v/>
      </c>
      <c r="BE555" s="1" t="str">
        <f t="shared" si="439"/>
        <v/>
      </c>
      <c r="BF555" s="1" t="str">
        <f t="shared" si="440"/>
        <v/>
      </c>
      <c r="BG555" s="1" t="str">
        <f t="shared" si="441"/>
        <v/>
      </c>
      <c r="BH555" s="1" t="str">
        <f t="shared" si="442"/>
        <v/>
      </c>
      <c r="BI555" s="1" t="str">
        <f t="shared" si="443"/>
        <v/>
      </c>
      <c r="BJ555" s="1" t="str">
        <f t="shared" si="444"/>
        <v/>
      </c>
      <c r="BK555" s="1" t="str">
        <f t="shared" si="445"/>
        <v/>
      </c>
      <c r="BL555" s="1" t="str">
        <f t="shared" si="446"/>
        <v/>
      </c>
      <c r="BM555" s="1" t="str">
        <f t="shared" si="447"/>
        <v/>
      </c>
      <c r="BN555" s="1" t="str">
        <f t="shared" si="448"/>
        <v/>
      </c>
      <c r="BO555" s="4" t="str">
        <f t="shared" si="449"/>
        <v/>
      </c>
    </row>
    <row r="556" spans="2:67">
      <c r="B556" s="22">
        <v>6</v>
      </c>
      <c r="C556" s="8">
        <f>IF(B556="","",VLOOKUP(B556,Tabelle2!$A$1:$B$37,2,0))</f>
        <v>1</v>
      </c>
      <c r="D556" s="9">
        <f>IF(B556="","",IF(B556=0,"NB",VLOOKUP(C556,Tabelle2!$D$1:$E$4,2,0)))</f>
        <v>3</v>
      </c>
      <c r="E556" s="1" t="str">
        <f t="shared" si="403"/>
        <v>L</v>
      </c>
      <c r="F556" s="1">
        <f t="shared" si="404"/>
        <v>2</v>
      </c>
      <c r="G556" s="1">
        <f t="shared" si="415"/>
        <v>-1</v>
      </c>
      <c r="H556" s="1">
        <f t="shared" si="405"/>
        <v>-2</v>
      </c>
      <c r="I556" s="1">
        <f t="shared" si="406"/>
        <v>242</v>
      </c>
      <c r="J556" s="1" t="str">
        <f t="shared" si="408"/>
        <v/>
      </c>
      <c r="O556" s="2"/>
      <c r="U556" s="6">
        <f t="shared" si="409"/>
        <v>1</v>
      </c>
      <c r="V556" s="6" t="str">
        <f t="shared" si="410"/>
        <v/>
      </c>
      <c r="W556" s="6" t="str">
        <f t="shared" si="411"/>
        <v/>
      </c>
      <c r="X556" s="6" t="str">
        <f t="shared" si="412"/>
        <v/>
      </c>
      <c r="Y556" s="5"/>
      <c r="Z556" s="1">
        <f t="shared" si="416"/>
        <v>1</v>
      </c>
      <c r="AA556" s="1">
        <f t="shared" si="417"/>
        <v>1</v>
      </c>
      <c r="AB556" s="1">
        <f t="shared" si="418"/>
        <v>1</v>
      </c>
      <c r="AC556" s="1" t="str">
        <f t="shared" si="419"/>
        <v/>
      </c>
      <c r="AD556" s="1" t="str">
        <f t="shared" si="424"/>
        <v/>
      </c>
      <c r="AE556" s="5"/>
      <c r="AF556" s="6">
        <f t="shared" si="413"/>
        <v>1</v>
      </c>
      <c r="AG556" s="6">
        <f t="shared" si="420"/>
        <v>2</v>
      </c>
      <c r="AH556" s="6">
        <f t="shared" si="422"/>
        <v>3</v>
      </c>
      <c r="AI556" s="5"/>
      <c r="AJ556" s="1">
        <f t="shared" si="421"/>
        <v>3</v>
      </c>
      <c r="AK556" s="1">
        <f>VLOOKUP(AJ556,$R$2:S575,2,0)</f>
        <v>3</v>
      </c>
      <c r="AM556" s="1">
        <f t="shared" si="423"/>
        <v>246</v>
      </c>
      <c r="AO556" s="1">
        <f t="shared" si="414"/>
        <v>3</v>
      </c>
      <c r="AP556" s="1" t="str">
        <f t="shared" si="407"/>
        <v/>
      </c>
      <c r="AQ556" s="1" t="str">
        <f t="shared" si="425"/>
        <v/>
      </c>
      <c r="AR556" s="1" t="str">
        <f t="shared" si="426"/>
        <v/>
      </c>
      <c r="AS556" s="1" t="str">
        <f t="shared" si="427"/>
        <v/>
      </c>
      <c r="AT556" s="1" t="str">
        <f t="shared" si="428"/>
        <v/>
      </c>
      <c r="AU556" s="1" t="str">
        <f t="shared" si="429"/>
        <v/>
      </c>
      <c r="AV556" s="1" t="str">
        <f t="shared" si="430"/>
        <v/>
      </c>
      <c r="AW556" s="1" t="str">
        <f t="shared" si="431"/>
        <v/>
      </c>
      <c r="AX556" s="1" t="str">
        <f t="shared" si="432"/>
        <v/>
      </c>
      <c r="AY556" s="1" t="str">
        <f t="shared" si="433"/>
        <v/>
      </c>
      <c r="AZ556" s="1" t="str">
        <f t="shared" si="434"/>
        <v/>
      </c>
      <c r="BA556" s="1" t="str">
        <f t="shared" si="435"/>
        <v/>
      </c>
      <c r="BB556" s="1" t="str">
        <f t="shared" si="436"/>
        <v/>
      </c>
      <c r="BC556" s="1" t="str">
        <f t="shared" si="437"/>
        <v/>
      </c>
      <c r="BD556" s="1" t="str">
        <f t="shared" si="438"/>
        <v/>
      </c>
      <c r="BE556" s="1" t="str">
        <f t="shared" si="439"/>
        <v/>
      </c>
      <c r="BF556" s="1" t="str">
        <f t="shared" si="440"/>
        <v/>
      </c>
      <c r="BG556" s="1" t="str">
        <f t="shared" si="441"/>
        <v/>
      </c>
      <c r="BH556" s="1" t="str">
        <f t="shared" si="442"/>
        <v/>
      </c>
      <c r="BI556" s="1" t="str">
        <f t="shared" si="443"/>
        <v/>
      </c>
      <c r="BJ556" s="1" t="str">
        <f t="shared" si="444"/>
        <v/>
      </c>
      <c r="BK556" s="1" t="str">
        <f t="shared" si="445"/>
        <v/>
      </c>
      <c r="BL556" s="1" t="str">
        <f t="shared" si="446"/>
        <v/>
      </c>
      <c r="BM556" s="1" t="str">
        <f t="shared" si="447"/>
        <v/>
      </c>
      <c r="BN556" s="1" t="str">
        <f t="shared" si="448"/>
        <v/>
      </c>
      <c r="BO556" s="4" t="str">
        <f t="shared" si="449"/>
        <v/>
      </c>
    </row>
    <row r="557" spans="2:67">
      <c r="B557" s="23">
        <v>22</v>
      </c>
      <c r="C557" s="8">
        <f>IF(B557="","",VLOOKUP(B557,Tabelle2!$A$1:$B$37,2,0))</f>
        <v>2</v>
      </c>
      <c r="D557" s="9">
        <f>IF(B557="","",IF(B557=0,"NB",VLOOKUP(C557,Tabelle2!$D$1:$E$4,2,0)))</f>
        <v>2</v>
      </c>
      <c r="E557" s="1" t="str">
        <f t="shared" si="403"/>
        <v>L</v>
      </c>
      <c r="F557" s="1">
        <f t="shared" si="404"/>
        <v>3</v>
      </c>
      <c r="G557" s="1">
        <f t="shared" si="415"/>
        <v>-1</v>
      </c>
      <c r="H557" s="1">
        <f t="shared" si="405"/>
        <v>-3</v>
      </c>
      <c r="I557" s="1">
        <f t="shared" si="406"/>
        <v>239</v>
      </c>
      <c r="J557" s="1" t="str">
        <f t="shared" si="408"/>
        <v/>
      </c>
      <c r="O557" s="2"/>
      <c r="U557" s="6" t="str">
        <f t="shared" si="409"/>
        <v/>
      </c>
      <c r="V557" s="6">
        <f t="shared" si="410"/>
        <v>2</v>
      </c>
      <c r="W557" s="6" t="str">
        <f t="shared" si="411"/>
        <v/>
      </c>
      <c r="X557" s="6" t="str">
        <f t="shared" si="412"/>
        <v/>
      </c>
      <c r="Y557" s="5"/>
      <c r="Z557" s="1">
        <f t="shared" si="416"/>
        <v>1</v>
      </c>
      <c r="AA557" s="1">
        <f t="shared" si="417"/>
        <v>1</v>
      </c>
      <c r="AB557" s="1">
        <f t="shared" si="418"/>
        <v>1</v>
      </c>
      <c r="AC557" s="1" t="str">
        <f t="shared" si="419"/>
        <v/>
      </c>
      <c r="AD557" s="1" t="str">
        <f t="shared" si="424"/>
        <v/>
      </c>
      <c r="AE557" s="5"/>
      <c r="AF557" s="6">
        <f t="shared" si="413"/>
        <v>2</v>
      </c>
      <c r="AG557" s="6">
        <f t="shared" si="420"/>
        <v>1</v>
      </c>
      <c r="AH557" s="6">
        <f t="shared" si="422"/>
        <v>3</v>
      </c>
      <c r="AI557" s="5"/>
      <c r="AJ557" s="1">
        <f t="shared" si="421"/>
        <v>4</v>
      </c>
      <c r="AK557" s="1">
        <f>VLOOKUP(AJ557,$R$2:S576,2,0)</f>
        <v>7</v>
      </c>
      <c r="AM557" s="1">
        <f t="shared" si="423"/>
        <v>246</v>
      </c>
      <c r="AO557" s="1">
        <f t="shared" si="414"/>
        <v>4</v>
      </c>
      <c r="AP557" s="1" t="str">
        <f t="shared" si="407"/>
        <v/>
      </c>
      <c r="AQ557" s="1" t="str">
        <f t="shared" si="425"/>
        <v/>
      </c>
      <c r="AR557" s="1" t="str">
        <f t="shared" si="426"/>
        <v/>
      </c>
      <c r="AS557" s="1" t="str">
        <f t="shared" si="427"/>
        <v/>
      </c>
      <c r="AT557" s="1" t="str">
        <f t="shared" si="428"/>
        <v/>
      </c>
      <c r="AU557" s="1" t="str">
        <f t="shared" si="429"/>
        <v/>
      </c>
      <c r="AV557" s="1" t="str">
        <f t="shared" si="430"/>
        <v/>
      </c>
      <c r="AW557" s="1" t="str">
        <f t="shared" si="431"/>
        <v/>
      </c>
      <c r="AX557" s="1" t="str">
        <f t="shared" si="432"/>
        <v/>
      </c>
      <c r="AY557" s="1" t="str">
        <f t="shared" si="433"/>
        <v/>
      </c>
      <c r="AZ557" s="1" t="str">
        <f t="shared" si="434"/>
        <v/>
      </c>
      <c r="BA557" s="1" t="str">
        <f t="shared" si="435"/>
        <v/>
      </c>
      <c r="BB557" s="1" t="str">
        <f t="shared" si="436"/>
        <v/>
      </c>
      <c r="BC557" s="1" t="str">
        <f t="shared" si="437"/>
        <v/>
      </c>
      <c r="BD557" s="1" t="str">
        <f t="shared" si="438"/>
        <v/>
      </c>
      <c r="BE557" s="1" t="str">
        <f t="shared" si="439"/>
        <v/>
      </c>
      <c r="BF557" s="1" t="str">
        <f t="shared" si="440"/>
        <v/>
      </c>
      <c r="BG557" s="1" t="str">
        <f t="shared" si="441"/>
        <v/>
      </c>
      <c r="BH557" s="1" t="str">
        <f t="shared" si="442"/>
        <v/>
      </c>
      <c r="BI557" s="1" t="str">
        <f t="shared" si="443"/>
        <v/>
      </c>
      <c r="BJ557" s="1" t="str">
        <f t="shared" si="444"/>
        <v/>
      </c>
      <c r="BK557" s="1" t="str">
        <f t="shared" si="445"/>
        <v/>
      </c>
      <c r="BL557" s="1" t="str">
        <f t="shared" si="446"/>
        <v/>
      </c>
      <c r="BM557" s="1" t="str">
        <f t="shared" si="447"/>
        <v/>
      </c>
      <c r="BN557" s="1" t="str">
        <f t="shared" si="448"/>
        <v/>
      </c>
      <c r="BO557" s="4" t="str">
        <f t="shared" si="449"/>
        <v/>
      </c>
    </row>
    <row r="558" spans="2:67">
      <c r="B558" s="22">
        <v>8</v>
      </c>
      <c r="C558" s="8">
        <f>IF(B558="","",VLOOKUP(B558,Tabelle2!$A$1:$B$37,2,0))</f>
        <v>1</v>
      </c>
      <c r="D558" s="9">
        <f>IF(B558="","",IF(B558=0,"NB",VLOOKUP(C558,Tabelle2!$D$1:$E$4,2,0)))</f>
        <v>3</v>
      </c>
      <c r="E558" s="1" t="str">
        <f t="shared" si="403"/>
        <v>L</v>
      </c>
      <c r="F558" s="1">
        <f t="shared" si="404"/>
        <v>7</v>
      </c>
      <c r="G558" s="1">
        <f t="shared" si="415"/>
        <v>-1</v>
      </c>
      <c r="H558" s="1">
        <f t="shared" si="405"/>
        <v>-7</v>
      </c>
      <c r="I558" s="1">
        <f t="shared" si="406"/>
        <v>232</v>
      </c>
      <c r="J558" s="1" t="str">
        <f t="shared" si="408"/>
        <v/>
      </c>
      <c r="O558" s="2"/>
      <c r="U558" s="6">
        <f t="shared" si="409"/>
        <v>1</v>
      </c>
      <c r="V558" s="6" t="str">
        <f t="shared" si="410"/>
        <v/>
      </c>
      <c r="W558" s="6" t="str">
        <f t="shared" si="411"/>
        <v/>
      </c>
      <c r="X558" s="6" t="str">
        <f t="shared" si="412"/>
        <v/>
      </c>
      <c r="Y558" s="5"/>
      <c r="Z558" s="1">
        <f t="shared" si="416"/>
        <v>1</v>
      </c>
      <c r="AA558" s="1">
        <f t="shared" si="417"/>
        <v>1</v>
      </c>
      <c r="AB558" s="1">
        <f t="shared" si="418"/>
        <v>1</v>
      </c>
      <c r="AC558" s="1" t="str">
        <f t="shared" si="419"/>
        <v/>
      </c>
      <c r="AD558" s="1" t="str">
        <f t="shared" si="424"/>
        <v/>
      </c>
      <c r="AE558" s="5"/>
      <c r="AF558" s="6">
        <f t="shared" si="413"/>
        <v>1</v>
      </c>
      <c r="AG558" s="6">
        <f t="shared" si="420"/>
        <v>2</v>
      </c>
      <c r="AH558" s="6">
        <f t="shared" si="422"/>
        <v>3</v>
      </c>
      <c r="AI558" s="5"/>
      <c r="AJ558" s="1">
        <f t="shared" si="421"/>
        <v>5</v>
      </c>
      <c r="AK558" s="1">
        <f>VLOOKUP(AJ558,$R$2:S577,2,0)</f>
        <v>15</v>
      </c>
      <c r="AM558" s="1">
        <f t="shared" si="423"/>
        <v>246</v>
      </c>
      <c r="AO558" s="1">
        <f t="shared" si="414"/>
        <v>5</v>
      </c>
      <c r="AP558" s="1" t="str">
        <f t="shared" si="407"/>
        <v/>
      </c>
      <c r="AQ558" s="1" t="str">
        <f t="shared" si="425"/>
        <v/>
      </c>
      <c r="AR558" s="1" t="str">
        <f t="shared" si="426"/>
        <v/>
      </c>
      <c r="AS558" s="1" t="str">
        <f t="shared" si="427"/>
        <v/>
      </c>
      <c r="AT558" s="1" t="str">
        <f t="shared" si="428"/>
        <v/>
      </c>
      <c r="AU558" s="1" t="str">
        <f t="shared" si="429"/>
        <v/>
      </c>
      <c r="AV558" s="1" t="str">
        <f t="shared" si="430"/>
        <v/>
      </c>
      <c r="AW558" s="1" t="str">
        <f t="shared" si="431"/>
        <v/>
      </c>
      <c r="AX558" s="1" t="str">
        <f t="shared" si="432"/>
        <v/>
      </c>
      <c r="AY558" s="1" t="str">
        <f t="shared" si="433"/>
        <v/>
      </c>
      <c r="AZ558" s="1" t="str">
        <f t="shared" si="434"/>
        <v/>
      </c>
      <c r="BA558" s="1" t="str">
        <f t="shared" si="435"/>
        <v/>
      </c>
      <c r="BB558" s="1" t="str">
        <f t="shared" si="436"/>
        <v/>
      </c>
      <c r="BC558" s="1" t="str">
        <f t="shared" si="437"/>
        <v/>
      </c>
      <c r="BD558" s="1" t="str">
        <f t="shared" si="438"/>
        <v/>
      </c>
      <c r="BE558" s="1" t="str">
        <f t="shared" si="439"/>
        <v/>
      </c>
      <c r="BF558" s="1" t="str">
        <f t="shared" si="440"/>
        <v/>
      </c>
      <c r="BG558" s="1" t="str">
        <f t="shared" si="441"/>
        <v/>
      </c>
      <c r="BH558" s="1" t="str">
        <f t="shared" si="442"/>
        <v/>
      </c>
      <c r="BI558" s="1" t="str">
        <f t="shared" si="443"/>
        <v/>
      </c>
      <c r="BJ558" s="1" t="str">
        <f t="shared" si="444"/>
        <v/>
      </c>
      <c r="BK558" s="1" t="str">
        <f t="shared" si="445"/>
        <v/>
      </c>
      <c r="BL558" s="1" t="str">
        <f t="shared" si="446"/>
        <v/>
      </c>
      <c r="BM558" s="1" t="str">
        <f t="shared" si="447"/>
        <v/>
      </c>
      <c r="BN558" s="1" t="str">
        <f t="shared" si="448"/>
        <v/>
      </c>
      <c r="BO558" s="4" t="str">
        <f t="shared" si="449"/>
        <v/>
      </c>
    </row>
    <row r="559" spans="2:67">
      <c r="B559" s="23">
        <v>2</v>
      </c>
      <c r="C559" s="8">
        <f>IF(B559="","",VLOOKUP(B559,Tabelle2!$A$1:$B$37,2,0))</f>
        <v>1</v>
      </c>
      <c r="D559" s="9">
        <f>IF(B559="","",IF(B559=0,"NB",VLOOKUP(C559,Tabelle2!$D$1:$E$4,2,0)))</f>
        <v>3</v>
      </c>
      <c r="E559" s="1" t="str">
        <f t="shared" si="403"/>
        <v>L</v>
      </c>
      <c r="F559" s="1">
        <f t="shared" si="404"/>
        <v>15</v>
      </c>
      <c r="G559" s="1">
        <f t="shared" si="415"/>
        <v>-1</v>
      </c>
      <c r="H559" s="1">
        <f t="shared" si="405"/>
        <v>-15</v>
      </c>
      <c r="I559" s="1">
        <f t="shared" si="406"/>
        <v>217</v>
      </c>
      <c r="J559" s="1" t="str">
        <f t="shared" si="408"/>
        <v/>
      </c>
      <c r="O559" s="2"/>
      <c r="U559" s="6">
        <f t="shared" si="409"/>
        <v>1</v>
      </c>
      <c r="V559" s="6" t="str">
        <f t="shared" si="410"/>
        <v/>
      </c>
      <c r="W559" s="6" t="str">
        <f t="shared" si="411"/>
        <v/>
      </c>
      <c r="X559" s="6" t="str">
        <f t="shared" si="412"/>
        <v/>
      </c>
      <c r="Y559" s="5"/>
      <c r="Z559" s="1">
        <f t="shared" si="416"/>
        <v>1</v>
      </c>
      <c r="AA559" s="1">
        <f t="shared" si="417"/>
        <v>1</v>
      </c>
      <c r="AB559" s="1">
        <f t="shared" si="418"/>
        <v>1</v>
      </c>
      <c r="AC559" s="1" t="str">
        <f t="shared" si="419"/>
        <v/>
      </c>
      <c r="AD559" s="1" t="str">
        <f t="shared" si="424"/>
        <v/>
      </c>
      <c r="AE559" s="5"/>
      <c r="AF559" s="6">
        <f t="shared" si="413"/>
        <v>1</v>
      </c>
      <c r="AG559" s="6">
        <f t="shared" si="420"/>
        <v>2</v>
      </c>
      <c r="AH559" s="6">
        <f t="shared" si="422"/>
        <v>3</v>
      </c>
      <c r="AI559" s="5"/>
      <c r="AJ559" s="1">
        <f t="shared" si="421"/>
        <v>6</v>
      </c>
      <c r="AK559" s="1">
        <f>VLOOKUP(AJ559,$R$2:S578,2,0)</f>
        <v>1</v>
      </c>
      <c r="AM559" s="1">
        <f t="shared" si="423"/>
        <v>246</v>
      </c>
      <c r="AO559" s="1">
        <f t="shared" si="414"/>
        <v>6</v>
      </c>
      <c r="AP559" s="1" t="str">
        <f t="shared" si="407"/>
        <v/>
      </c>
      <c r="AQ559" s="1" t="str">
        <f t="shared" si="425"/>
        <v/>
      </c>
      <c r="AR559" s="1" t="str">
        <f t="shared" si="426"/>
        <v/>
      </c>
      <c r="AS559" s="1" t="str">
        <f t="shared" si="427"/>
        <v/>
      </c>
      <c r="AT559" s="1" t="str">
        <f t="shared" si="428"/>
        <v/>
      </c>
      <c r="AU559" s="1" t="str">
        <f t="shared" si="429"/>
        <v/>
      </c>
      <c r="AV559" s="1" t="str">
        <f t="shared" si="430"/>
        <v/>
      </c>
      <c r="AW559" s="1" t="str">
        <f t="shared" si="431"/>
        <v/>
      </c>
      <c r="AX559" s="1" t="str">
        <f t="shared" si="432"/>
        <v/>
      </c>
      <c r="AY559" s="1" t="str">
        <f t="shared" si="433"/>
        <v/>
      </c>
      <c r="AZ559" s="1" t="str">
        <f t="shared" si="434"/>
        <v/>
      </c>
      <c r="BA559" s="1" t="str">
        <f t="shared" si="435"/>
        <v/>
      </c>
      <c r="BB559" s="1" t="str">
        <f t="shared" si="436"/>
        <v/>
      </c>
      <c r="BC559" s="1" t="str">
        <f t="shared" si="437"/>
        <v/>
      </c>
      <c r="BD559" s="1" t="str">
        <f t="shared" si="438"/>
        <v/>
      </c>
      <c r="BE559" s="1" t="str">
        <f t="shared" si="439"/>
        <v/>
      </c>
      <c r="BF559" s="1" t="str">
        <f t="shared" si="440"/>
        <v/>
      </c>
      <c r="BG559" s="1" t="str">
        <f t="shared" si="441"/>
        <v/>
      </c>
      <c r="BH559" s="1" t="str">
        <f t="shared" si="442"/>
        <v/>
      </c>
      <c r="BI559" s="1" t="str">
        <f t="shared" si="443"/>
        <v/>
      </c>
      <c r="BJ559" s="1" t="str">
        <f t="shared" si="444"/>
        <v/>
      </c>
      <c r="BK559" s="1" t="str">
        <f t="shared" si="445"/>
        <v/>
      </c>
      <c r="BL559" s="1" t="str">
        <f t="shared" si="446"/>
        <v/>
      </c>
      <c r="BM559" s="1" t="str">
        <f t="shared" si="447"/>
        <v/>
      </c>
      <c r="BN559" s="1" t="str">
        <f t="shared" si="448"/>
        <v/>
      </c>
      <c r="BO559" s="4" t="str">
        <f t="shared" si="449"/>
        <v/>
      </c>
    </row>
    <row r="560" spans="2:67">
      <c r="B560" s="22">
        <v>17</v>
      </c>
      <c r="C560" s="8">
        <f>IF(B560="","",VLOOKUP(B560,Tabelle2!$A$1:$B$37,2,0))</f>
        <v>2</v>
      </c>
      <c r="D560" s="9">
        <f>IF(B560="","",IF(B560=0,"NB",VLOOKUP(C560,Tabelle2!$D$1:$E$4,2,0)))</f>
        <v>2</v>
      </c>
      <c r="E560" s="1" t="str">
        <f t="shared" si="403"/>
        <v>L</v>
      </c>
      <c r="F560" s="1">
        <f t="shared" si="404"/>
        <v>1</v>
      </c>
      <c r="G560" s="1">
        <f t="shared" si="415"/>
        <v>-1</v>
      </c>
      <c r="H560" s="1">
        <f t="shared" si="405"/>
        <v>-1</v>
      </c>
      <c r="I560" s="1">
        <f t="shared" si="406"/>
        <v>216</v>
      </c>
      <c r="J560" s="1" t="str">
        <f t="shared" si="408"/>
        <v/>
      </c>
      <c r="O560" s="2"/>
      <c r="U560" s="6" t="str">
        <f t="shared" si="409"/>
        <v/>
      </c>
      <c r="V560" s="6">
        <f t="shared" si="410"/>
        <v>2</v>
      </c>
      <c r="W560" s="6" t="str">
        <f t="shared" si="411"/>
        <v/>
      </c>
      <c r="X560" s="6" t="str">
        <f t="shared" si="412"/>
        <v/>
      </c>
      <c r="Y560" s="5"/>
      <c r="Z560" s="1">
        <f t="shared" si="416"/>
        <v>1</v>
      </c>
      <c r="AA560" s="1">
        <f t="shared" si="417"/>
        <v>1</v>
      </c>
      <c r="AB560" s="1">
        <f t="shared" si="418"/>
        <v>1</v>
      </c>
      <c r="AC560" s="1" t="str">
        <f t="shared" si="419"/>
        <v/>
      </c>
      <c r="AD560" s="1" t="str">
        <f t="shared" si="424"/>
        <v/>
      </c>
      <c r="AE560" s="5"/>
      <c r="AF560" s="6">
        <f t="shared" si="413"/>
        <v>2</v>
      </c>
      <c r="AG560" s="6">
        <f t="shared" si="420"/>
        <v>1</v>
      </c>
      <c r="AH560" s="6">
        <f t="shared" si="422"/>
        <v>3</v>
      </c>
      <c r="AI560" s="5"/>
      <c r="AJ560" s="1">
        <f t="shared" si="421"/>
        <v>7</v>
      </c>
      <c r="AK560" s="1">
        <f>VLOOKUP(AJ560,$R$2:S579,2,0)</f>
        <v>1</v>
      </c>
      <c r="AM560" s="1">
        <f t="shared" si="423"/>
        <v>246</v>
      </c>
      <c r="AO560" s="1">
        <f t="shared" si="414"/>
        <v>7</v>
      </c>
      <c r="AP560" s="1" t="str">
        <f t="shared" si="407"/>
        <v/>
      </c>
      <c r="AQ560" s="1" t="str">
        <f t="shared" si="425"/>
        <v/>
      </c>
      <c r="AR560" s="1" t="str">
        <f t="shared" si="426"/>
        <v/>
      </c>
      <c r="AS560" s="1" t="str">
        <f t="shared" si="427"/>
        <v/>
      </c>
      <c r="AT560" s="1" t="str">
        <f t="shared" si="428"/>
        <v/>
      </c>
      <c r="AU560" s="1" t="str">
        <f t="shared" si="429"/>
        <v/>
      </c>
      <c r="AV560" s="1" t="str">
        <f t="shared" si="430"/>
        <v/>
      </c>
      <c r="AW560" s="1" t="str">
        <f t="shared" si="431"/>
        <v/>
      </c>
      <c r="AX560" s="1" t="str">
        <f t="shared" si="432"/>
        <v/>
      </c>
      <c r="AY560" s="1" t="str">
        <f t="shared" si="433"/>
        <v/>
      </c>
      <c r="AZ560" s="1" t="str">
        <f t="shared" si="434"/>
        <v/>
      </c>
      <c r="BA560" s="1" t="str">
        <f t="shared" si="435"/>
        <v/>
      </c>
      <c r="BB560" s="1" t="str">
        <f t="shared" si="436"/>
        <v/>
      </c>
      <c r="BC560" s="1" t="str">
        <f t="shared" si="437"/>
        <v/>
      </c>
      <c r="BD560" s="1" t="str">
        <f t="shared" si="438"/>
        <v/>
      </c>
      <c r="BE560" s="1" t="str">
        <f t="shared" si="439"/>
        <v/>
      </c>
      <c r="BF560" s="1" t="str">
        <f t="shared" si="440"/>
        <v/>
      </c>
      <c r="BG560" s="1" t="str">
        <f t="shared" si="441"/>
        <v/>
      </c>
      <c r="BH560" s="1" t="str">
        <f t="shared" si="442"/>
        <v/>
      </c>
      <c r="BI560" s="1" t="str">
        <f t="shared" si="443"/>
        <v/>
      </c>
      <c r="BJ560" s="1" t="str">
        <f t="shared" si="444"/>
        <v/>
      </c>
      <c r="BK560" s="1" t="str">
        <f t="shared" si="445"/>
        <v/>
      </c>
      <c r="BL560" s="1" t="str">
        <f t="shared" si="446"/>
        <v/>
      </c>
      <c r="BM560" s="1" t="str">
        <f t="shared" si="447"/>
        <v/>
      </c>
      <c r="BN560" s="1" t="str">
        <f t="shared" si="448"/>
        <v/>
      </c>
      <c r="BO560" s="4" t="str">
        <f t="shared" si="449"/>
        <v/>
      </c>
    </row>
    <row r="561" spans="2:67">
      <c r="B561" s="23">
        <v>36</v>
      </c>
      <c r="C561" s="8">
        <f>IF(B561="","",VLOOKUP(B561,Tabelle2!$A$1:$B$37,2,0))</f>
        <v>3</v>
      </c>
      <c r="D561" s="9">
        <f>IF(B561="","",IF(B561=0,"NB",VLOOKUP(C561,Tabelle2!$D$1:$E$4,2,0)))</f>
        <v>1</v>
      </c>
      <c r="E561" s="1" t="str">
        <f t="shared" si="403"/>
        <v>L</v>
      </c>
      <c r="F561" s="1">
        <f t="shared" si="404"/>
        <v>1</v>
      </c>
      <c r="G561" s="1">
        <f t="shared" si="415"/>
        <v>-1</v>
      </c>
      <c r="H561" s="1">
        <f t="shared" si="405"/>
        <v>-1</v>
      </c>
      <c r="I561" s="1">
        <f t="shared" si="406"/>
        <v>215</v>
      </c>
      <c r="J561" s="1" t="str">
        <f t="shared" si="408"/>
        <v/>
      </c>
      <c r="O561" s="2"/>
      <c r="U561" s="6" t="str">
        <f t="shared" si="409"/>
        <v/>
      </c>
      <c r="V561" s="6" t="str">
        <f t="shared" si="410"/>
        <v/>
      </c>
      <c r="W561" s="6">
        <f t="shared" si="411"/>
        <v>3</v>
      </c>
      <c r="X561" s="6" t="str">
        <f t="shared" si="412"/>
        <v/>
      </c>
      <c r="Y561" s="5"/>
      <c r="Z561" s="1">
        <f t="shared" si="416"/>
        <v>1</v>
      </c>
      <c r="AA561" s="1">
        <f t="shared" si="417"/>
        <v>1</v>
      </c>
      <c r="AB561" s="1">
        <f t="shared" si="418"/>
        <v>1</v>
      </c>
      <c r="AC561" s="1" t="str">
        <f t="shared" si="419"/>
        <v/>
      </c>
      <c r="AD561" s="1" t="str">
        <f t="shared" si="424"/>
        <v/>
      </c>
      <c r="AE561" s="5"/>
      <c r="AF561" s="6">
        <f t="shared" si="413"/>
        <v>3</v>
      </c>
      <c r="AG561" s="6">
        <f t="shared" si="420"/>
        <v>2</v>
      </c>
      <c r="AH561" s="6">
        <f t="shared" si="422"/>
        <v>1</v>
      </c>
      <c r="AI561" s="5"/>
      <c r="AJ561" s="1">
        <f t="shared" si="421"/>
        <v>8</v>
      </c>
      <c r="AK561" s="1">
        <f>VLOOKUP(AJ561,$R$2:S580,2,0)</f>
        <v>1</v>
      </c>
      <c r="AM561" s="1">
        <f t="shared" si="423"/>
        <v>246</v>
      </c>
      <c r="AO561" s="1">
        <f t="shared" si="414"/>
        <v>8</v>
      </c>
      <c r="AP561" s="1" t="str">
        <f t="shared" si="407"/>
        <v/>
      </c>
      <c r="AQ561" s="1" t="str">
        <f t="shared" si="425"/>
        <v/>
      </c>
      <c r="AR561" s="1" t="str">
        <f t="shared" si="426"/>
        <v/>
      </c>
      <c r="AS561" s="1" t="str">
        <f t="shared" si="427"/>
        <v/>
      </c>
      <c r="AT561" s="1" t="str">
        <f t="shared" si="428"/>
        <v/>
      </c>
      <c r="AU561" s="1" t="str">
        <f t="shared" si="429"/>
        <v/>
      </c>
      <c r="AV561" s="1" t="str">
        <f t="shared" si="430"/>
        <v/>
      </c>
      <c r="AW561" s="1" t="str">
        <f t="shared" si="431"/>
        <v/>
      </c>
      <c r="AX561" s="1" t="str">
        <f t="shared" si="432"/>
        <v/>
      </c>
      <c r="AY561" s="1" t="str">
        <f t="shared" si="433"/>
        <v/>
      </c>
      <c r="AZ561" s="1" t="str">
        <f t="shared" si="434"/>
        <v/>
      </c>
      <c r="BA561" s="1" t="str">
        <f t="shared" si="435"/>
        <v/>
      </c>
      <c r="BB561" s="1" t="str">
        <f t="shared" si="436"/>
        <v/>
      </c>
      <c r="BC561" s="1" t="str">
        <f t="shared" si="437"/>
        <v/>
      </c>
      <c r="BD561" s="1" t="str">
        <f t="shared" si="438"/>
        <v/>
      </c>
      <c r="BE561" s="1" t="str">
        <f t="shared" si="439"/>
        <v/>
      </c>
      <c r="BF561" s="1" t="str">
        <f t="shared" si="440"/>
        <v/>
      </c>
      <c r="BG561" s="1" t="str">
        <f t="shared" si="441"/>
        <v/>
      </c>
      <c r="BH561" s="1" t="str">
        <f t="shared" si="442"/>
        <v/>
      </c>
      <c r="BI561" s="1" t="str">
        <f t="shared" si="443"/>
        <v/>
      </c>
      <c r="BJ561" s="1" t="str">
        <f t="shared" si="444"/>
        <v/>
      </c>
      <c r="BK561" s="1" t="str">
        <f t="shared" si="445"/>
        <v/>
      </c>
      <c r="BL561" s="1" t="str">
        <f t="shared" si="446"/>
        <v/>
      </c>
      <c r="BM561" s="1" t="str">
        <f t="shared" si="447"/>
        <v/>
      </c>
      <c r="BN561" s="1" t="str">
        <f t="shared" si="448"/>
        <v/>
      </c>
      <c r="BO561" s="4" t="str">
        <f t="shared" si="449"/>
        <v/>
      </c>
    </row>
    <row r="562" spans="2:67">
      <c r="B562" s="22">
        <v>22</v>
      </c>
      <c r="C562" s="8">
        <f>IF(B562="","",VLOOKUP(B562,Tabelle2!$A$1:$B$37,2,0))</f>
        <v>2</v>
      </c>
      <c r="D562" s="9">
        <f>IF(B562="","",IF(B562=0,"NB",VLOOKUP(C562,Tabelle2!$D$1:$E$4,2,0)))</f>
        <v>2</v>
      </c>
      <c r="E562" s="1" t="str">
        <f t="shared" si="403"/>
        <v>L</v>
      </c>
      <c r="F562" s="1">
        <f t="shared" si="404"/>
        <v>1</v>
      </c>
      <c r="G562" s="1">
        <f t="shared" si="415"/>
        <v>-1</v>
      </c>
      <c r="H562" s="1">
        <f t="shared" si="405"/>
        <v>-1</v>
      </c>
      <c r="I562" s="1">
        <f t="shared" si="406"/>
        <v>214</v>
      </c>
      <c r="J562" s="1" t="str">
        <f t="shared" si="408"/>
        <v/>
      </c>
      <c r="O562" s="2"/>
      <c r="U562" s="6" t="str">
        <f t="shared" si="409"/>
        <v/>
      </c>
      <c r="V562" s="6">
        <f t="shared" si="410"/>
        <v>2</v>
      </c>
      <c r="W562" s="6" t="str">
        <f t="shared" si="411"/>
        <v/>
      </c>
      <c r="X562" s="6" t="str">
        <f t="shared" si="412"/>
        <v/>
      </c>
      <c r="Y562" s="5"/>
      <c r="Z562" s="1">
        <f t="shared" si="416"/>
        <v>1</v>
      </c>
      <c r="AA562" s="1">
        <f t="shared" si="417"/>
        <v>1</v>
      </c>
      <c r="AB562" s="1">
        <f t="shared" si="418"/>
        <v>1</v>
      </c>
      <c r="AC562" s="1" t="str">
        <f t="shared" si="419"/>
        <v/>
      </c>
      <c r="AD562" s="1" t="str">
        <f t="shared" si="424"/>
        <v/>
      </c>
      <c r="AE562" s="5"/>
      <c r="AF562" s="6">
        <f t="shared" si="413"/>
        <v>2</v>
      </c>
      <c r="AG562" s="6">
        <f t="shared" si="420"/>
        <v>3</v>
      </c>
      <c r="AH562" s="6">
        <f t="shared" si="422"/>
        <v>1</v>
      </c>
      <c r="AI562" s="5"/>
      <c r="AJ562" s="1">
        <f t="shared" si="421"/>
        <v>9</v>
      </c>
      <c r="AK562" s="1">
        <f>VLOOKUP(AJ562,$R$2:S581,2,0)</f>
        <v>1</v>
      </c>
      <c r="AM562" s="1">
        <f t="shared" si="423"/>
        <v>246</v>
      </c>
      <c r="AO562" s="1">
        <f t="shared" si="414"/>
        <v>9</v>
      </c>
      <c r="AP562" s="1" t="str">
        <f t="shared" si="407"/>
        <v/>
      </c>
      <c r="AQ562" s="1" t="str">
        <f t="shared" si="425"/>
        <v/>
      </c>
      <c r="AR562" s="1" t="str">
        <f t="shared" si="426"/>
        <v/>
      </c>
      <c r="AS562" s="1" t="str">
        <f t="shared" si="427"/>
        <v/>
      </c>
      <c r="AT562" s="1" t="str">
        <f t="shared" si="428"/>
        <v/>
      </c>
      <c r="AU562" s="1" t="str">
        <f t="shared" si="429"/>
        <v/>
      </c>
      <c r="AV562" s="1" t="str">
        <f t="shared" si="430"/>
        <v/>
      </c>
      <c r="AW562" s="1" t="str">
        <f t="shared" si="431"/>
        <v/>
      </c>
      <c r="AX562" s="1" t="str">
        <f t="shared" si="432"/>
        <v/>
      </c>
      <c r="AY562" s="1" t="str">
        <f t="shared" si="433"/>
        <v/>
      </c>
      <c r="AZ562" s="1" t="str">
        <f t="shared" si="434"/>
        <v/>
      </c>
      <c r="BA562" s="1" t="str">
        <f t="shared" si="435"/>
        <v/>
      </c>
      <c r="BB562" s="1" t="str">
        <f t="shared" si="436"/>
        <v/>
      </c>
      <c r="BC562" s="1" t="str">
        <f t="shared" si="437"/>
        <v/>
      </c>
      <c r="BD562" s="1" t="str">
        <f t="shared" si="438"/>
        <v/>
      </c>
      <c r="BE562" s="1" t="str">
        <f t="shared" si="439"/>
        <v/>
      </c>
      <c r="BF562" s="1" t="str">
        <f t="shared" si="440"/>
        <v/>
      </c>
      <c r="BG562" s="1" t="str">
        <f t="shared" si="441"/>
        <v/>
      </c>
      <c r="BH562" s="1" t="str">
        <f t="shared" si="442"/>
        <v/>
      </c>
      <c r="BI562" s="1" t="str">
        <f t="shared" si="443"/>
        <v/>
      </c>
      <c r="BJ562" s="1" t="str">
        <f t="shared" si="444"/>
        <v/>
      </c>
      <c r="BK562" s="1" t="str">
        <f t="shared" si="445"/>
        <v/>
      </c>
      <c r="BL562" s="1" t="str">
        <f t="shared" si="446"/>
        <v/>
      </c>
      <c r="BM562" s="1" t="str">
        <f t="shared" si="447"/>
        <v/>
      </c>
      <c r="BN562" s="1" t="str">
        <f t="shared" si="448"/>
        <v/>
      </c>
      <c r="BO562" s="4" t="str">
        <f t="shared" si="449"/>
        <v/>
      </c>
    </row>
    <row r="563" spans="2:67">
      <c r="B563" s="23">
        <v>8</v>
      </c>
      <c r="C563" s="8">
        <f>IF(B563="","",VLOOKUP(B563,Tabelle2!$A$1:$B$37,2,0))</f>
        <v>1</v>
      </c>
      <c r="D563" s="9">
        <f>IF(B563="","",IF(B563=0,"NB",VLOOKUP(C563,Tabelle2!$D$1:$E$4,2,0)))</f>
        <v>3</v>
      </c>
      <c r="E563" s="1" t="str">
        <f t="shared" ref="E563:E626" si="450">IF(B563="","",IF(D562="NB","NB",IF(D562=C563,"W","L")))</f>
        <v>L</v>
      </c>
      <c r="F563" s="1">
        <f t="shared" ref="F563:F626" si="451">IF(E563="","",AK562)</f>
        <v>1</v>
      </c>
      <c r="G563" s="1">
        <f t="shared" si="415"/>
        <v>-1</v>
      </c>
      <c r="H563" s="1">
        <f t="shared" ref="H563:H626" si="452">IF(E563="","",IF(E563="NB",0,G563*F563))</f>
        <v>-1</v>
      </c>
      <c r="I563" s="1">
        <f t="shared" si="406"/>
        <v>213</v>
      </c>
      <c r="J563" s="1" t="str">
        <f t="shared" si="408"/>
        <v/>
      </c>
      <c r="O563" s="2"/>
      <c r="U563" s="6">
        <f t="shared" si="409"/>
        <v>1</v>
      </c>
      <c r="V563" s="6" t="str">
        <f t="shared" si="410"/>
        <v/>
      </c>
      <c r="W563" s="6" t="str">
        <f t="shared" si="411"/>
        <v/>
      </c>
      <c r="X563" s="6" t="str">
        <f t="shared" si="412"/>
        <v/>
      </c>
      <c r="Y563" s="5"/>
      <c r="Z563" s="1">
        <f t="shared" si="416"/>
        <v>1</v>
      </c>
      <c r="AA563" s="1">
        <f t="shared" si="417"/>
        <v>1</v>
      </c>
      <c r="AB563" s="1">
        <f t="shared" si="418"/>
        <v>1</v>
      </c>
      <c r="AC563" s="1" t="str">
        <f t="shared" si="419"/>
        <v/>
      </c>
      <c r="AD563" s="1" t="str">
        <f t="shared" si="424"/>
        <v/>
      </c>
      <c r="AE563" s="5"/>
      <c r="AF563" s="6">
        <f t="shared" si="413"/>
        <v>1</v>
      </c>
      <c r="AG563" s="6">
        <f t="shared" si="420"/>
        <v>2</v>
      </c>
      <c r="AH563" s="6">
        <f t="shared" si="422"/>
        <v>3</v>
      </c>
      <c r="AI563" s="5"/>
      <c r="AJ563" s="1">
        <f t="shared" si="421"/>
        <v>10</v>
      </c>
      <c r="AK563" s="1">
        <f>VLOOKUP(AJ563,$R$2:S582,2,0)</f>
        <v>1</v>
      </c>
      <c r="AM563" s="1">
        <f t="shared" si="423"/>
        <v>246</v>
      </c>
      <c r="AO563" s="1">
        <f t="shared" si="414"/>
        <v>10</v>
      </c>
      <c r="AP563" s="1" t="str">
        <f t="shared" si="407"/>
        <v/>
      </c>
      <c r="AQ563" s="1" t="str">
        <f t="shared" si="425"/>
        <v/>
      </c>
      <c r="AR563" s="1" t="str">
        <f t="shared" si="426"/>
        <v/>
      </c>
      <c r="AS563" s="1" t="str">
        <f t="shared" si="427"/>
        <v/>
      </c>
      <c r="AT563" s="1" t="str">
        <f t="shared" si="428"/>
        <v/>
      </c>
      <c r="AU563" s="1" t="str">
        <f t="shared" si="429"/>
        <v/>
      </c>
      <c r="AV563" s="1" t="str">
        <f t="shared" si="430"/>
        <v/>
      </c>
      <c r="AW563" s="1" t="str">
        <f t="shared" si="431"/>
        <v/>
      </c>
      <c r="AX563" s="1" t="str">
        <f t="shared" si="432"/>
        <v/>
      </c>
      <c r="AY563" s="1" t="str">
        <f t="shared" si="433"/>
        <v/>
      </c>
      <c r="AZ563" s="1" t="str">
        <f t="shared" si="434"/>
        <v/>
      </c>
      <c r="BA563" s="1" t="str">
        <f t="shared" si="435"/>
        <v/>
      </c>
      <c r="BB563" s="1" t="str">
        <f t="shared" si="436"/>
        <v/>
      </c>
      <c r="BC563" s="1" t="str">
        <f t="shared" si="437"/>
        <v/>
      </c>
      <c r="BD563" s="1" t="str">
        <f t="shared" si="438"/>
        <v/>
      </c>
      <c r="BE563" s="1" t="str">
        <f t="shared" si="439"/>
        <v/>
      </c>
      <c r="BF563" s="1" t="str">
        <f t="shared" si="440"/>
        <v/>
      </c>
      <c r="BG563" s="1" t="str">
        <f t="shared" si="441"/>
        <v/>
      </c>
      <c r="BH563" s="1" t="str">
        <f t="shared" si="442"/>
        <v/>
      </c>
      <c r="BI563" s="1" t="str">
        <f t="shared" si="443"/>
        <v/>
      </c>
      <c r="BJ563" s="1" t="str">
        <f t="shared" si="444"/>
        <v/>
      </c>
      <c r="BK563" s="1" t="str">
        <f t="shared" si="445"/>
        <v/>
      </c>
      <c r="BL563" s="1" t="str">
        <f t="shared" si="446"/>
        <v/>
      </c>
      <c r="BM563" s="1" t="str">
        <f t="shared" si="447"/>
        <v/>
      </c>
      <c r="BN563" s="1" t="str">
        <f t="shared" si="448"/>
        <v/>
      </c>
      <c r="BO563" s="4" t="str">
        <f t="shared" si="449"/>
        <v/>
      </c>
    </row>
    <row r="564" spans="2:67">
      <c r="B564" s="22">
        <v>17</v>
      </c>
      <c r="C564" s="8">
        <f>IF(B564="","",VLOOKUP(B564,Tabelle2!$A$1:$B$37,2,0))</f>
        <v>2</v>
      </c>
      <c r="D564" s="9">
        <f>IF(B564="","",IF(B564=0,"NB",VLOOKUP(C564,Tabelle2!$D$1:$E$4,2,0)))</f>
        <v>2</v>
      </c>
      <c r="E564" s="1" t="str">
        <f t="shared" si="450"/>
        <v>L</v>
      </c>
      <c r="F564" s="1">
        <f t="shared" si="451"/>
        <v>1</v>
      </c>
      <c r="G564" s="1">
        <f t="shared" si="415"/>
        <v>-1</v>
      </c>
      <c r="H564" s="1">
        <f t="shared" si="452"/>
        <v>-1</v>
      </c>
      <c r="I564" s="1">
        <f t="shared" si="406"/>
        <v>212</v>
      </c>
      <c r="J564" s="1" t="str">
        <f t="shared" si="408"/>
        <v/>
      </c>
      <c r="O564" s="2"/>
      <c r="U564" s="6" t="str">
        <f t="shared" si="409"/>
        <v/>
      </c>
      <c r="V564" s="6">
        <f t="shared" si="410"/>
        <v>2</v>
      </c>
      <c r="W564" s="6" t="str">
        <f t="shared" si="411"/>
        <v/>
      </c>
      <c r="X564" s="6" t="str">
        <f t="shared" si="412"/>
        <v/>
      </c>
      <c r="Y564" s="5"/>
      <c r="Z564" s="1">
        <f t="shared" si="416"/>
        <v>1</v>
      </c>
      <c r="AA564" s="1">
        <f t="shared" si="417"/>
        <v>1</v>
      </c>
      <c r="AB564" s="1">
        <f t="shared" si="418"/>
        <v>1</v>
      </c>
      <c r="AC564" s="1" t="str">
        <f t="shared" si="419"/>
        <v/>
      </c>
      <c r="AD564" s="1" t="str">
        <f t="shared" si="424"/>
        <v/>
      </c>
      <c r="AE564" s="5"/>
      <c r="AF564" s="6">
        <f t="shared" si="413"/>
        <v>2</v>
      </c>
      <c r="AG564" s="6">
        <f t="shared" si="420"/>
        <v>1</v>
      </c>
      <c r="AH564" s="6">
        <f t="shared" si="422"/>
        <v>3</v>
      </c>
      <c r="AI564" s="5"/>
      <c r="AJ564" s="1">
        <f t="shared" si="421"/>
        <v>11</v>
      </c>
      <c r="AK564" s="1">
        <f>VLOOKUP(AJ564,$R$2:S583,2,0)</f>
        <v>1</v>
      </c>
      <c r="AM564" s="1">
        <f t="shared" si="423"/>
        <v>246</v>
      </c>
      <c r="AO564" s="1">
        <f t="shared" si="414"/>
        <v>11</v>
      </c>
      <c r="AP564" s="1" t="str">
        <f t="shared" si="407"/>
        <v/>
      </c>
      <c r="AQ564" s="1" t="str">
        <f t="shared" si="425"/>
        <v/>
      </c>
      <c r="AR564" s="1" t="str">
        <f t="shared" si="426"/>
        <v/>
      </c>
      <c r="AS564" s="1" t="str">
        <f t="shared" si="427"/>
        <v/>
      </c>
      <c r="AT564" s="1" t="str">
        <f t="shared" si="428"/>
        <v/>
      </c>
      <c r="AU564" s="1" t="str">
        <f t="shared" si="429"/>
        <v/>
      </c>
      <c r="AV564" s="1" t="str">
        <f t="shared" si="430"/>
        <v/>
      </c>
      <c r="AW564" s="1" t="str">
        <f t="shared" si="431"/>
        <v/>
      </c>
      <c r="AX564" s="1" t="str">
        <f t="shared" si="432"/>
        <v/>
      </c>
      <c r="AY564" s="1" t="str">
        <f t="shared" si="433"/>
        <v/>
      </c>
      <c r="AZ564" s="1" t="str">
        <f t="shared" si="434"/>
        <v/>
      </c>
      <c r="BA564" s="1" t="str">
        <f t="shared" si="435"/>
        <v/>
      </c>
      <c r="BB564" s="1" t="str">
        <f t="shared" si="436"/>
        <v/>
      </c>
      <c r="BC564" s="1" t="str">
        <f t="shared" si="437"/>
        <v/>
      </c>
      <c r="BD564" s="1" t="str">
        <f t="shared" si="438"/>
        <v/>
      </c>
      <c r="BE564" s="1" t="str">
        <f t="shared" si="439"/>
        <v/>
      </c>
      <c r="BF564" s="1" t="str">
        <f t="shared" si="440"/>
        <v/>
      </c>
      <c r="BG564" s="1" t="str">
        <f t="shared" si="441"/>
        <v/>
      </c>
      <c r="BH564" s="1" t="str">
        <f t="shared" si="442"/>
        <v/>
      </c>
      <c r="BI564" s="1" t="str">
        <f t="shared" si="443"/>
        <v/>
      </c>
      <c r="BJ564" s="1" t="str">
        <f t="shared" si="444"/>
        <v/>
      </c>
      <c r="BK564" s="1" t="str">
        <f t="shared" si="445"/>
        <v/>
      </c>
      <c r="BL564" s="1" t="str">
        <f t="shared" si="446"/>
        <v/>
      </c>
      <c r="BM564" s="1" t="str">
        <f t="shared" si="447"/>
        <v/>
      </c>
      <c r="BN564" s="1" t="str">
        <f t="shared" si="448"/>
        <v/>
      </c>
      <c r="BO564" s="4" t="str">
        <f t="shared" si="449"/>
        <v/>
      </c>
    </row>
    <row r="565" spans="2:67">
      <c r="B565" s="23">
        <v>31</v>
      </c>
      <c r="C565" s="8">
        <f>IF(B565="","",VLOOKUP(B565,Tabelle2!$A$1:$B$37,2,0))</f>
        <v>3</v>
      </c>
      <c r="D565" s="9">
        <f>IF(B565="","",IF(B565=0,"NB",VLOOKUP(C565,Tabelle2!$D$1:$E$4,2,0)))</f>
        <v>1</v>
      </c>
      <c r="E565" s="1" t="str">
        <f t="shared" si="450"/>
        <v>L</v>
      </c>
      <c r="F565" s="1">
        <f t="shared" si="451"/>
        <v>1</v>
      </c>
      <c r="G565" s="1">
        <f t="shared" si="415"/>
        <v>-1</v>
      </c>
      <c r="H565" s="1">
        <f t="shared" si="452"/>
        <v>-1</v>
      </c>
      <c r="I565" s="1">
        <f t="shared" si="406"/>
        <v>211</v>
      </c>
      <c r="J565" s="1" t="str">
        <f t="shared" si="408"/>
        <v/>
      </c>
      <c r="O565" s="2"/>
      <c r="U565" s="6" t="str">
        <f t="shared" si="409"/>
        <v/>
      </c>
      <c r="V565" s="6" t="str">
        <f t="shared" si="410"/>
        <v/>
      </c>
      <c r="W565" s="6">
        <f t="shared" si="411"/>
        <v>3</v>
      </c>
      <c r="X565" s="6" t="str">
        <f t="shared" si="412"/>
        <v/>
      </c>
      <c r="Y565" s="5"/>
      <c r="Z565" s="1">
        <f t="shared" si="416"/>
        <v>1</v>
      </c>
      <c r="AA565" s="1">
        <f t="shared" si="417"/>
        <v>1</v>
      </c>
      <c r="AB565" s="1">
        <f t="shared" si="418"/>
        <v>1</v>
      </c>
      <c r="AC565" s="1" t="str">
        <f t="shared" si="419"/>
        <v/>
      </c>
      <c r="AD565" s="1" t="str">
        <f t="shared" si="424"/>
        <v/>
      </c>
      <c r="AE565" s="5"/>
      <c r="AF565" s="6">
        <f t="shared" si="413"/>
        <v>3</v>
      </c>
      <c r="AG565" s="6">
        <f t="shared" si="420"/>
        <v>2</v>
      </c>
      <c r="AH565" s="6">
        <f t="shared" si="422"/>
        <v>1</v>
      </c>
      <c r="AI565" s="5"/>
      <c r="AJ565" s="1">
        <f t="shared" si="421"/>
        <v>12</v>
      </c>
      <c r="AK565" s="1">
        <f>VLOOKUP(AJ565,$R$2:S584,2,0)</f>
        <v>1</v>
      </c>
      <c r="AM565" s="1">
        <f t="shared" si="423"/>
        <v>246</v>
      </c>
      <c r="AO565" s="1">
        <f t="shared" si="414"/>
        <v>12</v>
      </c>
      <c r="AP565" s="1" t="str">
        <f t="shared" si="407"/>
        <v/>
      </c>
      <c r="AQ565" s="1" t="str">
        <f t="shared" si="425"/>
        <v/>
      </c>
      <c r="AR565" s="1" t="str">
        <f t="shared" si="426"/>
        <v/>
      </c>
      <c r="AS565" s="1" t="str">
        <f t="shared" si="427"/>
        <v/>
      </c>
      <c r="AT565" s="1" t="str">
        <f t="shared" si="428"/>
        <v/>
      </c>
      <c r="AU565" s="1" t="str">
        <f t="shared" si="429"/>
        <v/>
      </c>
      <c r="AV565" s="1" t="str">
        <f t="shared" si="430"/>
        <v/>
      </c>
      <c r="AW565" s="1" t="str">
        <f t="shared" si="431"/>
        <v/>
      </c>
      <c r="AX565" s="1" t="str">
        <f t="shared" si="432"/>
        <v/>
      </c>
      <c r="AY565" s="1" t="str">
        <f t="shared" si="433"/>
        <v/>
      </c>
      <c r="AZ565" s="1" t="str">
        <f t="shared" si="434"/>
        <v/>
      </c>
      <c r="BA565" s="1" t="str">
        <f t="shared" si="435"/>
        <v/>
      </c>
      <c r="BB565" s="1" t="str">
        <f t="shared" si="436"/>
        <v/>
      </c>
      <c r="BC565" s="1" t="str">
        <f t="shared" si="437"/>
        <v/>
      </c>
      <c r="BD565" s="1" t="str">
        <f t="shared" si="438"/>
        <v/>
      </c>
      <c r="BE565" s="1" t="str">
        <f t="shared" si="439"/>
        <v/>
      </c>
      <c r="BF565" s="1" t="str">
        <f t="shared" si="440"/>
        <v/>
      </c>
      <c r="BG565" s="1" t="str">
        <f t="shared" si="441"/>
        <v/>
      </c>
      <c r="BH565" s="1" t="str">
        <f t="shared" si="442"/>
        <v/>
      </c>
      <c r="BI565" s="1" t="str">
        <f t="shared" si="443"/>
        <v/>
      </c>
      <c r="BJ565" s="1" t="str">
        <f t="shared" si="444"/>
        <v/>
      </c>
      <c r="BK565" s="1" t="str">
        <f t="shared" si="445"/>
        <v/>
      </c>
      <c r="BL565" s="1" t="str">
        <f t="shared" si="446"/>
        <v/>
      </c>
      <c r="BM565" s="1" t="str">
        <f t="shared" si="447"/>
        <v/>
      </c>
      <c r="BN565" s="1" t="str">
        <f t="shared" si="448"/>
        <v/>
      </c>
      <c r="BO565" s="4" t="str">
        <f t="shared" si="449"/>
        <v/>
      </c>
    </row>
    <row r="566" spans="2:67">
      <c r="B566" s="22">
        <v>14</v>
      </c>
      <c r="C566" s="8">
        <f>IF(B566="","",VLOOKUP(B566,Tabelle2!$A$1:$B$37,2,0))</f>
        <v>2</v>
      </c>
      <c r="D566" s="9">
        <f>IF(B566="","",IF(B566=0,"NB",VLOOKUP(C566,Tabelle2!$D$1:$E$4,2,0)))</f>
        <v>2</v>
      </c>
      <c r="E566" s="1" t="str">
        <f t="shared" si="450"/>
        <v>L</v>
      </c>
      <c r="F566" s="1">
        <f t="shared" si="451"/>
        <v>1</v>
      </c>
      <c r="G566" s="1">
        <f t="shared" si="415"/>
        <v>-1</v>
      </c>
      <c r="H566" s="1">
        <f t="shared" si="452"/>
        <v>-1</v>
      </c>
      <c r="I566" s="1">
        <f t="shared" si="406"/>
        <v>210</v>
      </c>
      <c r="J566" s="1" t="str">
        <f t="shared" si="408"/>
        <v/>
      </c>
      <c r="O566" s="2"/>
      <c r="U566" s="6" t="str">
        <f t="shared" si="409"/>
        <v/>
      </c>
      <c r="V566" s="6">
        <f t="shared" si="410"/>
        <v>2</v>
      </c>
      <c r="W566" s="6" t="str">
        <f t="shared" si="411"/>
        <v/>
      </c>
      <c r="X566" s="6" t="str">
        <f t="shared" si="412"/>
        <v/>
      </c>
      <c r="Y566" s="5"/>
      <c r="Z566" s="1">
        <f t="shared" si="416"/>
        <v>1</v>
      </c>
      <c r="AA566" s="1">
        <f t="shared" si="417"/>
        <v>1</v>
      </c>
      <c r="AB566" s="1">
        <f t="shared" si="418"/>
        <v>1</v>
      </c>
      <c r="AC566" s="1" t="str">
        <f t="shared" si="419"/>
        <v/>
      </c>
      <c r="AD566" s="1" t="str">
        <f t="shared" si="424"/>
        <v/>
      </c>
      <c r="AE566" s="5"/>
      <c r="AF566" s="6">
        <f t="shared" si="413"/>
        <v>2</v>
      </c>
      <c r="AG566" s="6">
        <f t="shared" si="420"/>
        <v>3</v>
      </c>
      <c r="AH566" s="6">
        <f t="shared" si="422"/>
        <v>1</v>
      </c>
      <c r="AI566" s="5"/>
      <c r="AJ566" s="1">
        <f t="shared" si="421"/>
        <v>13</v>
      </c>
      <c r="AK566" s="1">
        <f>VLOOKUP(AJ566,$R$2:S585,2,0)</f>
        <v>1</v>
      </c>
      <c r="AM566" s="1">
        <f t="shared" si="423"/>
        <v>246</v>
      </c>
      <c r="AO566" s="1">
        <f t="shared" si="414"/>
        <v>13</v>
      </c>
      <c r="AP566" s="1" t="str">
        <f t="shared" si="407"/>
        <v/>
      </c>
      <c r="AQ566" s="1" t="str">
        <f t="shared" si="425"/>
        <v/>
      </c>
      <c r="AR566" s="1" t="str">
        <f t="shared" si="426"/>
        <v/>
      </c>
      <c r="AS566" s="1" t="str">
        <f t="shared" si="427"/>
        <v/>
      </c>
      <c r="AT566" s="1" t="str">
        <f t="shared" si="428"/>
        <v/>
      </c>
      <c r="AU566" s="1" t="str">
        <f t="shared" si="429"/>
        <v/>
      </c>
      <c r="AV566" s="1" t="str">
        <f t="shared" si="430"/>
        <v/>
      </c>
      <c r="AW566" s="1" t="str">
        <f t="shared" si="431"/>
        <v/>
      </c>
      <c r="AX566" s="1" t="str">
        <f t="shared" si="432"/>
        <v/>
      </c>
      <c r="AY566" s="1" t="str">
        <f t="shared" si="433"/>
        <v/>
      </c>
      <c r="AZ566" s="1" t="str">
        <f t="shared" si="434"/>
        <v/>
      </c>
      <c r="BA566" s="1" t="str">
        <f t="shared" si="435"/>
        <v/>
      </c>
      <c r="BB566" s="1">
        <f t="shared" si="436"/>
        <v>1</v>
      </c>
      <c r="BC566" s="1" t="str">
        <f t="shared" si="437"/>
        <v/>
      </c>
      <c r="BD566" s="1" t="str">
        <f t="shared" si="438"/>
        <v/>
      </c>
      <c r="BE566" s="1" t="str">
        <f t="shared" si="439"/>
        <v/>
      </c>
      <c r="BF566" s="1" t="str">
        <f t="shared" si="440"/>
        <v/>
      </c>
      <c r="BG566" s="1" t="str">
        <f t="shared" si="441"/>
        <v/>
      </c>
      <c r="BH566" s="1" t="str">
        <f t="shared" si="442"/>
        <v/>
      </c>
      <c r="BI566" s="1" t="str">
        <f t="shared" si="443"/>
        <v/>
      </c>
      <c r="BJ566" s="1" t="str">
        <f t="shared" si="444"/>
        <v/>
      </c>
      <c r="BK566" s="1" t="str">
        <f t="shared" si="445"/>
        <v/>
      </c>
      <c r="BL566" s="1" t="str">
        <f t="shared" si="446"/>
        <v/>
      </c>
      <c r="BM566" s="1" t="str">
        <f t="shared" si="447"/>
        <v/>
      </c>
      <c r="BN566" s="1" t="str">
        <f t="shared" si="448"/>
        <v/>
      </c>
      <c r="BO566" s="4" t="str">
        <f t="shared" si="449"/>
        <v/>
      </c>
    </row>
    <row r="567" spans="2:67">
      <c r="B567" s="23">
        <v>15</v>
      </c>
      <c r="C567" s="8">
        <f>IF(B567="","",VLOOKUP(B567,Tabelle2!$A$1:$B$37,2,0))</f>
        <v>2</v>
      </c>
      <c r="D567" s="9">
        <f>IF(B567="","",IF(B567=0,"NB",VLOOKUP(C567,Tabelle2!$D$1:$E$4,2,0)))</f>
        <v>2</v>
      </c>
      <c r="E567" s="1" t="str">
        <f t="shared" si="450"/>
        <v>W</v>
      </c>
      <c r="F567" s="1">
        <f t="shared" si="451"/>
        <v>1</v>
      </c>
      <c r="G567" s="1">
        <f t="shared" si="415"/>
        <v>2</v>
      </c>
      <c r="H567" s="1">
        <f t="shared" si="452"/>
        <v>2</v>
      </c>
      <c r="I567" s="1">
        <f t="shared" si="406"/>
        <v>212</v>
      </c>
      <c r="J567" s="1" t="str">
        <f t="shared" si="408"/>
        <v/>
      </c>
      <c r="O567" s="2"/>
      <c r="U567" s="6" t="str">
        <f t="shared" si="409"/>
        <v/>
      </c>
      <c r="V567" s="6">
        <f t="shared" si="410"/>
        <v>2</v>
      </c>
      <c r="W567" s="6" t="str">
        <f t="shared" si="411"/>
        <v/>
      </c>
      <c r="X567" s="6" t="str">
        <f t="shared" si="412"/>
        <v/>
      </c>
      <c r="Y567" s="5"/>
      <c r="Z567" s="1">
        <f t="shared" si="416"/>
        <v>1</v>
      </c>
      <c r="AA567" s="1">
        <f t="shared" si="417"/>
        <v>1</v>
      </c>
      <c r="AB567" s="1">
        <f t="shared" si="418"/>
        <v>1</v>
      </c>
      <c r="AC567" s="1" t="str">
        <f t="shared" si="419"/>
        <v/>
      </c>
      <c r="AD567" s="1" t="str">
        <f t="shared" si="424"/>
        <v/>
      </c>
      <c r="AE567" s="5"/>
      <c r="AF567" s="6">
        <f t="shared" si="413"/>
        <v>2</v>
      </c>
      <c r="AG567" s="6">
        <f t="shared" si="420"/>
        <v>3</v>
      </c>
      <c r="AH567" s="6">
        <f t="shared" si="422"/>
        <v>1</v>
      </c>
      <c r="AI567" s="5"/>
      <c r="AJ567" s="1">
        <f t="shared" si="421"/>
        <v>0</v>
      </c>
      <c r="AK567" s="1">
        <f>VLOOKUP(AJ567,$R$2:S586,2,0)</f>
        <v>1</v>
      </c>
      <c r="AM567" s="1">
        <f t="shared" si="423"/>
        <v>246</v>
      </c>
      <c r="AO567" s="1">
        <f t="shared" si="414"/>
        <v>0</v>
      </c>
      <c r="AP567" s="1" t="str">
        <f t="shared" si="407"/>
        <v/>
      </c>
      <c r="AQ567" s="1" t="str">
        <f t="shared" si="425"/>
        <v/>
      </c>
      <c r="AR567" s="1" t="str">
        <f t="shared" si="426"/>
        <v/>
      </c>
      <c r="AS567" s="1" t="str">
        <f t="shared" si="427"/>
        <v/>
      </c>
      <c r="AT567" s="1" t="str">
        <f t="shared" si="428"/>
        <v/>
      </c>
      <c r="AU567" s="1" t="str">
        <f t="shared" si="429"/>
        <v/>
      </c>
      <c r="AV567" s="1" t="str">
        <f t="shared" si="430"/>
        <v/>
      </c>
      <c r="AW567" s="1" t="str">
        <f t="shared" si="431"/>
        <v/>
      </c>
      <c r="AX567" s="1" t="str">
        <f t="shared" si="432"/>
        <v/>
      </c>
      <c r="AY567" s="1" t="str">
        <f t="shared" si="433"/>
        <v/>
      </c>
      <c r="AZ567" s="1" t="str">
        <f t="shared" si="434"/>
        <v/>
      </c>
      <c r="BA567" s="1" t="str">
        <f t="shared" si="435"/>
        <v/>
      </c>
      <c r="BB567" s="1" t="str">
        <f t="shared" si="436"/>
        <v/>
      </c>
      <c r="BC567" s="1" t="str">
        <f t="shared" si="437"/>
        <v/>
      </c>
      <c r="BD567" s="1" t="str">
        <f t="shared" si="438"/>
        <v/>
      </c>
      <c r="BE567" s="1" t="str">
        <f t="shared" si="439"/>
        <v/>
      </c>
      <c r="BF567" s="1" t="str">
        <f t="shared" si="440"/>
        <v/>
      </c>
      <c r="BG567" s="1" t="str">
        <f t="shared" si="441"/>
        <v/>
      </c>
      <c r="BH567" s="1" t="str">
        <f t="shared" si="442"/>
        <v/>
      </c>
      <c r="BI567" s="1" t="str">
        <f t="shared" si="443"/>
        <v/>
      </c>
      <c r="BJ567" s="1" t="str">
        <f t="shared" si="444"/>
        <v/>
      </c>
      <c r="BK567" s="1" t="str">
        <f t="shared" si="445"/>
        <v/>
      </c>
      <c r="BL567" s="1" t="str">
        <f t="shared" si="446"/>
        <v/>
      </c>
      <c r="BM567" s="1" t="str">
        <f t="shared" si="447"/>
        <v/>
      </c>
      <c r="BN567" s="1" t="str">
        <f t="shared" si="448"/>
        <v/>
      </c>
      <c r="BO567" s="4" t="str">
        <f t="shared" si="449"/>
        <v/>
      </c>
    </row>
    <row r="568" spans="2:67">
      <c r="B568" s="22">
        <v>25</v>
      </c>
      <c r="C568" s="8">
        <f>IF(B568="","",VLOOKUP(B568,Tabelle2!$A$1:$B$37,2,0))</f>
        <v>3</v>
      </c>
      <c r="D568" s="9">
        <f>IF(B568="","",IF(B568=0,"NB",VLOOKUP(C568,Tabelle2!$D$1:$E$4,2,0)))</f>
        <v>1</v>
      </c>
      <c r="E568" s="1" t="str">
        <f t="shared" si="450"/>
        <v>L</v>
      </c>
      <c r="F568" s="1">
        <f t="shared" si="451"/>
        <v>1</v>
      </c>
      <c r="G568" s="1">
        <f t="shared" si="415"/>
        <v>-1</v>
      </c>
      <c r="H568" s="1">
        <f t="shared" si="452"/>
        <v>-1</v>
      </c>
      <c r="I568" s="1">
        <f t="shared" si="406"/>
        <v>211</v>
      </c>
      <c r="J568" s="1" t="str">
        <f t="shared" si="408"/>
        <v/>
      </c>
      <c r="O568" s="2"/>
      <c r="U568" s="6" t="str">
        <f t="shared" si="409"/>
        <v/>
      </c>
      <c r="V568" s="6" t="str">
        <f t="shared" si="410"/>
        <v/>
      </c>
      <c r="W568" s="6">
        <f t="shared" si="411"/>
        <v>3</v>
      </c>
      <c r="X568" s="6" t="str">
        <f t="shared" si="412"/>
        <v/>
      </c>
      <c r="Y568" s="5"/>
      <c r="Z568" s="1">
        <f t="shared" si="416"/>
        <v>1</v>
      </c>
      <c r="AA568" s="1">
        <f t="shared" si="417"/>
        <v>1</v>
      </c>
      <c r="AB568" s="1">
        <f t="shared" si="418"/>
        <v>1</v>
      </c>
      <c r="AC568" s="1" t="str">
        <f t="shared" si="419"/>
        <v/>
      </c>
      <c r="AD568" s="1" t="str">
        <f t="shared" si="424"/>
        <v/>
      </c>
      <c r="AE568" s="5"/>
      <c r="AF568" s="6">
        <f t="shared" si="413"/>
        <v>3</v>
      </c>
      <c r="AG568" s="6">
        <f t="shared" si="420"/>
        <v>2</v>
      </c>
      <c r="AH568" s="6">
        <f t="shared" si="422"/>
        <v>1</v>
      </c>
      <c r="AI568" s="5"/>
      <c r="AJ568" s="1">
        <f t="shared" si="421"/>
        <v>1</v>
      </c>
      <c r="AK568" s="1">
        <f>VLOOKUP(AJ568,$R$2:S587,2,0)</f>
        <v>1</v>
      </c>
      <c r="AM568" s="1">
        <f t="shared" si="423"/>
        <v>246</v>
      </c>
      <c r="AO568" s="1">
        <f t="shared" si="414"/>
        <v>1</v>
      </c>
      <c r="AP568" s="1">
        <f t="shared" si="407"/>
        <v>1</v>
      </c>
      <c r="AQ568" s="1" t="str">
        <f t="shared" si="425"/>
        <v/>
      </c>
      <c r="AR568" s="1" t="str">
        <f t="shared" si="426"/>
        <v/>
      </c>
      <c r="AS568" s="1" t="str">
        <f t="shared" si="427"/>
        <v/>
      </c>
      <c r="AT568" s="1" t="str">
        <f t="shared" si="428"/>
        <v/>
      </c>
      <c r="AU568" s="1" t="str">
        <f t="shared" si="429"/>
        <v/>
      </c>
      <c r="AV568" s="1" t="str">
        <f t="shared" si="430"/>
        <v/>
      </c>
      <c r="AW568" s="1" t="str">
        <f t="shared" si="431"/>
        <v/>
      </c>
      <c r="AX568" s="1" t="str">
        <f t="shared" si="432"/>
        <v/>
      </c>
      <c r="AY568" s="1" t="str">
        <f t="shared" si="433"/>
        <v/>
      </c>
      <c r="AZ568" s="1" t="str">
        <f t="shared" si="434"/>
        <v/>
      </c>
      <c r="BA568" s="1" t="str">
        <f t="shared" si="435"/>
        <v/>
      </c>
      <c r="BB568" s="1" t="str">
        <f t="shared" si="436"/>
        <v/>
      </c>
      <c r="BC568" s="1" t="str">
        <f t="shared" si="437"/>
        <v/>
      </c>
      <c r="BD568" s="1" t="str">
        <f t="shared" si="438"/>
        <v/>
      </c>
      <c r="BE568" s="1" t="str">
        <f t="shared" si="439"/>
        <v/>
      </c>
      <c r="BF568" s="1" t="str">
        <f t="shared" si="440"/>
        <v/>
      </c>
      <c r="BG568" s="1" t="str">
        <f t="shared" si="441"/>
        <v/>
      </c>
      <c r="BH568" s="1" t="str">
        <f t="shared" si="442"/>
        <v/>
      </c>
      <c r="BI568" s="1" t="str">
        <f t="shared" si="443"/>
        <v/>
      </c>
      <c r="BJ568" s="1" t="str">
        <f t="shared" si="444"/>
        <v/>
      </c>
      <c r="BK568" s="1" t="str">
        <f t="shared" si="445"/>
        <v/>
      </c>
      <c r="BL568" s="1" t="str">
        <f t="shared" si="446"/>
        <v/>
      </c>
      <c r="BM568" s="1" t="str">
        <f t="shared" si="447"/>
        <v/>
      </c>
      <c r="BN568" s="1" t="str">
        <f t="shared" si="448"/>
        <v/>
      </c>
      <c r="BO568" s="4" t="str">
        <f t="shared" si="449"/>
        <v/>
      </c>
    </row>
    <row r="569" spans="2:67">
      <c r="B569" s="23">
        <v>8</v>
      </c>
      <c r="C569" s="8">
        <f>IF(B569="","",VLOOKUP(B569,Tabelle2!$A$1:$B$37,2,0))</f>
        <v>1</v>
      </c>
      <c r="D569" s="9">
        <f>IF(B569="","",IF(B569=0,"NB",VLOOKUP(C569,Tabelle2!$D$1:$E$4,2,0)))</f>
        <v>3</v>
      </c>
      <c r="E569" s="1" t="str">
        <f t="shared" si="450"/>
        <v>W</v>
      </c>
      <c r="F569" s="1">
        <f t="shared" si="451"/>
        <v>1</v>
      </c>
      <c r="G569" s="1">
        <f t="shared" si="415"/>
        <v>2</v>
      </c>
      <c r="H569" s="1">
        <f t="shared" si="452"/>
        <v>2</v>
      </c>
      <c r="I569" s="1">
        <f t="shared" si="406"/>
        <v>213</v>
      </c>
      <c r="J569" s="1" t="str">
        <f t="shared" si="408"/>
        <v/>
      </c>
      <c r="O569" s="2"/>
      <c r="U569" s="6">
        <f t="shared" si="409"/>
        <v>1</v>
      </c>
      <c r="V569" s="6" t="str">
        <f t="shared" si="410"/>
        <v/>
      </c>
      <c r="W569" s="6" t="str">
        <f t="shared" si="411"/>
        <v/>
      </c>
      <c r="X569" s="6" t="str">
        <f t="shared" si="412"/>
        <v/>
      </c>
      <c r="Y569" s="5"/>
      <c r="Z569" s="1">
        <f t="shared" si="416"/>
        <v>1</v>
      </c>
      <c r="AA569" s="1">
        <f t="shared" si="417"/>
        <v>1</v>
      </c>
      <c r="AB569" s="1">
        <f t="shared" si="418"/>
        <v>1</v>
      </c>
      <c r="AC569" s="1" t="str">
        <f t="shared" si="419"/>
        <v/>
      </c>
      <c r="AD569" s="1" t="str">
        <f t="shared" si="424"/>
        <v/>
      </c>
      <c r="AE569" s="5"/>
      <c r="AF569" s="6">
        <f t="shared" si="413"/>
        <v>1</v>
      </c>
      <c r="AG569" s="6">
        <f t="shared" si="420"/>
        <v>3</v>
      </c>
      <c r="AH569" s="6">
        <f t="shared" si="422"/>
        <v>2</v>
      </c>
      <c r="AI569" s="5"/>
      <c r="AJ569" s="1">
        <f t="shared" si="421"/>
        <v>0</v>
      </c>
      <c r="AK569" s="1">
        <f>VLOOKUP(AJ569,$R$2:S588,2,0)</f>
        <v>1</v>
      </c>
      <c r="AM569" s="1">
        <f t="shared" si="423"/>
        <v>246</v>
      </c>
      <c r="AO569" s="1">
        <f t="shared" si="414"/>
        <v>0</v>
      </c>
      <c r="AP569" s="1" t="str">
        <f t="shared" si="407"/>
        <v/>
      </c>
      <c r="AQ569" s="1" t="str">
        <f t="shared" si="425"/>
        <v/>
      </c>
      <c r="AR569" s="1" t="str">
        <f t="shared" si="426"/>
        <v/>
      </c>
      <c r="AS569" s="1" t="str">
        <f t="shared" si="427"/>
        <v/>
      </c>
      <c r="AT569" s="1" t="str">
        <f t="shared" si="428"/>
        <v/>
      </c>
      <c r="AU569" s="1" t="str">
        <f t="shared" si="429"/>
        <v/>
      </c>
      <c r="AV569" s="1" t="str">
        <f t="shared" si="430"/>
        <v/>
      </c>
      <c r="AW569" s="1" t="str">
        <f t="shared" si="431"/>
        <v/>
      </c>
      <c r="AX569" s="1" t="str">
        <f t="shared" si="432"/>
        <v/>
      </c>
      <c r="AY569" s="1" t="str">
        <f t="shared" si="433"/>
        <v/>
      </c>
      <c r="AZ569" s="1" t="str">
        <f t="shared" si="434"/>
        <v/>
      </c>
      <c r="BA569" s="1" t="str">
        <f t="shared" si="435"/>
        <v/>
      </c>
      <c r="BB569" s="1" t="str">
        <f t="shared" si="436"/>
        <v/>
      </c>
      <c r="BC569" s="1" t="str">
        <f t="shared" si="437"/>
        <v/>
      </c>
      <c r="BD569" s="1" t="str">
        <f t="shared" si="438"/>
        <v/>
      </c>
      <c r="BE569" s="1" t="str">
        <f t="shared" si="439"/>
        <v/>
      </c>
      <c r="BF569" s="1" t="str">
        <f t="shared" si="440"/>
        <v/>
      </c>
      <c r="BG569" s="1" t="str">
        <f t="shared" si="441"/>
        <v/>
      </c>
      <c r="BH569" s="1" t="str">
        <f t="shared" si="442"/>
        <v/>
      </c>
      <c r="BI569" s="1" t="str">
        <f t="shared" si="443"/>
        <v/>
      </c>
      <c r="BJ569" s="1" t="str">
        <f t="shared" si="444"/>
        <v/>
      </c>
      <c r="BK569" s="1" t="str">
        <f t="shared" si="445"/>
        <v/>
      </c>
      <c r="BL569" s="1" t="str">
        <f t="shared" si="446"/>
        <v/>
      </c>
      <c r="BM569" s="1" t="str">
        <f t="shared" si="447"/>
        <v/>
      </c>
      <c r="BN569" s="1" t="str">
        <f t="shared" si="448"/>
        <v/>
      </c>
      <c r="BO569" s="4" t="str">
        <f t="shared" si="449"/>
        <v/>
      </c>
    </row>
    <row r="570" spans="2:67">
      <c r="B570" s="22">
        <v>6</v>
      </c>
      <c r="C570" s="8">
        <f>IF(B570="","",VLOOKUP(B570,Tabelle2!$A$1:$B$37,2,0))</f>
        <v>1</v>
      </c>
      <c r="D570" s="9">
        <f>IF(B570="","",IF(B570=0,"NB",VLOOKUP(C570,Tabelle2!$D$1:$E$4,2,0)))</f>
        <v>3</v>
      </c>
      <c r="E570" s="1" t="str">
        <f t="shared" si="450"/>
        <v>L</v>
      </c>
      <c r="F570" s="1">
        <f t="shared" si="451"/>
        <v>1</v>
      </c>
      <c r="G570" s="1">
        <f t="shared" si="415"/>
        <v>-1</v>
      </c>
      <c r="H570" s="1">
        <f t="shared" si="452"/>
        <v>-1</v>
      </c>
      <c r="I570" s="1">
        <f t="shared" si="406"/>
        <v>212</v>
      </c>
      <c r="J570" s="1" t="str">
        <f t="shared" si="408"/>
        <v/>
      </c>
      <c r="O570" s="2"/>
      <c r="U570" s="6">
        <f t="shared" si="409"/>
        <v>1</v>
      </c>
      <c r="V570" s="6" t="str">
        <f t="shared" si="410"/>
        <v/>
      </c>
      <c r="W570" s="6" t="str">
        <f t="shared" si="411"/>
        <v/>
      </c>
      <c r="X570" s="6" t="str">
        <f t="shared" si="412"/>
        <v/>
      </c>
      <c r="Y570" s="5"/>
      <c r="Z570" s="1">
        <f t="shared" si="416"/>
        <v>1</v>
      </c>
      <c r="AA570" s="1">
        <f t="shared" si="417"/>
        <v>1</v>
      </c>
      <c r="AB570" s="1">
        <f t="shared" si="418"/>
        <v>1</v>
      </c>
      <c r="AC570" s="1" t="str">
        <f t="shared" si="419"/>
        <v/>
      </c>
      <c r="AD570" s="1" t="str">
        <f t="shared" si="424"/>
        <v/>
      </c>
      <c r="AE570" s="5"/>
      <c r="AF570" s="6">
        <f t="shared" si="413"/>
        <v>1</v>
      </c>
      <c r="AG570" s="6">
        <f t="shared" si="420"/>
        <v>3</v>
      </c>
      <c r="AH570" s="6">
        <f t="shared" si="422"/>
        <v>2</v>
      </c>
      <c r="AI570" s="5"/>
      <c r="AJ570" s="1">
        <f t="shared" si="421"/>
        <v>1</v>
      </c>
      <c r="AK570" s="1">
        <f>VLOOKUP(AJ570,$R$2:S589,2,0)</f>
        <v>1</v>
      </c>
      <c r="AM570" s="1">
        <f t="shared" si="423"/>
        <v>246</v>
      </c>
      <c r="AO570" s="1">
        <f t="shared" si="414"/>
        <v>1</v>
      </c>
      <c r="AP570" s="1" t="str">
        <f t="shared" si="407"/>
        <v/>
      </c>
      <c r="AQ570" s="1" t="str">
        <f t="shared" si="425"/>
        <v/>
      </c>
      <c r="AR570" s="1" t="str">
        <f t="shared" si="426"/>
        <v/>
      </c>
      <c r="AS570" s="1" t="str">
        <f t="shared" si="427"/>
        <v/>
      </c>
      <c r="AT570" s="1" t="str">
        <f t="shared" si="428"/>
        <v/>
      </c>
      <c r="AU570" s="1" t="str">
        <f t="shared" si="429"/>
        <v/>
      </c>
      <c r="AV570" s="1" t="str">
        <f t="shared" si="430"/>
        <v/>
      </c>
      <c r="AW570" s="1" t="str">
        <f t="shared" si="431"/>
        <v/>
      </c>
      <c r="AX570" s="1" t="str">
        <f t="shared" si="432"/>
        <v/>
      </c>
      <c r="AY570" s="1" t="str">
        <f t="shared" si="433"/>
        <v/>
      </c>
      <c r="AZ570" s="1" t="str">
        <f t="shared" si="434"/>
        <v/>
      </c>
      <c r="BA570" s="1" t="str">
        <f t="shared" si="435"/>
        <v/>
      </c>
      <c r="BB570" s="1" t="str">
        <f t="shared" si="436"/>
        <v/>
      </c>
      <c r="BC570" s="1" t="str">
        <f t="shared" si="437"/>
        <v/>
      </c>
      <c r="BD570" s="1" t="str">
        <f t="shared" si="438"/>
        <v/>
      </c>
      <c r="BE570" s="1" t="str">
        <f t="shared" si="439"/>
        <v/>
      </c>
      <c r="BF570" s="1" t="str">
        <f t="shared" si="440"/>
        <v/>
      </c>
      <c r="BG570" s="1" t="str">
        <f t="shared" si="441"/>
        <v/>
      </c>
      <c r="BH570" s="1" t="str">
        <f t="shared" si="442"/>
        <v/>
      </c>
      <c r="BI570" s="1" t="str">
        <f t="shared" si="443"/>
        <v/>
      </c>
      <c r="BJ570" s="1" t="str">
        <f t="shared" si="444"/>
        <v/>
      </c>
      <c r="BK570" s="1" t="str">
        <f t="shared" si="445"/>
        <v/>
      </c>
      <c r="BL570" s="1" t="str">
        <f t="shared" si="446"/>
        <v/>
      </c>
      <c r="BM570" s="1" t="str">
        <f t="shared" si="447"/>
        <v/>
      </c>
      <c r="BN570" s="1" t="str">
        <f t="shared" si="448"/>
        <v/>
      </c>
      <c r="BO570" s="4" t="str">
        <f t="shared" si="449"/>
        <v/>
      </c>
    </row>
    <row r="571" spans="2:67">
      <c r="B571" s="23">
        <v>10</v>
      </c>
      <c r="C571" s="8">
        <f>IF(B571="","",VLOOKUP(B571,Tabelle2!$A$1:$B$37,2,0))</f>
        <v>1</v>
      </c>
      <c r="D571" s="9">
        <f>IF(B571="","",IF(B571=0,"NB",VLOOKUP(C571,Tabelle2!$D$1:$E$4,2,0)))</f>
        <v>3</v>
      </c>
      <c r="E571" s="1" t="str">
        <f t="shared" si="450"/>
        <v>L</v>
      </c>
      <c r="F571" s="1">
        <f t="shared" si="451"/>
        <v>1</v>
      </c>
      <c r="G571" s="1">
        <f t="shared" si="415"/>
        <v>-1</v>
      </c>
      <c r="H571" s="1">
        <f t="shared" si="452"/>
        <v>-1</v>
      </c>
      <c r="I571" s="1">
        <f t="shared" si="406"/>
        <v>211</v>
      </c>
      <c r="J571" s="1" t="str">
        <f t="shared" si="408"/>
        <v/>
      </c>
      <c r="O571" s="2"/>
      <c r="U571" s="6">
        <f t="shared" si="409"/>
        <v>1</v>
      </c>
      <c r="V571" s="6" t="str">
        <f t="shared" si="410"/>
        <v/>
      </c>
      <c r="W571" s="6" t="str">
        <f t="shared" si="411"/>
        <v/>
      </c>
      <c r="X571" s="6" t="str">
        <f t="shared" si="412"/>
        <v/>
      </c>
      <c r="Y571" s="5"/>
      <c r="Z571" s="1">
        <f t="shared" si="416"/>
        <v>1</v>
      </c>
      <c r="AA571" s="1">
        <f t="shared" si="417"/>
        <v>1</v>
      </c>
      <c r="AB571" s="1">
        <f t="shared" si="418"/>
        <v>1</v>
      </c>
      <c r="AC571" s="1" t="str">
        <f t="shared" si="419"/>
        <v/>
      </c>
      <c r="AD571" s="1" t="str">
        <f t="shared" si="424"/>
        <v/>
      </c>
      <c r="AE571" s="5"/>
      <c r="AF571" s="6">
        <f t="shared" si="413"/>
        <v>1</v>
      </c>
      <c r="AG571" s="6">
        <f t="shared" si="420"/>
        <v>3</v>
      </c>
      <c r="AH571" s="6">
        <f t="shared" si="422"/>
        <v>2</v>
      </c>
      <c r="AI571" s="5"/>
      <c r="AJ571" s="1">
        <f t="shared" si="421"/>
        <v>2</v>
      </c>
      <c r="AK571" s="1">
        <f>VLOOKUP(AJ571,$R$2:S590,2,0)</f>
        <v>2</v>
      </c>
      <c r="AM571" s="1">
        <f t="shared" si="423"/>
        <v>246</v>
      </c>
      <c r="AO571" s="1">
        <f t="shared" si="414"/>
        <v>2</v>
      </c>
      <c r="AP571" s="1" t="str">
        <f t="shared" si="407"/>
        <v/>
      </c>
      <c r="AQ571" s="1">
        <f t="shared" si="425"/>
        <v>1</v>
      </c>
      <c r="AR571" s="1" t="str">
        <f t="shared" si="426"/>
        <v/>
      </c>
      <c r="AS571" s="1" t="str">
        <f t="shared" si="427"/>
        <v/>
      </c>
      <c r="AT571" s="1" t="str">
        <f t="shared" si="428"/>
        <v/>
      </c>
      <c r="AU571" s="1" t="str">
        <f t="shared" si="429"/>
        <v/>
      </c>
      <c r="AV571" s="1" t="str">
        <f t="shared" si="430"/>
        <v/>
      </c>
      <c r="AW571" s="1" t="str">
        <f t="shared" si="431"/>
        <v/>
      </c>
      <c r="AX571" s="1" t="str">
        <f t="shared" si="432"/>
        <v/>
      </c>
      <c r="AY571" s="1" t="str">
        <f t="shared" si="433"/>
        <v/>
      </c>
      <c r="AZ571" s="1" t="str">
        <f t="shared" si="434"/>
        <v/>
      </c>
      <c r="BA571" s="1" t="str">
        <f t="shared" si="435"/>
        <v/>
      </c>
      <c r="BB571" s="1" t="str">
        <f t="shared" si="436"/>
        <v/>
      </c>
      <c r="BC571" s="1" t="str">
        <f t="shared" si="437"/>
        <v/>
      </c>
      <c r="BD571" s="1" t="str">
        <f t="shared" si="438"/>
        <v/>
      </c>
      <c r="BE571" s="1" t="str">
        <f t="shared" si="439"/>
        <v/>
      </c>
      <c r="BF571" s="1" t="str">
        <f t="shared" si="440"/>
        <v/>
      </c>
      <c r="BG571" s="1" t="str">
        <f t="shared" si="441"/>
        <v/>
      </c>
      <c r="BH571" s="1" t="str">
        <f t="shared" si="442"/>
        <v/>
      </c>
      <c r="BI571" s="1" t="str">
        <f t="shared" si="443"/>
        <v/>
      </c>
      <c r="BJ571" s="1" t="str">
        <f t="shared" si="444"/>
        <v/>
      </c>
      <c r="BK571" s="1" t="str">
        <f t="shared" si="445"/>
        <v/>
      </c>
      <c r="BL571" s="1" t="str">
        <f t="shared" si="446"/>
        <v/>
      </c>
      <c r="BM571" s="1" t="str">
        <f t="shared" si="447"/>
        <v/>
      </c>
      <c r="BN571" s="1" t="str">
        <f t="shared" si="448"/>
        <v/>
      </c>
      <c r="BO571" s="4" t="str">
        <f t="shared" si="449"/>
        <v/>
      </c>
    </row>
    <row r="572" spans="2:67">
      <c r="B572" s="22">
        <v>26</v>
      </c>
      <c r="C572" s="8">
        <f>IF(B572="","",VLOOKUP(B572,Tabelle2!$A$1:$B$37,2,0))</f>
        <v>3</v>
      </c>
      <c r="D572" s="9">
        <f>IF(B572="","",IF(B572=0,"NB",VLOOKUP(C572,Tabelle2!$D$1:$E$4,2,0)))</f>
        <v>1</v>
      </c>
      <c r="E572" s="1" t="str">
        <f t="shared" si="450"/>
        <v>W</v>
      </c>
      <c r="F572" s="1">
        <f t="shared" si="451"/>
        <v>2</v>
      </c>
      <c r="G572" s="1">
        <f t="shared" si="415"/>
        <v>2</v>
      </c>
      <c r="H572" s="1">
        <f t="shared" si="452"/>
        <v>4</v>
      </c>
      <c r="I572" s="1">
        <f t="shared" si="406"/>
        <v>215</v>
      </c>
      <c r="J572" s="1" t="str">
        <f t="shared" si="408"/>
        <v/>
      </c>
      <c r="O572" s="2"/>
      <c r="U572" s="6" t="str">
        <f t="shared" si="409"/>
        <v/>
      </c>
      <c r="V572" s="6" t="str">
        <f t="shared" si="410"/>
        <v/>
      </c>
      <c r="W572" s="6">
        <f t="shared" si="411"/>
        <v>3</v>
      </c>
      <c r="X572" s="6" t="str">
        <f t="shared" si="412"/>
        <v/>
      </c>
      <c r="Y572" s="5"/>
      <c r="Z572" s="1">
        <f t="shared" si="416"/>
        <v>1</v>
      </c>
      <c r="AA572" s="1">
        <f t="shared" si="417"/>
        <v>1</v>
      </c>
      <c r="AB572" s="1">
        <f t="shared" si="418"/>
        <v>1</v>
      </c>
      <c r="AC572" s="1" t="str">
        <f t="shared" si="419"/>
        <v/>
      </c>
      <c r="AD572" s="1" t="str">
        <f t="shared" si="424"/>
        <v/>
      </c>
      <c r="AE572" s="5"/>
      <c r="AF572" s="6">
        <f t="shared" si="413"/>
        <v>3</v>
      </c>
      <c r="AG572" s="6">
        <f t="shared" si="420"/>
        <v>1</v>
      </c>
      <c r="AH572" s="6">
        <f t="shared" si="422"/>
        <v>2</v>
      </c>
      <c r="AI572" s="5"/>
      <c r="AJ572" s="1">
        <f t="shared" si="421"/>
        <v>0</v>
      </c>
      <c r="AK572" s="1">
        <f>VLOOKUP(AJ572,$R$2:S591,2,0)</f>
        <v>1</v>
      </c>
      <c r="AM572" s="1">
        <f t="shared" si="423"/>
        <v>246</v>
      </c>
      <c r="AO572" s="1">
        <f t="shared" si="414"/>
        <v>0</v>
      </c>
      <c r="AP572" s="1" t="str">
        <f t="shared" si="407"/>
        <v/>
      </c>
      <c r="AQ572" s="1" t="str">
        <f t="shared" si="425"/>
        <v/>
      </c>
      <c r="AR572" s="1" t="str">
        <f t="shared" si="426"/>
        <v/>
      </c>
      <c r="AS572" s="1" t="str">
        <f t="shared" si="427"/>
        <v/>
      </c>
      <c r="AT572" s="1" t="str">
        <f t="shared" si="428"/>
        <v/>
      </c>
      <c r="AU572" s="1" t="str">
        <f t="shared" si="429"/>
        <v/>
      </c>
      <c r="AV572" s="1" t="str">
        <f t="shared" si="430"/>
        <v/>
      </c>
      <c r="AW572" s="1" t="str">
        <f t="shared" si="431"/>
        <v/>
      </c>
      <c r="AX572" s="1" t="str">
        <f t="shared" si="432"/>
        <v/>
      </c>
      <c r="AY572" s="1" t="str">
        <f t="shared" si="433"/>
        <v/>
      </c>
      <c r="AZ572" s="1" t="str">
        <f t="shared" si="434"/>
        <v/>
      </c>
      <c r="BA572" s="1" t="str">
        <f t="shared" si="435"/>
        <v/>
      </c>
      <c r="BB572" s="1" t="str">
        <f t="shared" si="436"/>
        <v/>
      </c>
      <c r="BC572" s="1" t="str">
        <f t="shared" si="437"/>
        <v/>
      </c>
      <c r="BD572" s="1" t="str">
        <f t="shared" si="438"/>
        <v/>
      </c>
      <c r="BE572" s="1" t="str">
        <f t="shared" si="439"/>
        <v/>
      </c>
      <c r="BF572" s="1" t="str">
        <f t="shared" si="440"/>
        <v/>
      </c>
      <c r="BG572" s="1" t="str">
        <f t="shared" si="441"/>
        <v/>
      </c>
      <c r="BH572" s="1" t="str">
        <f t="shared" si="442"/>
        <v/>
      </c>
      <c r="BI572" s="1" t="str">
        <f t="shared" si="443"/>
        <v/>
      </c>
      <c r="BJ572" s="1" t="str">
        <f t="shared" si="444"/>
        <v/>
      </c>
      <c r="BK572" s="1" t="str">
        <f t="shared" si="445"/>
        <v/>
      </c>
      <c r="BL572" s="1" t="str">
        <f t="shared" si="446"/>
        <v/>
      </c>
      <c r="BM572" s="1" t="str">
        <f t="shared" si="447"/>
        <v/>
      </c>
      <c r="BN572" s="1" t="str">
        <f t="shared" si="448"/>
        <v/>
      </c>
      <c r="BO572" s="4" t="str">
        <f t="shared" si="449"/>
        <v/>
      </c>
    </row>
    <row r="573" spans="2:67">
      <c r="B573" s="23">
        <v>30</v>
      </c>
      <c r="C573" s="8">
        <f>IF(B573="","",VLOOKUP(B573,Tabelle2!$A$1:$B$37,2,0))</f>
        <v>3</v>
      </c>
      <c r="D573" s="9">
        <f>IF(B573="","",IF(B573=0,"NB",VLOOKUP(C573,Tabelle2!$D$1:$E$4,2,0)))</f>
        <v>1</v>
      </c>
      <c r="E573" s="1" t="str">
        <f t="shared" si="450"/>
        <v>L</v>
      </c>
      <c r="F573" s="1">
        <f t="shared" si="451"/>
        <v>1</v>
      </c>
      <c r="G573" s="1">
        <f t="shared" si="415"/>
        <v>-1</v>
      </c>
      <c r="H573" s="1">
        <f t="shared" si="452"/>
        <v>-1</v>
      </c>
      <c r="I573" s="1">
        <f t="shared" si="406"/>
        <v>214</v>
      </c>
      <c r="J573" s="1" t="str">
        <f t="shared" si="408"/>
        <v/>
      </c>
      <c r="O573" s="2"/>
      <c r="U573" s="6" t="str">
        <f t="shared" si="409"/>
        <v/>
      </c>
      <c r="V573" s="6" t="str">
        <f t="shared" si="410"/>
        <v/>
      </c>
      <c r="W573" s="6">
        <f t="shared" si="411"/>
        <v>3</v>
      </c>
      <c r="X573" s="6" t="str">
        <f t="shared" si="412"/>
        <v/>
      </c>
      <c r="Y573" s="5"/>
      <c r="Z573" s="1">
        <f t="shared" si="416"/>
        <v>1</v>
      </c>
      <c r="AA573" s="1">
        <f t="shared" si="417"/>
        <v>1</v>
      </c>
      <c r="AB573" s="1">
        <f t="shared" si="418"/>
        <v>1</v>
      </c>
      <c r="AC573" s="1" t="str">
        <f t="shared" si="419"/>
        <v/>
      </c>
      <c r="AD573" s="1" t="str">
        <f t="shared" si="424"/>
        <v/>
      </c>
      <c r="AE573" s="5"/>
      <c r="AF573" s="6">
        <f t="shared" si="413"/>
        <v>3</v>
      </c>
      <c r="AG573" s="6">
        <f t="shared" si="420"/>
        <v>1</v>
      </c>
      <c r="AH573" s="6">
        <f t="shared" si="422"/>
        <v>2</v>
      </c>
      <c r="AI573" s="5"/>
      <c r="AJ573" s="1">
        <f t="shared" si="421"/>
        <v>1</v>
      </c>
      <c r="AK573" s="1">
        <f>VLOOKUP(AJ573,$R$2:S592,2,0)</f>
        <v>1</v>
      </c>
      <c r="AM573" s="1">
        <f t="shared" si="423"/>
        <v>246</v>
      </c>
      <c r="AO573" s="1">
        <f t="shared" si="414"/>
        <v>1</v>
      </c>
      <c r="AP573" s="1">
        <f t="shared" si="407"/>
        <v>1</v>
      </c>
      <c r="AQ573" s="1" t="str">
        <f t="shared" si="425"/>
        <v/>
      </c>
      <c r="AR573" s="1" t="str">
        <f t="shared" si="426"/>
        <v/>
      </c>
      <c r="AS573" s="1" t="str">
        <f t="shared" si="427"/>
        <v/>
      </c>
      <c r="AT573" s="1" t="str">
        <f t="shared" si="428"/>
        <v/>
      </c>
      <c r="AU573" s="1" t="str">
        <f t="shared" si="429"/>
        <v/>
      </c>
      <c r="AV573" s="1" t="str">
        <f t="shared" si="430"/>
        <v/>
      </c>
      <c r="AW573" s="1" t="str">
        <f t="shared" si="431"/>
        <v/>
      </c>
      <c r="AX573" s="1" t="str">
        <f t="shared" si="432"/>
        <v/>
      </c>
      <c r="AY573" s="1" t="str">
        <f t="shared" si="433"/>
        <v/>
      </c>
      <c r="AZ573" s="1" t="str">
        <f t="shared" si="434"/>
        <v/>
      </c>
      <c r="BA573" s="1" t="str">
        <f t="shared" si="435"/>
        <v/>
      </c>
      <c r="BB573" s="1" t="str">
        <f t="shared" si="436"/>
        <v/>
      </c>
      <c r="BC573" s="1" t="str">
        <f t="shared" si="437"/>
        <v/>
      </c>
      <c r="BD573" s="1" t="str">
        <f t="shared" si="438"/>
        <v/>
      </c>
      <c r="BE573" s="1" t="str">
        <f t="shared" si="439"/>
        <v/>
      </c>
      <c r="BF573" s="1" t="str">
        <f t="shared" si="440"/>
        <v/>
      </c>
      <c r="BG573" s="1" t="str">
        <f t="shared" si="441"/>
        <v/>
      </c>
      <c r="BH573" s="1" t="str">
        <f t="shared" si="442"/>
        <v/>
      </c>
      <c r="BI573" s="1" t="str">
        <f t="shared" si="443"/>
        <v/>
      </c>
      <c r="BJ573" s="1" t="str">
        <f t="shared" si="444"/>
        <v/>
      </c>
      <c r="BK573" s="1" t="str">
        <f t="shared" si="445"/>
        <v/>
      </c>
      <c r="BL573" s="1" t="str">
        <f t="shared" si="446"/>
        <v/>
      </c>
      <c r="BM573" s="1" t="str">
        <f t="shared" si="447"/>
        <v/>
      </c>
      <c r="BN573" s="1" t="str">
        <f t="shared" si="448"/>
        <v/>
      </c>
      <c r="BO573" s="4" t="str">
        <f t="shared" si="449"/>
        <v/>
      </c>
    </row>
    <row r="574" spans="2:67">
      <c r="B574" s="22">
        <v>12</v>
      </c>
      <c r="C574" s="8">
        <f>IF(B574="","",VLOOKUP(B574,Tabelle2!$A$1:$B$37,2,0))</f>
        <v>1</v>
      </c>
      <c r="D574" s="9">
        <f>IF(B574="","",IF(B574=0,"NB",VLOOKUP(C574,Tabelle2!$D$1:$E$4,2,0)))</f>
        <v>3</v>
      </c>
      <c r="E574" s="1" t="str">
        <f t="shared" si="450"/>
        <v>W</v>
      </c>
      <c r="F574" s="1">
        <f t="shared" si="451"/>
        <v>1</v>
      </c>
      <c r="G574" s="1">
        <f t="shared" si="415"/>
        <v>2</v>
      </c>
      <c r="H574" s="1">
        <f t="shared" si="452"/>
        <v>2</v>
      </c>
      <c r="I574" s="1">
        <f t="shared" si="406"/>
        <v>216</v>
      </c>
      <c r="J574" s="1" t="str">
        <f t="shared" si="408"/>
        <v/>
      </c>
      <c r="O574" s="2"/>
      <c r="U574" s="6">
        <f t="shared" si="409"/>
        <v>1</v>
      </c>
      <c r="V574" s="6" t="str">
        <f t="shared" si="410"/>
        <v/>
      </c>
      <c r="W574" s="6" t="str">
        <f t="shared" si="411"/>
        <v/>
      </c>
      <c r="X574" s="6" t="str">
        <f t="shared" si="412"/>
        <v/>
      </c>
      <c r="Y574" s="5"/>
      <c r="Z574" s="1">
        <f t="shared" si="416"/>
        <v>1</v>
      </c>
      <c r="AA574" s="1">
        <f t="shared" si="417"/>
        <v>1</v>
      </c>
      <c r="AB574" s="1">
        <f t="shared" si="418"/>
        <v>1</v>
      </c>
      <c r="AC574" s="1" t="str">
        <f t="shared" si="419"/>
        <v/>
      </c>
      <c r="AD574" s="1" t="str">
        <f t="shared" si="424"/>
        <v/>
      </c>
      <c r="AE574" s="5"/>
      <c r="AF574" s="6">
        <f t="shared" si="413"/>
        <v>1</v>
      </c>
      <c r="AG574" s="6">
        <f t="shared" si="420"/>
        <v>3</v>
      </c>
      <c r="AH574" s="6">
        <f t="shared" si="422"/>
        <v>2</v>
      </c>
      <c r="AI574" s="5"/>
      <c r="AJ574" s="1">
        <f t="shared" si="421"/>
        <v>0</v>
      </c>
      <c r="AK574" s="1">
        <f>VLOOKUP(AJ574,$R$2:S593,2,0)</f>
        <v>1</v>
      </c>
      <c r="AM574" s="1">
        <f t="shared" si="423"/>
        <v>246</v>
      </c>
      <c r="AO574" s="1">
        <f t="shared" si="414"/>
        <v>0</v>
      </c>
      <c r="AP574" s="1" t="str">
        <f t="shared" si="407"/>
        <v/>
      </c>
      <c r="AQ574" s="1" t="str">
        <f t="shared" si="425"/>
        <v/>
      </c>
      <c r="AR574" s="1" t="str">
        <f t="shared" si="426"/>
        <v/>
      </c>
      <c r="AS574" s="1" t="str">
        <f t="shared" si="427"/>
        <v/>
      </c>
      <c r="AT574" s="1" t="str">
        <f t="shared" si="428"/>
        <v/>
      </c>
      <c r="AU574" s="1" t="str">
        <f t="shared" si="429"/>
        <v/>
      </c>
      <c r="AV574" s="1" t="str">
        <f t="shared" si="430"/>
        <v/>
      </c>
      <c r="AW574" s="1" t="str">
        <f t="shared" si="431"/>
        <v/>
      </c>
      <c r="AX574" s="1" t="str">
        <f t="shared" si="432"/>
        <v/>
      </c>
      <c r="AY574" s="1" t="str">
        <f t="shared" si="433"/>
        <v/>
      </c>
      <c r="AZ574" s="1" t="str">
        <f t="shared" si="434"/>
        <v/>
      </c>
      <c r="BA574" s="1" t="str">
        <f t="shared" si="435"/>
        <v/>
      </c>
      <c r="BB574" s="1" t="str">
        <f t="shared" si="436"/>
        <v/>
      </c>
      <c r="BC574" s="1" t="str">
        <f t="shared" si="437"/>
        <v/>
      </c>
      <c r="BD574" s="1" t="str">
        <f t="shared" si="438"/>
        <v/>
      </c>
      <c r="BE574" s="1" t="str">
        <f t="shared" si="439"/>
        <v/>
      </c>
      <c r="BF574" s="1" t="str">
        <f t="shared" si="440"/>
        <v/>
      </c>
      <c r="BG574" s="1" t="str">
        <f t="shared" si="441"/>
        <v/>
      </c>
      <c r="BH574" s="1" t="str">
        <f t="shared" si="442"/>
        <v/>
      </c>
      <c r="BI574" s="1" t="str">
        <f t="shared" si="443"/>
        <v/>
      </c>
      <c r="BJ574" s="1" t="str">
        <f t="shared" si="444"/>
        <v/>
      </c>
      <c r="BK574" s="1" t="str">
        <f t="shared" si="445"/>
        <v/>
      </c>
      <c r="BL574" s="1" t="str">
        <f t="shared" si="446"/>
        <v/>
      </c>
      <c r="BM574" s="1" t="str">
        <f t="shared" si="447"/>
        <v/>
      </c>
      <c r="BN574" s="1" t="str">
        <f t="shared" si="448"/>
        <v/>
      </c>
      <c r="BO574" s="4" t="str">
        <f t="shared" si="449"/>
        <v/>
      </c>
    </row>
    <row r="575" spans="2:67">
      <c r="B575" s="23">
        <v>26</v>
      </c>
      <c r="C575" s="8">
        <f>IF(B575="","",VLOOKUP(B575,Tabelle2!$A$1:$B$37,2,0))</f>
        <v>3</v>
      </c>
      <c r="D575" s="9">
        <f>IF(B575="","",IF(B575=0,"NB",VLOOKUP(C575,Tabelle2!$D$1:$E$4,2,0)))</f>
        <v>1</v>
      </c>
      <c r="E575" s="1" t="str">
        <f t="shared" si="450"/>
        <v>W</v>
      </c>
      <c r="F575" s="1">
        <f t="shared" si="451"/>
        <v>1</v>
      </c>
      <c r="G575" s="1">
        <f t="shared" si="415"/>
        <v>2</v>
      </c>
      <c r="H575" s="1">
        <f t="shared" si="452"/>
        <v>2</v>
      </c>
      <c r="I575" s="1">
        <f t="shared" si="406"/>
        <v>218</v>
      </c>
      <c r="J575" s="1" t="str">
        <f t="shared" si="408"/>
        <v/>
      </c>
      <c r="O575" s="2"/>
      <c r="U575" s="6" t="str">
        <f t="shared" si="409"/>
        <v/>
      </c>
      <c r="V575" s="6" t="str">
        <f t="shared" si="410"/>
        <v/>
      </c>
      <c r="W575" s="6">
        <f t="shared" si="411"/>
        <v>3</v>
      </c>
      <c r="X575" s="6" t="str">
        <f t="shared" si="412"/>
        <v/>
      </c>
      <c r="Y575" s="5"/>
      <c r="Z575" s="1">
        <f t="shared" si="416"/>
        <v>1</v>
      </c>
      <c r="AA575" s="1">
        <f t="shared" si="417"/>
        <v>1</v>
      </c>
      <c r="AB575" s="1">
        <f t="shared" si="418"/>
        <v>1</v>
      </c>
      <c r="AC575" s="1" t="str">
        <f t="shared" si="419"/>
        <v/>
      </c>
      <c r="AD575" s="1" t="str">
        <f t="shared" si="424"/>
        <v/>
      </c>
      <c r="AE575" s="5"/>
      <c r="AF575" s="6">
        <f t="shared" si="413"/>
        <v>3</v>
      </c>
      <c r="AG575" s="6">
        <f t="shared" si="420"/>
        <v>1</v>
      </c>
      <c r="AH575" s="6">
        <f t="shared" si="422"/>
        <v>2</v>
      </c>
      <c r="AI575" s="5"/>
      <c r="AJ575" s="1">
        <f t="shared" si="421"/>
        <v>0</v>
      </c>
      <c r="AK575" s="1">
        <f>VLOOKUP(AJ575,$R$2:S594,2,0)</f>
        <v>1</v>
      </c>
      <c r="AM575" s="1">
        <f t="shared" si="423"/>
        <v>246</v>
      </c>
      <c r="AO575" s="1">
        <f t="shared" si="414"/>
        <v>0</v>
      </c>
      <c r="AP575" s="1" t="str">
        <f t="shared" si="407"/>
        <v/>
      </c>
      <c r="AQ575" s="1" t="str">
        <f t="shared" si="425"/>
        <v/>
      </c>
      <c r="AR575" s="1" t="str">
        <f t="shared" si="426"/>
        <v/>
      </c>
      <c r="AS575" s="1" t="str">
        <f t="shared" si="427"/>
        <v/>
      </c>
      <c r="AT575" s="1" t="str">
        <f t="shared" si="428"/>
        <v/>
      </c>
      <c r="AU575" s="1" t="str">
        <f t="shared" si="429"/>
        <v/>
      </c>
      <c r="AV575" s="1" t="str">
        <f t="shared" si="430"/>
        <v/>
      </c>
      <c r="AW575" s="1" t="str">
        <f t="shared" si="431"/>
        <v/>
      </c>
      <c r="AX575" s="1" t="str">
        <f t="shared" si="432"/>
        <v/>
      </c>
      <c r="AY575" s="1" t="str">
        <f t="shared" si="433"/>
        <v/>
      </c>
      <c r="AZ575" s="1" t="str">
        <f t="shared" si="434"/>
        <v/>
      </c>
      <c r="BA575" s="1" t="str">
        <f t="shared" si="435"/>
        <v/>
      </c>
      <c r="BB575" s="1" t="str">
        <f t="shared" si="436"/>
        <v/>
      </c>
      <c r="BC575" s="1" t="str">
        <f t="shared" si="437"/>
        <v/>
      </c>
      <c r="BD575" s="1" t="str">
        <f t="shared" si="438"/>
        <v/>
      </c>
      <c r="BE575" s="1" t="str">
        <f t="shared" si="439"/>
        <v/>
      </c>
      <c r="BF575" s="1" t="str">
        <f t="shared" si="440"/>
        <v/>
      </c>
      <c r="BG575" s="1" t="str">
        <f t="shared" si="441"/>
        <v/>
      </c>
      <c r="BH575" s="1" t="str">
        <f t="shared" si="442"/>
        <v/>
      </c>
      <c r="BI575" s="1" t="str">
        <f t="shared" si="443"/>
        <v/>
      </c>
      <c r="BJ575" s="1" t="str">
        <f t="shared" si="444"/>
        <v/>
      </c>
      <c r="BK575" s="1" t="str">
        <f t="shared" si="445"/>
        <v/>
      </c>
      <c r="BL575" s="1" t="str">
        <f t="shared" si="446"/>
        <v/>
      </c>
      <c r="BM575" s="1" t="str">
        <f t="shared" si="447"/>
        <v/>
      </c>
      <c r="BN575" s="1" t="str">
        <f t="shared" si="448"/>
        <v/>
      </c>
      <c r="BO575" s="4" t="str">
        <f t="shared" si="449"/>
        <v/>
      </c>
    </row>
    <row r="576" spans="2:67">
      <c r="B576" s="22">
        <v>23</v>
      </c>
      <c r="C576" s="8">
        <f>IF(B576="","",VLOOKUP(B576,Tabelle2!$A$1:$B$37,2,0))</f>
        <v>2</v>
      </c>
      <c r="D576" s="9">
        <f>IF(B576="","",IF(B576=0,"NB",VLOOKUP(C576,Tabelle2!$D$1:$E$4,2,0)))</f>
        <v>2</v>
      </c>
      <c r="E576" s="1" t="str">
        <f t="shared" si="450"/>
        <v>L</v>
      </c>
      <c r="F576" s="1">
        <f t="shared" si="451"/>
        <v>1</v>
      </c>
      <c r="G576" s="1">
        <f t="shared" si="415"/>
        <v>-1</v>
      </c>
      <c r="H576" s="1">
        <f t="shared" si="452"/>
        <v>-1</v>
      </c>
      <c r="I576" s="1">
        <f t="shared" si="406"/>
        <v>217</v>
      </c>
      <c r="J576" s="1" t="str">
        <f t="shared" si="408"/>
        <v/>
      </c>
      <c r="O576" s="2"/>
      <c r="U576" s="6" t="str">
        <f t="shared" si="409"/>
        <v/>
      </c>
      <c r="V576" s="6">
        <f t="shared" si="410"/>
        <v>2</v>
      </c>
      <c r="W576" s="6" t="str">
        <f t="shared" si="411"/>
        <v/>
      </c>
      <c r="X576" s="6" t="str">
        <f t="shared" si="412"/>
        <v/>
      </c>
      <c r="Y576" s="5"/>
      <c r="Z576" s="1">
        <f t="shared" si="416"/>
        <v>1</v>
      </c>
      <c r="AA576" s="1">
        <f t="shared" si="417"/>
        <v>1</v>
      </c>
      <c r="AB576" s="1">
        <f t="shared" si="418"/>
        <v>1</v>
      </c>
      <c r="AC576" s="1" t="str">
        <f t="shared" si="419"/>
        <v/>
      </c>
      <c r="AD576" s="1" t="str">
        <f t="shared" si="424"/>
        <v/>
      </c>
      <c r="AE576" s="5"/>
      <c r="AF576" s="6">
        <f t="shared" si="413"/>
        <v>2</v>
      </c>
      <c r="AG576" s="6">
        <f t="shared" si="420"/>
        <v>3</v>
      </c>
      <c r="AH576" s="6">
        <f t="shared" si="422"/>
        <v>1</v>
      </c>
      <c r="AI576" s="5"/>
      <c r="AJ576" s="1">
        <f t="shared" si="421"/>
        <v>1</v>
      </c>
      <c r="AK576" s="1">
        <f>VLOOKUP(AJ576,$R$2:S595,2,0)</f>
        <v>1</v>
      </c>
      <c r="AM576" s="1">
        <f t="shared" si="423"/>
        <v>246</v>
      </c>
      <c r="AO576" s="1">
        <f t="shared" si="414"/>
        <v>1</v>
      </c>
      <c r="AP576" s="1" t="str">
        <f t="shared" si="407"/>
        <v/>
      </c>
      <c r="AQ576" s="1" t="str">
        <f t="shared" si="425"/>
        <v/>
      </c>
      <c r="AR576" s="1" t="str">
        <f t="shared" si="426"/>
        <v/>
      </c>
      <c r="AS576" s="1" t="str">
        <f t="shared" si="427"/>
        <v/>
      </c>
      <c r="AT576" s="1" t="str">
        <f t="shared" si="428"/>
        <v/>
      </c>
      <c r="AU576" s="1" t="str">
        <f t="shared" si="429"/>
        <v/>
      </c>
      <c r="AV576" s="1" t="str">
        <f t="shared" si="430"/>
        <v/>
      </c>
      <c r="AW576" s="1" t="str">
        <f t="shared" si="431"/>
        <v/>
      </c>
      <c r="AX576" s="1" t="str">
        <f t="shared" si="432"/>
        <v/>
      </c>
      <c r="AY576" s="1" t="str">
        <f t="shared" si="433"/>
        <v/>
      </c>
      <c r="AZ576" s="1" t="str">
        <f t="shared" si="434"/>
        <v/>
      </c>
      <c r="BA576" s="1" t="str">
        <f t="shared" si="435"/>
        <v/>
      </c>
      <c r="BB576" s="1" t="str">
        <f t="shared" si="436"/>
        <v/>
      </c>
      <c r="BC576" s="1" t="str">
        <f t="shared" si="437"/>
        <v/>
      </c>
      <c r="BD576" s="1" t="str">
        <f t="shared" si="438"/>
        <v/>
      </c>
      <c r="BE576" s="1" t="str">
        <f t="shared" si="439"/>
        <v/>
      </c>
      <c r="BF576" s="1" t="str">
        <f t="shared" si="440"/>
        <v/>
      </c>
      <c r="BG576" s="1" t="str">
        <f t="shared" si="441"/>
        <v/>
      </c>
      <c r="BH576" s="1" t="str">
        <f t="shared" si="442"/>
        <v/>
      </c>
      <c r="BI576" s="1" t="str">
        <f t="shared" si="443"/>
        <v/>
      </c>
      <c r="BJ576" s="1" t="str">
        <f t="shared" si="444"/>
        <v/>
      </c>
      <c r="BK576" s="1" t="str">
        <f t="shared" si="445"/>
        <v/>
      </c>
      <c r="BL576" s="1" t="str">
        <f t="shared" si="446"/>
        <v/>
      </c>
      <c r="BM576" s="1" t="str">
        <f t="shared" si="447"/>
        <v/>
      </c>
      <c r="BN576" s="1" t="str">
        <f t="shared" si="448"/>
        <v/>
      </c>
      <c r="BO576" s="4" t="str">
        <f t="shared" si="449"/>
        <v/>
      </c>
    </row>
    <row r="577" spans="2:67">
      <c r="B577" s="23">
        <v>27</v>
      </c>
      <c r="C577" s="8">
        <f>IF(B577="","",VLOOKUP(B577,Tabelle2!$A$1:$B$37,2,0))</f>
        <v>3</v>
      </c>
      <c r="D577" s="9">
        <f>IF(B577="","",IF(B577=0,"NB",VLOOKUP(C577,Tabelle2!$D$1:$E$4,2,0)))</f>
        <v>1</v>
      </c>
      <c r="E577" s="1" t="str">
        <f t="shared" si="450"/>
        <v>L</v>
      </c>
      <c r="F577" s="1">
        <f t="shared" si="451"/>
        <v>1</v>
      </c>
      <c r="G577" s="1">
        <f t="shared" si="415"/>
        <v>-1</v>
      </c>
      <c r="H577" s="1">
        <f t="shared" si="452"/>
        <v>-1</v>
      </c>
      <c r="I577" s="1">
        <f t="shared" si="406"/>
        <v>216</v>
      </c>
      <c r="J577" s="1" t="str">
        <f t="shared" si="408"/>
        <v/>
      </c>
      <c r="O577" s="2"/>
      <c r="U577" s="6" t="str">
        <f t="shared" si="409"/>
        <v/>
      </c>
      <c r="V577" s="6" t="str">
        <f t="shared" si="410"/>
        <v/>
      </c>
      <c r="W577" s="6">
        <f t="shared" si="411"/>
        <v>3</v>
      </c>
      <c r="X577" s="6" t="str">
        <f t="shared" si="412"/>
        <v/>
      </c>
      <c r="Y577" s="5"/>
      <c r="Z577" s="1">
        <f t="shared" si="416"/>
        <v>1</v>
      </c>
      <c r="AA577" s="1">
        <f t="shared" si="417"/>
        <v>1</v>
      </c>
      <c r="AB577" s="1">
        <f t="shared" si="418"/>
        <v>1</v>
      </c>
      <c r="AC577" s="1" t="str">
        <f t="shared" si="419"/>
        <v/>
      </c>
      <c r="AD577" s="1" t="str">
        <f t="shared" si="424"/>
        <v/>
      </c>
      <c r="AE577" s="5"/>
      <c r="AF577" s="6">
        <f t="shared" si="413"/>
        <v>3</v>
      </c>
      <c r="AG577" s="6">
        <f t="shared" si="420"/>
        <v>2</v>
      </c>
      <c r="AH577" s="6">
        <f t="shared" si="422"/>
        <v>1</v>
      </c>
      <c r="AI577" s="5"/>
      <c r="AJ577" s="1">
        <f t="shared" si="421"/>
        <v>2</v>
      </c>
      <c r="AK577" s="1">
        <f>VLOOKUP(AJ577,$R$2:S596,2,0)</f>
        <v>2</v>
      </c>
      <c r="AM577" s="1">
        <f t="shared" si="423"/>
        <v>246</v>
      </c>
      <c r="AO577" s="1">
        <f t="shared" si="414"/>
        <v>2</v>
      </c>
      <c r="AP577" s="1" t="str">
        <f t="shared" si="407"/>
        <v/>
      </c>
      <c r="AQ577" s="1" t="str">
        <f t="shared" si="425"/>
        <v/>
      </c>
      <c r="AR577" s="1" t="str">
        <f t="shared" si="426"/>
        <v/>
      </c>
      <c r="AS577" s="1" t="str">
        <f t="shared" si="427"/>
        <v/>
      </c>
      <c r="AT577" s="1" t="str">
        <f t="shared" si="428"/>
        <v/>
      </c>
      <c r="AU577" s="1" t="str">
        <f t="shared" si="429"/>
        <v/>
      </c>
      <c r="AV577" s="1" t="str">
        <f t="shared" si="430"/>
        <v/>
      </c>
      <c r="AW577" s="1" t="str">
        <f t="shared" si="431"/>
        <v/>
      </c>
      <c r="AX577" s="1" t="str">
        <f t="shared" si="432"/>
        <v/>
      </c>
      <c r="AY577" s="1" t="str">
        <f t="shared" si="433"/>
        <v/>
      </c>
      <c r="AZ577" s="1" t="str">
        <f t="shared" si="434"/>
        <v/>
      </c>
      <c r="BA577" s="1" t="str">
        <f t="shared" si="435"/>
        <v/>
      </c>
      <c r="BB577" s="1" t="str">
        <f t="shared" si="436"/>
        <v/>
      </c>
      <c r="BC577" s="1" t="str">
        <f t="shared" si="437"/>
        <v/>
      </c>
      <c r="BD577" s="1" t="str">
        <f t="shared" si="438"/>
        <v/>
      </c>
      <c r="BE577" s="1" t="str">
        <f t="shared" si="439"/>
        <v/>
      </c>
      <c r="BF577" s="1" t="str">
        <f t="shared" si="440"/>
        <v/>
      </c>
      <c r="BG577" s="1" t="str">
        <f t="shared" si="441"/>
        <v/>
      </c>
      <c r="BH577" s="1" t="str">
        <f t="shared" si="442"/>
        <v/>
      </c>
      <c r="BI577" s="1" t="str">
        <f t="shared" si="443"/>
        <v/>
      </c>
      <c r="BJ577" s="1" t="str">
        <f t="shared" si="444"/>
        <v/>
      </c>
      <c r="BK577" s="1" t="str">
        <f t="shared" si="445"/>
        <v/>
      </c>
      <c r="BL577" s="1" t="str">
        <f t="shared" si="446"/>
        <v/>
      </c>
      <c r="BM577" s="1" t="str">
        <f t="shared" si="447"/>
        <v/>
      </c>
      <c r="BN577" s="1" t="str">
        <f t="shared" si="448"/>
        <v/>
      </c>
      <c r="BO577" s="4" t="str">
        <f t="shared" si="449"/>
        <v/>
      </c>
    </row>
    <row r="578" spans="2:67">
      <c r="B578" s="22">
        <v>32</v>
      </c>
      <c r="C578" s="8">
        <f>IF(B578="","",VLOOKUP(B578,Tabelle2!$A$1:$B$37,2,0))</f>
        <v>3</v>
      </c>
      <c r="D578" s="9">
        <f>IF(B578="","",IF(B578=0,"NB",VLOOKUP(C578,Tabelle2!$D$1:$E$4,2,0)))</f>
        <v>1</v>
      </c>
      <c r="E578" s="1" t="str">
        <f t="shared" si="450"/>
        <v>L</v>
      </c>
      <c r="F578" s="1">
        <f t="shared" si="451"/>
        <v>2</v>
      </c>
      <c r="G578" s="1">
        <f t="shared" si="415"/>
        <v>-1</v>
      </c>
      <c r="H578" s="1">
        <f t="shared" si="452"/>
        <v>-2</v>
      </c>
      <c r="I578" s="1">
        <f t="shared" ref="I578:I641" si="453">IF(E578="",0,I577+H578)</f>
        <v>214</v>
      </c>
      <c r="J578" s="1" t="str">
        <f t="shared" si="408"/>
        <v/>
      </c>
      <c r="O578" s="2"/>
      <c r="U578" s="6" t="str">
        <f t="shared" si="409"/>
        <v/>
      </c>
      <c r="V578" s="6" t="str">
        <f t="shared" si="410"/>
        <v/>
      </c>
      <c r="W578" s="6">
        <f t="shared" si="411"/>
        <v>3</v>
      </c>
      <c r="X578" s="6" t="str">
        <f t="shared" si="412"/>
        <v/>
      </c>
      <c r="Y578" s="5"/>
      <c r="Z578" s="1">
        <f t="shared" si="416"/>
        <v>1</v>
      </c>
      <c r="AA578" s="1">
        <f t="shared" si="417"/>
        <v>1</v>
      </c>
      <c r="AB578" s="1">
        <f t="shared" si="418"/>
        <v>1</v>
      </c>
      <c r="AC578" s="1" t="str">
        <f t="shared" si="419"/>
        <v/>
      </c>
      <c r="AD578" s="1" t="str">
        <f t="shared" si="424"/>
        <v/>
      </c>
      <c r="AE578" s="5"/>
      <c r="AF578" s="6">
        <f t="shared" si="413"/>
        <v>3</v>
      </c>
      <c r="AG578" s="6">
        <f t="shared" si="420"/>
        <v>2</v>
      </c>
      <c r="AH578" s="6">
        <f t="shared" si="422"/>
        <v>1</v>
      </c>
      <c r="AI578" s="5"/>
      <c r="AJ578" s="1">
        <f t="shared" si="421"/>
        <v>3</v>
      </c>
      <c r="AK578" s="1">
        <f>VLOOKUP(AJ578,$R$2:S597,2,0)</f>
        <v>3</v>
      </c>
      <c r="AM578" s="1">
        <f t="shared" si="423"/>
        <v>246</v>
      </c>
      <c r="AO578" s="1">
        <f t="shared" si="414"/>
        <v>3</v>
      </c>
      <c r="AP578" s="1" t="str">
        <f t="shared" ref="AP578:AP641" si="454">IF(AND(AO578=1,AO579=0),1,"")</f>
        <v/>
      </c>
      <c r="AQ578" s="1" t="str">
        <f t="shared" si="425"/>
        <v/>
      </c>
      <c r="AR578" s="1" t="str">
        <f t="shared" si="426"/>
        <v/>
      </c>
      <c r="AS578" s="1" t="str">
        <f t="shared" si="427"/>
        <v/>
      </c>
      <c r="AT578" s="1" t="str">
        <f t="shared" si="428"/>
        <v/>
      </c>
      <c r="AU578" s="1" t="str">
        <f t="shared" si="429"/>
        <v/>
      </c>
      <c r="AV578" s="1" t="str">
        <f t="shared" si="430"/>
        <v/>
      </c>
      <c r="AW578" s="1" t="str">
        <f t="shared" si="431"/>
        <v/>
      </c>
      <c r="AX578" s="1" t="str">
        <f t="shared" si="432"/>
        <v/>
      </c>
      <c r="AY578" s="1" t="str">
        <f t="shared" si="433"/>
        <v/>
      </c>
      <c r="AZ578" s="1" t="str">
        <f t="shared" si="434"/>
        <v/>
      </c>
      <c r="BA578" s="1" t="str">
        <f t="shared" si="435"/>
        <v/>
      </c>
      <c r="BB578" s="1" t="str">
        <f t="shared" si="436"/>
        <v/>
      </c>
      <c r="BC578" s="1" t="str">
        <f t="shared" si="437"/>
        <v/>
      </c>
      <c r="BD578" s="1" t="str">
        <f t="shared" si="438"/>
        <v/>
      </c>
      <c r="BE578" s="1" t="str">
        <f t="shared" si="439"/>
        <v/>
      </c>
      <c r="BF578" s="1" t="str">
        <f t="shared" si="440"/>
        <v/>
      </c>
      <c r="BG578" s="1" t="str">
        <f t="shared" si="441"/>
        <v/>
      </c>
      <c r="BH578" s="1" t="str">
        <f t="shared" si="442"/>
        <v/>
      </c>
      <c r="BI578" s="1" t="str">
        <f t="shared" si="443"/>
        <v/>
      </c>
      <c r="BJ578" s="1" t="str">
        <f t="shared" si="444"/>
        <v/>
      </c>
      <c r="BK578" s="1" t="str">
        <f t="shared" si="445"/>
        <v/>
      </c>
      <c r="BL578" s="1" t="str">
        <f t="shared" si="446"/>
        <v/>
      </c>
      <c r="BM578" s="1" t="str">
        <f t="shared" si="447"/>
        <v/>
      </c>
      <c r="BN578" s="1" t="str">
        <f t="shared" si="448"/>
        <v/>
      </c>
      <c r="BO578" s="4" t="str">
        <f t="shared" si="449"/>
        <v/>
      </c>
    </row>
    <row r="579" spans="2:67">
      <c r="B579" s="23">
        <v>15</v>
      </c>
      <c r="C579" s="8">
        <f>IF(B579="","",VLOOKUP(B579,Tabelle2!$A$1:$B$37,2,0))</f>
        <v>2</v>
      </c>
      <c r="D579" s="9">
        <f>IF(B579="","",IF(B579=0,"NB",VLOOKUP(C579,Tabelle2!$D$1:$E$4,2,0)))</f>
        <v>2</v>
      </c>
      <c r="E579" s="1" t="str">
        <f t="shared" si="450"/>
        <v>L</v>
      </c>
      <c r="F579" s="1">
        <f t="shared" si="451"/>
        <v>3</v>
      </c>
      <c r="G579" s="1">
        <f t="shared" si="415"/>
        <v>-1</v>
      </c>
      <c r="H579" s="1">
        <f t="shared" si="452"/>
        <v>-3</v>
      </c>
      <c r="I579" s="1">
        <f t="shared" si="453"/>
        <v>211</v>
      </c>
      <c r="J579" s="1" t="str">
        <f t="shared" ref="J579:J642" si="455">IF(B579="","",IF(B579=0,"X",""))</f>
        <v/>
      </c>
      <c r="O579" s="2"/>
      <c r="U579" s="6" t="str">
        <f t="shared" ref="U579:U642" si="456">IF(C579=1,1,"")</f>
        <v/>
      </c>
      <c r="V579" s="6">
        <f t="shared" ref="V579:V642" si="457">IF(C579=2,2,"")</f>
        <v>2</v>
      </c>
      <c r="W579" s="6" t="str">
        <f t="shared" ref="W579:W642" si="458">IF(C579=3,3,"")</f>
        <v/>
      </c>
      <c r="X579" s="6" t="str">
        <f t="shared" ref="X579:X642" si="459">IF(C579=4,4,"")</f>
        <v/>
      </c>
      <c r="Y579" s="5"/>
      <c r="Z579" s="1">
        <f t="shared" si="416"/>
        <v>1</v>
      </c>
      <c r="AA579" s="1">
        <f t="shared" si="417"/>
        <v>1</v>
      </c>
      <c r="AB579" s="1">
        <f t="shared" si="418"/>
        <v>1</v>
      </c>
      <c r="AC579" s="1" t="str">
        <f t="shared" si="419"/>
        <v/>
      </c>
      <c r="AD579" s="1" t="str">
        <f t="shared" si="424"/>
        <v/>
      </c>
      <c r="AE579" s="5"/>
      <c r="AF579" s="6">
        <f t="shared" ref="AF579:AF642" si="460">SUM(U579:X579)</f>
        <v>2</v>
      </c>
      <c r="AG579" s="6">
        <f t="shared" si="420"/>
        <v>3</v>
      </c>
      <c r="AH579" s="6">
        <f t="shared" si="422"/>
        <v>1</v>
      </c>
      <c r="AI579" s="5"/>
      <c r="AJ579" s="1">
        <f t="shared" si="421"/>
        <v>4</v>
      </c>
      <c r="AK579" s="1">
        <f>VLOOKUP(AJ579,$R$2:S598,2,0)</f>
        <v>7</v>
      </c>
      <c r="AM579" s="1">
        <f t="shared" si="423"/>
        <v>246</v>
      </c>
      <c r="AO579" s="1">
        <f t="shared" ref="AO579:AO601" si="461">IF(E579="l",AO578+1,IF(E579="w",0,0))</f>
        <v>4</v>
      </c>
      <c r="AP579" s="1" t="str">
        <f t="shared" si="454"/>
        <v/>
      </c>
      <c r="AQ579" s="1" t="str">
        <f t="shared" si="425"/>
        <v/>
      </c>
      <c r="AR579" s="1" t="str">
        <f t="shared" si="426"/>
        <v/>
      </c>
      <c r="AS579" s="1" t="str">
        <f t="shared" si="427"/>
        <v/>
      </c>
      <c r="AT579" s="1" t="str">
        <f t="shared" si="428"/>
        <v/>
      </c>
      <c r="AU579" s="1" t="str">
        <f t="shared" si="429"/>
        <v/>
      </c>
      <c r="AV579" s="1" t="str">
        <f t="shared" si="430"/>
        <v/>
      </c>
      <c r="AW579" s="1" t="str">
        <f t="shared" si="431"/>
        <v/>
      </c>
      <c r="AX579" s="1" t="str">
        <f t="shared" si="432"/>
        <v/>
      </c>
      <c r="AY579" s="1" t="str">
        <f t="shared" si="433"/>
        <v/>
      </c>
      <c r="AZ579" s="1" t="str">
        <f t="shared" si="434"/>
        <v/>
      </c>
      <c r="BA579" s="1" t="str">
        <f t="shared" si="435"/>
        <v/>
      </c>
      <c r="BB579" s="1" t="str">
        <f t="shared" si="436"/>
        <v/>
      </c>
      <c r="BC579" s="1" t="str">
        <f t="shared" si="437"/>
        <v/>
      </c>
      <c r="BD579" s="1" t="str">
        <f t="shared" si="438"/>
        <v/>
      </c>
      <c r="BE579" s="1" t="str">
        <f t="shared" si="439"/>
        <v/>
      </c>
      <c r="BF579" s="1" t="str">
        <f t="shared" si="440"/>
        <v/>
      </c>
      <c r="BG579" s="1" t="str">
        <f t="shared" si="441"/>
        <v/>
      </c>
      <c r="BH579" s="1" t="str">
        <f t="shared" si="442"/>
        <v/>
      </c>
      <c r="BI579" s="1" t="str">
        <f t="shared" si="443"/>
        <v/>
      </c>
      <c r="BJ579" s="1" t="str">
        <f t="shared" si="444"/>
        <v/>
      </c>
      <c r="BK579" s="1" t="str">
        <f t="shared" si="445"/>
        <v/>
      </c>
      <c r="BL579" s="1" t="str">
        <f t="shared" si="446"/>
        <v/>
      </c>
      <c r="BM579" s="1" t="str">
        <f t="shared" si="447"/>
        <v/>
      </c>
      <c r="BN579" s="1" t="str">
        <f t="shared" si="448"/>
        <v/>
      </c>
      <c r="BO579" s="4" t="str">
        <f t="shared" si="449"/>
        <v/>
      </c>
    </row>
    <row r="580" spans="2:67">
      <c r="B580" s="22">
        <v>29</v>
      </c>
      <c r="C580" s="8">
        <f>IF(B580="","",VLOOKUP(B580,Tabelle2!$A$1:$B$37,2,0))</f>
        <v>3</v>
      </c>
      <c r="D580" s="9">
        <f>IF(B580="","",IF(B580=0,"NB",VLOOKUP(C580,Tabelle2!$D$1:$E$4,2,0)))</f>
        <v>1</v>
      </c>
      <c r="E580" s="1" t="str">
        <f t="shared" si="450"/>
        <v>L</v>
      </c>
      <c r="F580" s="1">
        <f t="shared" si="451"/>
        <v>7</v>
      </c>
      <c r="G580" s="1">
        <f t="shared" ref="G580:G643" si="462">IF(E580="NB",0,IF(E580="w",2,IF(E580="l",-1,"")))</f>
        <v>-1</v>
      </c>
      <c r="H580" s="1">
        <f t="shared" si="452"/>
        <v>-7</v>
      </c>
      <c r="I580" s="1">
        <f t="shared" si="453"/>
        <v>204</v>
      </c>
      <c r="J580" s="1" t="str">
        <f t="shared" si="455"/>
        <v/>
      </c>
      <c r="O580" s="2"/>
      <c r="U580" s="6" t="str">
        <f t="shared" si="456"/>
        <v/>
      </c>
      <c r="V580" s="6" t="str">
        <f t="shared" si="457"/>
        <v/>
      </c>
      <c r="W580" s="6">
        <f t="shared" si="458"/>
        <v>3</v>
      </c>
      <c r="X580" s="6" t="str">
        <f t="shared" si="459"/>
        <v/>
      </c>
      <c r="Y580" s="5"/>
      <c r="Z580" s="1">
        <f t="shared" ref="Z580:Z643" si="463">IF(Z579=1,1,IF(U580=1,1,""))</f>
        <v>1</v>
      </c>
      <c r="AA580" s="1">
        <f t="shared" ref="AA580:AA643" si="464">IF(AA579=1,1,IF(V580=2,1,""))</f>
        <v>1</v>
      </c>
      <c r="AB580" s="1">
        <f t="shared" ref="AB580:AB643" si="465">IF(AB579=1,1,IF(W580=3,1,""))</f>
        <v>1</v>
      </c>
      <c r="AC580" s="1" t="str">
        <f t="shared" ref="AC580:AC643" si="466">IF(AC579=1,1,IF(X580=4,1,""))</f>
        <v/>
      </c>
      <c r="AD580" s="1" t="str">
        <f t="shared" si="424"/>
        <v/>
      </c>
      <c r="AE580" s="5"/>
      <c r="AF580" s="6">
        <f t="shared" si="460"/>
        <v>3</v>
      </c>
      <c r="AG580" s="6">
        <f t="shared" ref="AG580:AG643" si="467">IF(AF579&lt;&gt;AF580,AF579,IF(AF579=AF580,AG579,IF(AF579=AF578,AG579,AF579)))</f>
        <v>2</v>
      </c>
      <c r="AH580" s="6">
        <f t="shared" si="422"/>
        <v>1</v>
      </c>
      <c r="AI580" s="5"/>
      <c r="AJ580" s="1">
        <f t="shared" si="421"/>
        <v>5</v>
      </c>
      <c r="AK580" s="1">
        <f>VLOOKUP(AJ580,$R$2:S599,2,0)</f>
        <v>15</v>
      </c>
      <c r="AM580" s="1">
        <f t="shared" si="423"/>
        <v>246</v>
      </c>
      <c r="AO580" s="1">
        <f t="shared" si="461"/>
        <v>5</v>
      </c>
      <c r="AP580" s="1" t="str">
        <f t="shared" si="454"/>
        <v/>
      </c>
      <c r="AQ580" s="1" t="str">
        <f t="shared" si="425"/>
        <v/>
      </c>
      <c r="AR580" s="1" t="str">
        <f t="shared" si="426"/>
        <v/>
      </c>
      <c r="AS580" s="1" t="str">
        <f t="shared" si="427"/>
        <v/>
      </c>
      <c r="AT580" s="1" t="str">
        <f t="shared" si="428"/>
        <v/>
      </c>
      <c r="AU580" s="1" t="str">
        <f t="shared" si="429"/>
        <v/>
      </c>
      <c r="AV580" s="1" t="str">
        <f t="shared" si="430"/>
        <v/>
      </c>
      <c r="AW580" s="1" t="str">
        <f t="shared" si="431"/>
        <v/>
      </c>
      <c r="AX580" s="1" t="str">
        <f t="shared" si="432"/>
        <v/>
      </c>
      <c r="AY580" s="1" t="str">
        <f t="shared" si="433"/>
        <v/>
      </c>
      <c r="AZ580" s="1" t="str">
        <f t="shared" si="434"/>
        <v/>
      </c>
      <c r="BA580" s="1" t="str">
        <f t="shared" si="435"/>
        <v/>
      </c>
      <c r="BB580" s="1" t="str">
        <f t="shared" si="436"/>
        <v/>
      </c>
      <c r="BC580" s="1" t="str">
        <f t="shared" si="437"/>
        <v/>
      </c>
      <c r="BD580" s="1" t="str">
        <f t="shared" si="438"/>
        <v/>
      </c>
      <c r="BE580" s="1" t="str">
        <f t="shared" si="439"/>
        <v/>
      </c>
      <c r="BF580" s="1" t="str">
        <f t="shared" si="440"/>
        <v/>
      </c>
      <c r="BG580" s="1" t="str">
        <f t="shared" si="441"/>
        <v/>
      </c>
      <c r="BH580" s="1" t="str">
        <f t="shared" si="442"/>
        <v/>
      </c>
      <c r="BI580" s="1" t="str">
        <f t="shared" si="443"/>
        <v/>
      </c>
      <c r="BJ580" s="1" t="str">
        <f t="shared" si="444"/>
        <v/>
      </c>
      <c r="BK580" s="1" t="str">
        <f t="shared" si="445"/>
        <v/>
      </c>
      <c r="BL580" s="1" t="str">
        <f t="shared" si="446"/>
        <v/>
      </c>
      <c r="BM580" s="1" t="str">
        <f t="shared" si="447"/>
        <v/>
      </c>
      <c r="BN580" s="1" t="str">
        <f t="shared" si="448"/>
        <v/>
      </c>
      <c r="BO580" s="4" t="str">
        <f t="shared" si="449"/>
        <v/>
      </c>
    </row>
    <row r="581" spans="2:67">
      <c r="B581" s="23">
        <v>34</v>
      </c>
      <c r="C581" s="8">
        <f>IF(B581="","",VLOOKUP(B581,Tabelle2!$A$1:$B$37,2,0))</f>
        <v>3</v>
      </c>
      <c r="D581" s="9">
        <f>IF(B581="","",IF(B581=0,"NB",VLOOKUP(C581,Tabelle2!$D$1:$E$4,2,0)))</f>
        <v>1</v>
      </c>
      <c r="E581" s="1" t="str">
        <f t="shared" si="450"/>
        <v>L</v>
      </c>
      <c r="F581" s="1">
        <f t="shared" si="451"/>
        <v>15</v>
      </c>
      <c r="G581" s="1">
        <f t="shared" si="462"/>
        <v>-1</v>
      </c>
      <c r="H581" s="1">
        <f t="shared" si="452"/>
        <v>-15</v>
      </c>
      <c r="I581" s="1">
        <f t="shared" si="453"/>
        <v>189</v>
      </c>
      <c r="J581" s="1" t="str">
        <f t="shared" si="455"/>
        <v/>
      </c>
      <c r="O581" s="2"/>
      <c r="U581" s="6" t="str">
        <f t="shared" si="456"/>
        <v/>
      </c>
      <c r="V581" s="6" t="str">
        <f t="shared" si="457"/>
        <v/>
      </c>
      <c r="W581" s="6">
        <f t="shared" si="458"/>
        <v>3</v>
      </c>
      <c r="X581" s="6" t="str">
        <f t="shared" si="459"/>
        <v/>
      </c>
      <c r="Y581" s="5"/>
      <c r="Z581" s="1">
        <f t="shared" si="463"/>
        <v>1</v>
      </c>
      <c r="AA581" s="1">
        <f t="shared" si="464"/>
        <v>1</v>
      </c>
      <c r="AB581" s="1">
        <f t="shared" si="465"/>
        <v>1</v>
      </c>
      <c r="AC581" s="1" t="str">
        <f t="shared" si="466"/>
        <v/>
      </c>
      <c r="AD581" s="1" t="str">
        <f t="shared" si="424"/>
        <v/>
      </c>
      <c r="AE581" s="5"/>
      <c r="AF581" s="6">
        <f t="shared" si="460"/>
        <v>3</v>
      </c>
      <c r="AG581" s="6">
        <f t="shared" si="467"/>
        <v>2</v>
      </c>
      <c r="AH581" s="6">
        <f t="shared" si="422"/>
        <v>1</v>
      </c>
      <c r="AI581" s="5"/>
      <c r="AJ581" s="1">
        <f t="shared" ref="AJ581:AJ644" si="468">IF(E581="NB",AJ580,IF(E581="",0,IF(E581="l",AJ580+1,IF(E581="w",IF($P$2=0,0,IF(AND($P$2&gt;0,AJ580&gt;$P$2),AJ580-$P$2,0))))))</f>
        <v>6</v>
      </c>
      <c r="AK581" s="1">
        <f>VLOOKUP(AJ581,$R$2:S600,2,0)</f>
        <v>1</v>
      </c>
      <c r="AM581" s="1">
        <f t="shared" si="423"/>
        <v>246</v>
      </c>
      <c r="AO581" s="1">
        <f t="shared" si="461"/>
        <v>6</v>
      </c>
      <c r="AP581" s="1" t="str">
        <f t="shared" si="454"/>
        <v/>
      </c>
      <c r="AQ581" s="1" t="str">
        <f t="shared" si="425"/>
        <v/>
      </c>
      <c r="AR581" s="1" t="str">
        <f t="shared" si="426"/>
        <v/>
      </c>
      <c r="AS581" s="1" t="str">
        <f t="shared" si="427"/>
        <v/>
      </c>
      <c r="AT581" s="1" t="str">
        <f t="shared" si="428"/>
        <v/>
      </c>
      <c r="AU581" s="1" t="str">
        <f t="shared" si="429"/>
        <v/>
      </c>
      <c r="AV581" s="1" t="str">
        <f t="shared" si="430"/>
        <v/>
      </c>
      <c r="AW581" s="1" t="str">
        <f t="shared" si="431"/>
        <v/>
      </c>
      <c r="AX581" s="1" t="str">
        <f t="shared" si="432"/>
        <v/>
      </c>
      <c r="AY581" s="1" t="str">
        <f t="shared" si="433"/>
        <v/>
      </c>
      <c r="AZ581" s="1" t="str">
        <f t="shared" si="434"/>
        <v/>
      </c>
      <c r="BA581" s="1" t="str">
        <f t="shared" si="435"/>
        <v/>
      </c>
      <c r="BB581" s="1" t="str">
        <f t="shared" si="436"/>
        <v/>
      </c>
      <c r="BC581" s="1" t="str">
        <f t="shared" si="437"/>
        <v/>
      </c>
      <c r="BD581" s="1" t="str">
        <f t="shared" si="438"/>
        <v/>
      </c>
      <c r="BE581" s="1" t="str">
        <f t="shared" si="439"/>
        <v/>
      </c>
      <c r="BF581" s="1" t="str">
        <f t="shared" si="440"/>
        <v/>
      </c>
      <c r="BG581" s="1" t="str">
        <f t="shared" si="441"/>
        <v/>
      </c>
      <c r="BH581" s="1" t="str">
        <f t="shared" si="442"/>
        <v/>
      </c>
      <c r="BI581" s="1" t="str">
        <f t="shared" si="443"/>
        <v/>
      </c>
      <c r="BJ581" s="1" t="str">
        <f t="shared" si="444"/>
        <v/>
      </c>
      <c r="BK581" s="1" t="str">
        <f t="shared" si="445"/>
        <v/>
      </c>
      <c r="BL581" s="1" t="str">
        <f t="shared" si="446"/>
        <v/>
      </c>
      <c r="BM581" s="1" t="str">
        <f t="shared" si="447"/>
        <v/>
      </c>
      <c r="BN581" s="1" t="str">
        <f t="shared" si="448"/>
        <v/>
      </c>
      <c r="BO581" s="4" t="str">
        <f t="shared" si="449"/>
        <v/>
      </c>
    </row>
    <row r="582" spans="2:67">
      <c r="B582" s="22">
        <v>27</v>
      </c>
      <c r="C582" s="8">
        <f>IF(B582="","",VLOOKUP(B582,Tabelle2!$A$1:$B$37,2,0))</f>
        <v>3</v>
      </c>
      <c r="D582" s="9">
        <f>IF(B582="","",IF(B582=0,"NB",VLOOKUP(C582,Tabelle2!$D$1:$E$4,2,0)))</f>
        <v>1</v>
      </c>
      <c r="E582" s="1" t="str">
        <f t="shared" si="450"/>
        <v>L</v>
      </c>
      <c r="F582" s="1">
        <f t="shared" si="451"/>
        <v>1</v>
      </c>
      <c r="G582" s="1">
        <f t="shared" si="462"/>
        <v>-1</v>
      </c>
      <c r="H582" s="1">
        <f t="shared" si="452"/>
        <v>-1</v>
      </c>
      <c r="I582" s="1">
        <f t="shared" si="453"/>
        <v>188</v>
      </c>
      <c r="J582" s="1" t="str">
        <f t="shared" si="455"/>
        <v/>
      </c>
      <c r="O582" s="2"/>
      <c r="U582" s="6" t="str">
        <f t="shared" si="456"/>
        <v/>
      </c>
      <c r="V582" s="6" t="str">
        <f t="shared" si="457"/>
        <v/>
      </c>
      <c r="W582" s="6">
        <f t="shared" si="458"/>
        <v>3</v>
      </c>
      <c r="X582" s="6" t="str">
        <f t="shared" si="459"/>
        <v/>
      </c>
      <c r="Y582" s="5"/>
      <c r="Z582" s="1">
        <f t="shared" si="463"/>
        <v>1</v>
      </c>
      <c r="AA582" s="1">
        <f t="shared" si="464"/>
        <v>1</v>
      </c>
      <c r="AB582" s="1">
        <f t="shared" si="465"/>
        <v>1</v>
      </c>
      <c r="AC582" s="1" t="str">
        <f t="shared" si="466"/>
        <v/>
      </c>
      <c r="AD582" s="1" t="str">
        <f t="shared" si="424"/>
        <v/>
      </c>
      <c r="AE582" s="5"/>
      <c r="AF582" s="6">
        <f t="shared" si="460"/>
        <v>3</v>
      </c>
      <c r="AG582" s="6">
        <f t="shared" si="467"/>
        <v>2</v>
      </c>
      <c r="AH582" s="6">
        <f t="shared" ref="AH582:AH645" si="469">IF(AF582=AG581,AH581,IF(AF582&lt;&gt;AF581,AG581,IF(AF581=AF580,AH581,IF(AF582=AF580,AH581,IF(AF581=AF582,AH581,SUM(U580:X580))))))</f>
        <v>1</v>
      </c>
      <c r="AI582" s="5"/>
      <c r="AJ582" s="1">
        <f t="shared" si="468"/>
        <v>7</v>
      </c>
      <c r="AK582" s="1">
        <f>VLOOKUP(AJ582,$R$2:S601,2,0)</f>
        <v>1</v>
      </c>
      <c r="AM582" s="1">
        <f t="shared" si="423"/>
        <v>246</v>
      </c>
      <c r="AO582" s="1">
        <f t="shared" si="461"/>
        <v>7</v>
      </c>
      <c r="AP582" s="1" t="str">
        <f t="shared" si="454"/>
        <v/>
      </c>
      <c r="AQ582" s="1" t="str">
        <f t="shared" si="425"/>
        <v/>
      </c>
      <c r="AR582" s="1" t="str">
        <f t="shared" si="426"/>
        <v/>
      </c>
      <c r="AS582" s="1" t="str">
        <f t="shared" si="427"/>
        <v/>
      </c>
      <c r="AT582" s="1" t="str">
        <f t="shared" si="428"/>
        <v/>
      </c>
      <c r="AU582" s="1" t="str">
        <f t="shared" si="429"/>
        <v/>
      </c>
      <c r="AV582" s="1">
        <f t="shared" si="430"/>
        <v>1</v>
      </c>
      <c r="AW582" s="1" t="str">
        <f t="shared" si="431"/>
        <v/>
      </c>
      <c r="AX582" s="1" t="str">
        <f t="shared" si="432"/>
        <v/>
      </c>
      <c r="AY582" s="1" t="str">
        <f t="shared" si="433"/>
        <v/>
      </c>
      <c r="AZ582" s="1" t="str">
        <f t="shared" si="434"/>
        <v/>
      </c>
      <c r="BA582" s="1" t="str">
        <f t="shared" si="435"/>
        <v/>
      </c>
      <c r="BB582" s="1" t="str">
        <f t="shared" si="436"/>
        <v/>
      </c>
      <c r="BC582" s="1" t="str">
        <f t="shared" si="437"/>
        <v/>
      </c>
      <c r="BD582" s="1" t="str">
        <f t="shared" si="438"/>
        <v/>
      </c>
      <c r="BE582" s="1" t="str">
        <f t="shared" si="439"/>
        <v/>
      </c>
      <c r="BF582" s="1" t="str">
        <f t="shared" si="440"/>
        <v/>
      </c>
      <c r="BG582" s="1" t="str">
        <f t="shared" si="441"/>
        <v/>
      </c>
      <c r="BH582" s="1" t="str">
        <f t="shared" si="442"/>
        <v/>
      </c>
      <c r="BI582" s="1" t="str">
        <f t="shared" si="443"/>
        <v/>
      </c>
      <c r="BJ582" s="1" t="str">
        <f t="shared" si="444"/>
        <v/>
      </c>
      <c r="BK582" s="1" t="str">
        <f t="shared" si="445"/>
        <v/>
      </c>
      <c r="BL582" s="1" t="str">
        <f t="shared" si="446"/>
        <v/>
      </c>
      <c r="BM582" s="1" t="str">
        <f t="shared" si="447"/>
        <v/>
      </c>
      <c r="BN582" s="1" t="str">
        <f t="shared" si="448"/>
        <v/>
      </c>
      <c r="BO582" s="4" t="str">
        <f t="shared" si="449"/>
        <v/>
      </c>
    </row>
    <row r="583" spans="2:67">
      <c r="B583" s="23">
        <v>5</v>
      </c>
      <c r="C583" s="8">
        <f>IF(B583="","",VLOOKUP(B583,Tabelle2!$A$1:$B$37,2,0))</f>
        <v>1</v>
      </c>
      <c r="D583" s="9">
        <f>IF(B583="","",IF(B583=0,"NB",VLOOKUP(C583,Tabelle2!$D$1:$E$4,2,0)))</f>
        <v>3</v>
      </c>
      <c r="E583" s="1" t="str">
        <f t="shared" si="450"/>
        <v>W</v>
      </c>
      <c r="F583" s="1">
        <f t="shared" si="451"/>
        <v>1</v>
      </c>
      <c r="G583" s="1">
        <f t="shared" si="462"/>
        <v>2</v>
      </c>
      <c r="H583" s="1">
        <f t="shared" si="452"/>
        <v>2</v>
      </c>
      <c r="I583" s="1">
        <f t="shared" si="453"/>
        <v>190</v>
      </c>
      <c r="J583" s="1" t="str">
        <f t="shared" si="455"/>
        <v/>
      </c>
      <c r="O583" s="2"/>
      <c r="U583" s="6">
        <f t="shared" si="456"/>
        <v>1</v>
      </c>
      <c r="V583" s="6" t="str">
        <f t="shared" si="457"/>
        <v/>
      </c>
      <c r="W583" s="6" t="str">
        <f t="shared" si="458"/>
        <v/>
      </c>
      <c r="X583" s="6" t="str">
        <f t="shared" si="459"/>
        <v/>
      </c>
      <c r="Y583" s="5"/>
      <c r="Z583" s="1">
        <f t="shared" si="463"/>
        <v>1</v>
      </c>
      <c r="AA583" s="1">
        <f t="shared" si="464"/>
        <v>1</v>
      </c>
      <c r="AB583" s="1">
        <f t="shared" si="465"/>
        <v>1</v>
      </c>
      <c r="AC583" s="1" t="str">
        <f t="shared" si="466"/>
        <v/>
      </c>
      <c r="AD583" s="1" t="str">
        <f t="shared" si="424"/>
        <v/>
      </c>
      <c r="AE583" s="5"/>
      <c r="AF583" s="6">
        <f t="shared" si="460"/>
        <v>1</v>
      </c>
      <c r="AG583" s="6">
        <f t="shared" si="467"/>
        <v>3</v>
      </c>
      <c r="AH583" s="6">
        <f t="shared" si="469"/>
        <v>2</v>
      </c>
      <c r="AI583" s="5"/>
      <c r="AJ583" s="1">
        <f t="shared" si="468"/>
        <v>0</v>
      </c>
      <c r="AK583" s="1">
        <f>VLOOKUP(AJ583,$R$2:S602,2,0)</f>
        <v>1</v>
      </c>
      <c r="AM583" s="1">
        <f t="shared" si="423"/>
        <v>246</v>
      </c>
      <c r="AO583" s="1">
        <f t="shared" si="461"/>
        <v>0</v>
      </c>
      <c r="AP583" s="1" t="str">
        <f t="shared" si="454"/>
        <v/>
      </c>
      <c r="AQ583" s="1" t="str">
        <f t="shared" si="425"/>
        <v/>
      </c>
      <c r="AR583" s="1" t="str">
        <f t="shared" si="426"/>
        <v/>
      </c>
      <c r="AS583" s="1" t="str">
        <f t="shared" si="427"/>
        <v/>
      </c>
      <c r="AT583" s="1" t="str">
        <f t="shared" si="428"/>
        <v/>
      </c>
      <c r="AU583" s="1" t="str">
        <f t="shared" si="429"/>
        <v/>
      </c>
      <c r="AV583" s="1" t="str">
        <f t="shared" si="430"/>
        <v/>
      </c>
      <c r="AW583" s="1" t="str">
        <f t="shared" si="431"/>
        <v/>
      </c>
      <c r="AX583" s="1" t="str">
        <f t="shared" si="432"/>
        <v/>
      </c>
      <c r="AY583" s="1" t="str">
        <f t="shared" si="433"/>
        <v/>
      </c>
      <c r="AZ583" s="1" t="str">
        <f t="shared" si="434"/>
        <v/>
      </c>
      <c r="BA583" s="1" t="str">
        <f t="shared" si="435"/>
        <v/>
      </c>
      <c r="BB583" s="1" t="str">
        <f t="shared" si="436"/>
        <v/>
      </c>
      <c r="BC583" s="1" t="str">
        <f t="shared" si="437"/>
        <v/>
      </c>
      <c r="BD583" s="1" t="str">
        <f t="shared" si="438"/>
        <v/>
      </c>
      <c r="BE583" s="1" t="str">
        <f t="shared" si="439"/>
        <v/>
      </c>
      <c r="BF583" s="1" t="str">
        <f t="shared" si="440"/>
        <v/>
      </c>
      <c r="BG583" s="1" t="str">
        <f t="shared" si="441"/>
        <v/>
      </c>
      <c r="BH583" s="1" t="str">
        <f t="shared" si="442"/>
        <v/>
      </c>
      <c r="BI583" s="1" t="str">
        <f t="shared" si="443"/>
        <v/>
      </c>
      <c r="BJ583" s="1" t="str">
        <f t="shared" si="444"/>
        <v/>
      </c>
      <c r="BK583" s="1" t="str">
        <f t="shared" si="445"/>
        <v/>
      </c>
      <c r="BL583" s="1" t="str">
        <f t="shared" si="446"/>
        <v/>
      </c>
      <c r="BM583" s="1" t="str">
        <f t="shared" si="447"/>
        <v/>
      </c>
      <c r="BN583" s="1" t="str">
        <f t="shared" si="448"/>
        <v/>
      </c>
      <c r="BO583" s="4" t="str">
        <f t="shared" si="449"/>
        <v/>
      </c>
    </row>
    <row r="584" spans="2:67">
      <c r="B584" s="22">
        <v>2</v>
      </c>
      <c r="C584" s="8">
        <f>IF(B584="","",VLOOKUP(B584,Tabelle2!$A$1:$B$37,2,0))</f>
        <v>1</v>
      </c>
      <c r="D584" s="9">
        <f>IF(B584="","",IF(B584=0,"NB",VLOOKUP(C584,Tabelle2!$D$1:$E$4,2,0)))</f>
        <v>3</v>
      </c>
      <c r="E584" s="1" t="str">
        <f t="shared" si="450"/>
        <v>L</v>
      </c>
      <c r="F584" s="1">
        <f t="shared" si="451"/>
        <v>1</v>
      </c>
      <c r="G584" s="1">
        <f t="shared" si="462"/>
        <v>-1</v>
      </c>
      <c r="H584" s="1">
        <f t="shared" si="452"/>
        <v>-1</v>
      </c>
      <c r="I584" s="1">
        <f t="shared" si="453"/>
        <v>189</v>
      </c>
      <c r="J584" s="1" t="str">
        <f t="shared" si="455"/>
        <v/>
      </c>
      <c r="O584" s="2"/>
      <c r="U584" s="6">
        <f t="shared" si="456"/>
        <v>1</v>
      </c>
      <c r="V584" s="6" t="str">
        <f t="shared" si="457"/>
        <v/>
      </c>
      <c r="W584" s="6" t="str">
        <f t="shared" si="458"/>
        <v/>
      </c>
      <c r="X584" s="6" t="str">
        <f t="shared" si="459"/>
        <v/>
      </c>
      <c r="Y584" s="5"/>
      <c r="Z584" s="1">
        <f t="shared" si="463"/>
        <v>1</v>
      </c>
      <c r="AA584" s="1">
        <f t="shared" si="464"/>
        <v>1</v>
      </c>
      <c r="AB584" s="1">
        <f t="shared" si="465"/>
        <v>1</v>
      </c>
      <c r="AC584" s="1" t="str">
        <f t="shared" si="466"/>
        <v/>
      </c>
      <c r="AD584" s="1" t="str">
        <f t="shared" si="424"/>
        <v/>
      </c>
      <c r="AE584" s="5"/>
      <c r="AF584" s="6">
        <f t="shared" si="460"/>
        <v>1</v>
      </c>
      <c r="AG584" s="6">
        <f t="shared" si="467"/>
        <v>3</v>
      </c>
      <c r="AH584" s="6">
        <f t="shared" si="469"/>
        <v>2</v>
      </c>
      <c r="AI584" s="5"/>
      <c r="AJ584" s="1">
        <f t="shared" si="468"/>
        <v>1</v>
      </c>
      <c r="AK584" s="1">
        <f>VLOOKUP(AJ584,$R$2:S603,2,0)</f>
        <v>1</v>
      </c>
      <c r="AM584" s="1">
        <f t="shared" si="423"/>
        <v>246</v>
      </c>
      <c r="AO584" s="1">
        <f t="shared" si="461"/>
        <v>1</v>
      </c>
      <c r="AP584" s="1" t="str">
        <f t="shared" si="454"/>
        <v/>
      </c>
      <c r="AQ584" s="1" t="str">
        <f t="shared" si="425"/>
        <v/>
      </c>
      <c r="AR584" s="1" t="str">
        <f t="shared" si="426"/>
        <v/>
      </c>
      <c r="AS584" s="1" t="str">
        <f t="shared" si="427"/>
        <v/>
      </c>
      <c r="AT584" s="1" t="str">
        <f t="shared" si="428"/>
        <v/>
      </c>
      <c r="AU584" s="1" t="str">
        <f t="shared" si="429"/>
        <v/>
      </c>
      <c r="AV584" s="1" t="str">
        <f t="shared" si="430"/>
        <v/>
      </c>
      <c r="AW584" s="1" t="str">
        <f t="shared" si="431"/>
        <v/>
      </c>
      <c r="AX584" s="1" t="str">
        <f t="shared" si="432"/>
        <v/>
      </c>
      <c r="AY584" s="1" t="str">
        <f t="shared" si="433"/>
        <v/>
      </c>
      <c r="AZ584" s="1" t="str">
        <f t="shared" si="434"/>
        <v/>
      </c>
      <c r="BA584" s="1" t="str">
        <f t="shared" si="435"/>
        <v/>
      </c>
      <c r="BB584" s="1" t="str">
        <f t="shared" si="436"/>
        <v/>
      </c>
      <c r="BC584" s="1" t="str">
        <f t="shared" si="437"/>
        <v/>
      </c>
      <c r="BD584" s="1" t="str">
        <f t="shared" si="438"/>
        <v/>
      </c>
      <c r="BE584" s="1" t="str">
        <f t="shared" si="439"/>
        <v/>
      </c>
      <c r="BF584" s="1" t="str">
        <f t="shared" si="440"/>
        <v/>
      </c>
      <c r="BG584" s="1" t="str">
        <f t="shared" si="441"/>
        <v/>
      </c>
      <c r="BH584" s="1" t="str">
        <f t="shared" si="442"/>
        <v/>
      </c>
      <c r="BI584" s="1" t="str">
        <f t="shared" si="443"/>
        <v/>
      </c>
      <c r="BJ584" s="1" t="str">
        <f t="shared" si="444"/>
        <v/>
      </c>
      <c r="BK584" s="1" t="str">
        <f t="shared" si="445"/>
        <v/>
      </c>
      <c r="BL584" s="1" t="str">
        <f t="shared" si="446"/>
        <v/>
      </c>
      <c r="BM584" s="1" t="str">
        <f t="shared" si="447"/>
        <v/>
      </c>
      <c r="BN584" s="1" t="str">
        <f t="shared" si="448"/>
        <v/>
      </c>
      <c r="BO584" s="4" t="str">
        <f t="shared" si="449"/>
        <v/>
      </c>
    </row>
    <row r="585" spans="2:67">
      <c r="B585" s="23">
        <v>21</v>
      </c>
      <c r="C585" s="8">
        <f>IF(B585="","",VLOOKUP(B585,Tabelle2!$A$1:$B$37,2,0))</f>
        <v>2</v>
      </c>
      <c r="D585" s="9">
        <f>IF(B585="","",IF(B585=0,"NB",VLOOKUP(C585,Tabelle2!$D$1:$E$4,2,0)))</f>
        <v>2</v>
      </c>
      <c r="E585" s="1" t="str">
        <f t="shared" si="450"/>
        <v>L</v>
      </c>
      <c r="F585" s="1">
        <f t="shared" si="451"/>
        <v>1</v>
      </c>
      <c r="G585" s="1">
        <f t="shared" si="462"/>
        <v>-1</v>
      </c>
      <c r="H585" s="1">
        <f t="shared" si="452"/>
        <v>-1</v>
      </c>
      <c r="I585" s="1">
        <f t="shared" si="453"/>
        <v>188</v>
      </c>
      <c r="J585" s="1" t="str">
        <f t="shared" si="455"/>
        <v/>
      </c>
      <c r="O585" s="2"/>
      <c r="U585" s="6" t="str">
        <f t="shared" si="456"/>
        <v/>
      </c>
      <c r="V585" s="6">
        <f t="shared" si="457"/>
        <v>2</v>
      </c>
      <c r="W585" s="6" t="str">
        <f t="shared" si="458"/>
        <v/>
      </c>
      <c r="X585" s="6" t="str">
        <f t="shared" si="459"/>
        <v/>
      </c>
      <c r="Y585" s="5"/>
      <c r="Z585" s="1">
        <f t="shared" si="463"/>
        <v>1</v>
      </c>
      <c r="AA585" s="1">
        <f t="shared" si="464"/>
        <v>1</v>
      </c>
      <c r="AB585" s="1">
        <f t="shared" si="465"/>
        <v>1</v>
      </c>
      <c r="AC585" s="1" t="str">
        <f t="shared" si="466"/>
        <v/>
      </c>
      <c r="AD585" s="1" t="str">
        <f t="shared" si="424"/>
        <v/>
      </c>
      <c r="AE585" s="5"/>
      <c r="AF585" s="6">
        <f t="shared" si="460"/>
        <v>2</v>
      </c>
      <c r="AG585" s="6">
        <f t="shared" si="467"/>
        <v>1</v>
      </c>
      <c r="AH585" s="6">
        <f t="shared" si="469"/>
        <v>3</v>
      </c>
      <c r="AI585" s="5"/>
      <c r="AJ585" s="1">
        <f t="shared" si="468"/>
        <v>2</v>
      </c>
      <c r="AK585" s="1">
        <f>VLOOKUP(AJ585,$R$2:S604,2,0)</f>
        <v>2</v>
      </c>
      <c r="AM585" s="1">
        <f t="shared" ref="AM585:AM601" si="470">IF(I585&lt;=AM584,AM584,I585)</f>
        <v>246</v>
      </c>
      <c r="AO585" s="1">
        <f t="shared" si="461"/>
        <v>2</v>
      </c>
      <c r="AP585" s="1" t="str">
        <f t="shared" si="454"/>
        <v/>
      </c>
      <c r="AQ585" s="1">
        <f t="shared" si="425"/>
        <v>1</v>
      </c>
      <c r="AR585" s="1" t="str">
        <f t="shared" si="426"/>
        <v/>
      </c>
      <c r="AS585" s="1" t="str">
        <f t="shared" si="427"/>
        <v/>
      </c>
      <c r="AT585" s="1" t="str">
        <f t="shared" si="428"/>
        <v/>
      </c>
      <c r="AU585" s="1" t="str">
        <f t="shared" si="429"/>
        <v/>
      </c>
      <c r="AV585" s="1" t="str">
        <f t="shared" si="430"/>
        <v/>
      </c>
      <c r="AW585" s="1" t="str">
        <f t="shared" si="431"/>
        <v/>
      </c>
      <c r="AX585" s="1" t="str">
        <f t="shared" si="432"/>
        <v/>
      </c>
      <c r="AY585" s="1" t="str">
        <f t="shared" si="433"/>
        <v/>
      </c>
      <c r="AZ585" s="1" t="str">
        <f t="shared" si="434"/>
        <v/>
      </c>
      <c r="BA585" s="1" t="str">
        <f t="shared" si="435"/>
        <v/>
      </c>
      <c r="BB585" s="1" t="str">
        <f t="shared" si="436"/>
        <v/>
      </c>
      <c r="BC585" s="1" t="str">
        <f t="shared" si="437"/>
        <v/>
      </c>
      <c r="BD585" s="1" t="str">
        <f t="shared" si="438"/>
        <v/>
      </c>
      <c r="BE585" s="1" t="str">
        <f t="shared" si="439"/>
        <v/>
      </c>
      <c r="BF585" s="1" t="str">
        <f t="shared" si="440"/>
        <v/>
      </c>
      <c r="BG585" s="1" t="str">
        <f t="shared" si="441"/>
        <v/>
      </c>
      <c r="BH585" s="1" t="str">
        <f t="shared" si="442"/>
        <v/>
      </c>
      <c r="BI585" s="1" t="str">
        <f t="shared" si="443"/>
        <v/>
      </c>
      <c r="BJ585" s="1" t="str">
        <f t="shared" si="444"/>
        <v/>
      </c>
      <c r="BK585" s="1" t="str">
        <f t="shared" si="445"/>
        <v/>
      </c>
      <c r="BL585" s="1" t="str">
        <f t="shared" si="446"/>
        <v/>
      </c>
      <c r="BM585" s="1" t="str">
        <f t="shared" si="447"/>
        <v/>
      </c>
      <c r="BN585" s="1" t="str">
        <f t="shared" si="448"/>
        <v/>
      </c>
      <c r="BO585" s="4" t="str">
        <f t="shared" si="449"/>
        <v/>
      </c>
    </row>
    <row r="586" spans="2:67">
      <c r="B586" s="22">
        <v>14</v>
      </c>
      <c r="C586" s="8">
        <f>IF(B586="","",VLOOKUP(B586,Tabelle2!$A$1:$B$37,2,0))</f>
        <v>2</v>
      </c>
      <c r="D586" s="9">
        <f>IF(B586="","",IF(B586=0,"NB",VLOOKUP(C586,Tabelle2!$D$1:$E$4,2,0)))</f>
        <v>2</v>
      </c>
      <c r="E586" s="1" t="str">
        <f t="shared" si="450"/>
        <v>W</v>
      </c>
      <c r="F586" s="1">
        <f t="shared" si="451"/>
        <v>2</v>
      </c>
      <c r="G586" s="1">
        <f t="shared" si="462"/>
        <v>2</v>
      </c>
      <c r="H586" s="1">
        <f t="shared" si="452"/>
        <v>4</v>
      </c>
      <c r="I586" s="1">
        <f t="shared" si="453"/>
        <v>192</v>
      </c>
      <c r="J586" s="1" t="str">
        <f t="shared" si="455"/>
        <v/>
      </c>
      <c r="O586" s="2"/>
      <c r="U586" s="6" t="str">
        <f t="shared" si="456"/>
        <v/>
      </c>
      <c r="V586" s="6">
        <f t="shared" si="457"/>
        <v>2</v>
      </c>
      <c r="W586" s="6" t="str">
        <f t="shared" si="458"/>
        <v/>
      </c>
      <c r="X586" s="6" t="str">
        <f t="shared" si="459"/>
        <v/>
      </c>
      <c r="Y586" s="5"/>
      <c r="Z586" s="1">
        <f t="shared" si="463"/>
        <v>1</v>
      </c>
      <c r="AA586" s="1">
        <f t="shared" si="464"/>
        <v>1</v>
      </c>
      <c r="AB586" s="1">
        <f t="shared" si="465"/>
        <v>1</v>
      </c>
      <c r="AC586" s="1" t="str">
        <f t="shared" si="466"/>
        <v/>
      </c>
      <c r="AD586" s="1" t="str">
        <f t="shared" si="424"/>
        <v/>
      </c>
      <c r="AE586" s="5"/>
      <c r="AF586" s="6">
        <f t="shared" si="460"/>
        <v>2</v>
      </c>
      <c r="AG586" s="6">
        <f t="shared" si="467"/>
        <v>1</v>
      </c>
      <c r="AH586" s="6">
        <f t="shared" si="469"/>
        <v>3</v>
      </c>
      <c r="AI586" s="5"/>
      <c r="AJ586" s="1">
        <f t="shared" si="468"/>
        <v>0</v>
      </c>
      <c r="AK586" s="1">
        <f>VLOOKUP(AJ586,$R$2:S605,2,0)</f>
        <v>1</v>
      </c>
      <c r="AM586" s="1">
        <f t="shared" si="470"/>
        <v>246</v>
      </c>
      <c r="AO586" s="1">
        <f t="shared" si="461"/>
        <v>0</v>
      </c>
      <c r="AP586" s="1" t="str">
        <f t="shared" si="454"/>
        <v/>
      </c>
      <c r="AQ586" s="1" t="str">
        <f t="shared" si="425"/>
        <v/>
      </c>
      <c r="AR586" s="1" t="str">
        <f t="shared" si="426"/>
        <v/>
      </c>
      <c r="AS586" s="1" t="str">
        <f t="shared" si="427"/>
        <v/>
      </c>
      <c r="AT586" s="1" t="str">
        <f t="shared" si="428"/>
        <v/>
      </c>
      <c r="AU586" s="1" t="str">
        <f t="shared" si="429"/>
        <v/>
      </c>
      <c r="AV586" s="1" t="str">
        <f t="shared" si="430"/>
        <v/>
      </c>
      <c r="AW586" s="1" t="str">
        <f t="shared" si="431"/>
        <v/>
      </c>
      <c r="AX586" s="1" t="str">
        <f t="shared" si="432"/>
        <v/>
      </c>
      <c r="AY586" s="1" t="str">
        <f t="shared" si="433"/>
        <v/>
      </c>
      <c r="AZ586" s="1" t="str">
        <f t="shared" si="434"/>
        <v/>
      </c>
      <c r="BA586" s="1" t="str">
        <f t="shared" si="435"/>
        <v/>
      </c>
      <c r="BB586" s="1" t="str">
        <f t="shared" si="436"/>
        <v/>
      </c>
      <c r="BC586" s="1" t="str">
        <f t="shared" si="437"/>
        <v/>
      </c>
      <c r="BD586" s="1" t="str">
        <f t="shared" si="438"/>
        <v/>
      </c>
      <c r="BE586" s="1" t="str">
        <f t="shared" si="439"/>
        <v/>
      </c>
      <c r="BF586" s="1" t="str">
        <f t="shared" si="440"/>
        <v/>
      </c>
      <c r="BG586" s="1" t="str">
        <f t="shared" si="441"/>
        <v/>
      </c>
      <c r="BH586" s="1" t="str">
        <f t="shared" si="442"/>
        <v/>
      </c>
      <c r="BI586" s="1" t="str">
        <f t="shared" si="443"/>
        <v/>
      </c>
      <c r="BJ586" s="1" t="str">
        <f t="shared" si="444"/>
        <v/>
      </c>
      <c r="BK586" s="1" t="str">
        <f t="shared" si="445"/>
        <v/>
      </c>
      <c r="BL586" s="1" t="str">
        <f t="shared" si="446"/>
        <v/>
      </c>
      <c r="BM586" s="1" t="str">
        <f t="shared" si="447"/>
        <v/>
      </c>
      <c r="BN586" s="1" t="str">
        <f t="shared" si="448"/>
        <v/>
      </c>
      <c r="BO586" s="4" t="str">
        <f t="shared" si="449"/>
        <v/>
      </c>
    </row>
    <row r="587" spans="2:67">
      <c r="B587" s="23">
        <v>6</v>
      </c>
      <c r="C587" s="8">
        <f>IF(B587="","",VLOOKUP(B587,Tabelle2!$A$1:$B$37,2,0))</f>
        <v>1</v>
      </c>
      <c r="D587" s="9">
        <f>IF(B587="","",IF(B587=0,"NB",VLOOKUP(C587,Tabelle2!$D$1:$E$4,2,0)))</f>
        <v>3</v>
      </c>
      <c r="E587" s="1" t="str">
        <f t="shared" si="450"/>
        <v>L</v>
      </c>
      <c r="F587" s="1">
        <f t="shared" si="451"/>
        <v>1</v>
      </c>
      <c r="G587" s="1">
        <f t="shared" si="462"/>
        <v>-1</v>
      </c>
      <c r="H587" s="1">
        <f t="shared" si="452"/>
        <v>-1</v>
      </c>
      <c r="I587" s="1">
        <f t="shared" si="453"/>
        <v>191</v>
      </c>
      <c r="J587" s="1" t="str">
        <f t="shared" si="455"/>
        <v/>
      </c>
      <c r="O587" s="2"/>
      <c r="U587" s="6">
        <f t="shared" si="456"/>
        <v>1</v>
      </c>
      <c r="V587" s="6" t="str">
        <f t="shared" si="457"/>
        <v/>
      </c>
      <c r="W587" s="6" t="str">
        <f t="shared" si="458"/>
        <v/>
      </c>
      <c r="X587" s="6" t="str">
        <f t="shared" si="459"/>
        <v/>
      </c>
      <c r="Y587" s="5"/>
      <c r="Z587" s="1">
        <f t="shared" si="463"/>
        <v>1</v>
      </c>
      <c r="AA587" s="1">
        <f t="shared" si="464"/>
        <v>1</v>
      </c>
      <c r="AB587" s="1">
        <f t="shared" si="465"/>
        <v>1</v>
      </c>
      <c r="AC587" s="1" t="str">
        <f t="shared" si="466"/>
        <v/>
      </c>
      <c r="AD587" s="1" t="str">
        <f t="shared" si="424"/>
        <v/>
      </c>
      <c r="AE587" s="5"/>
      <c r="AF587" s="6">
        <f t="shared" si="460"/>
        <v>1</v>
      </c>
      <c r="AG587" s="6">
        <f t="shared" si="467"/>
        <v>2</v>
      </c>
      <c r="AH587" s="6">
        <f t="shared" si="469"/>
        <v>3</v>
      </c>
      <c r="AI587" s="5"/>
      <c r="AJ587" s="1">
        <f t="shared" si="468"/>
        <v>1</v>
      </c>
      <c r="AK587" s="1">
        <f>VLOOKUP(AJ587,$R$2:S606,2,0)</f>
        <v>1</v>
      </c>
      <c r="AM587" s="1">
        <f t="shared" si="470"/>
        <v>246</v>
      </c>
      <c r="AO587" s="1">
        <f t="shared" si="461"/>
        <v>1</v>
      </c>
      <c r="AP587" s="1" t="str">
        <f t="shared" si="454"/>
        <v/>
      </c>
      <c r="AQ587" s="1" t="str">
        <f t="shared" si="425"/>
        <v/>
      </c>
      <c r="AR587" s="1" t="str">
        <f t="shared" si="426"/>
        <v/>
      </c>
      <c r="AS587" s="1" t="str">
        <f t="shared" si="427"/>
        <v/>
      </c>
      <c r="AT587" s="1" t="str">
        <f t="shared" si="428"/>
        <v/>
      </c>
      <c r="AU587" s="1" t="str">
        <f t="shared" si="429"/>
        <v/>
      </c>
      <c r="AV587" s="1" t="str">
        <f t="shared" si="430"/>
        <v/>
      </c>
      <c r="AW587" s="1" t="str">
        <f t="shared" si="431"/>
        <v/>
      </c>
      <c r="AX587" s="1" t="str">
        <f t="shared" si="432"/>
        <v/>
      </c>
      <c r="AY587" s="1" t="str">
        <f t="shared" si="433"/>
        <v/>
      </c>
      <c r="AZ587" s="1" t="str">
        <f t="shared" si="434"/>
        <v/>
      </c>
      <c r="BA587" s="1" t="str">
        <f t="shared" si="435"/>
        <v/>
      </c>
      <c r="BB587" s="1" t="str">
        <f t="shared" si="436"/>
        <v/>
      </c>
      <c r="BC587" s="1" t="str">
        <f t="shared" si="437"/>
        <v/>
      </c>
      <c r="BD587" s="1" t="str">
        <f t="shared" si="438"/>
        <v/>
      </c>
      <c r="BE587" s="1" t="str">
        <f t="shared" si="439"/>
        <v/>
      </c>
      <c r="BF587" s="1" t="str">
        <f t="shared" si="440"/>
        <v/>
      </c>
      <c r="BG587" s="1" t="str">
        <f t="shared" si="441"/>
        <v/>
      </c>
      <c r="BH587" s="1" t="str">
        <f t="shared" si="442"/>
        <v/>
      </c>
      <c r="BI587" s="1" t="str">
        <f t="shared" si="443"/>
        <v/>
      </c>
      <c r="BJ587" s="1" t="str">
        <f t="shared" si="444"/>
        <v/>
      </c>
      <c r="BK587" s="1" t="str">
        <f t="shared" si="445"/>
        <v/>
      </c>
      <c r="BL587" s="1" t="str">
        <f t="shared" si="446"/>
        <v/>
      </c>
      <c r="BM587" s="1" t="str">
        <f t="shared" si="447"/>
        <v/>
      </c>
      <c r="BN587" s="1" t="str">
        <f t="shared" si="448"/>
        <v/>
      </c>
      <c r="BO587" s="4" t="str">
        <f t="shared" si="449"/>
        <v/>
      </c>
    </row>
    <row r="588" spans="2:67">
      <c r="B588" s="22">
        <v>3</v>
      </c>
      <c r="C588" s="8">
        <f>IF(B588="","",VLOOKUP(B588,Tabelle2!$A$1:$B$37,2,0))</f>
        <v>1</v>
      </c>
      <c r="D588" s="9">
        <f>IF(B588="","",IF(B588=0,"NB",VLOOKUP(C588,Tabelle2!$D$1:$E$4,2,0)))</f>
        <v>3</v>
      </c>
      <c r="E588" s="1" t="str">
        <f t="shared" si="450"/>
        <v>L</v>
      </c>
      <c r="F588" s="1">
        <f t="shared" si="451"/>
        <v>1</v>
      </c>
      <c r="G588" s="1">
        <f t="shared" si="462"/>
        <v>-1</v>
      </c>
      <c r="H588" s="1">
        <f t="shared" si="452"/>
        <v>-1</v>
      </c>
      <c r="I588" s="1">
        <f t="shared" si="453"/>
        <v>190</v>
      </c>
      <c r="J588" s="1" t="str">
        <f t="shared" si="455"/>
        <v/>
      </c>
      <c r="O588" s="2"/>
      <c r="U588" s="6">
        <f t="shared" si="456"/>
        <v>1</v>
      </c>
      <c r="V588" s="6" t="str">
        <f t="shared" si="457"/>
        <v/>
      </c>
      <c r="W588" s="6" t="str">
        <f t="shared" si="458"/>
        <v/>
      </c>
      <c r="X588" s="6" t="str">
        <f t="shared" si="459"/>
        <v/>
      </c>
      <c r="Y588" s="5"/>
      <c r="Z588" s="1">
        <f t="shared" si="463"/>
        <v>1</v>
      </c>
      <c r="AA588" s="1">
        <f t="shared" si="464"/>
        <v>1</v>
      </c>
      <c r="AB588" s="1">
        <f t="shared" si="465"/>
        <v>1</v>
      </c>
      <c r="AC588" s="1" t="str">
        <f t="shared" si="466"/>
        <v/>
      </c>
      <c r="AD588" s="1" t="str">
        <f t="shared" si="424"/>
        <v/>
      </c>
      <c r="AE588" s="5"/>
      <c r="AF588" s="6">
        <f t="shared" si="460"/>
        <v>1</v>
      </c>
      <c r="AG588" s="6">
        <f t="shared" si="467"/>
        <v>2</v>
      </c>
      <c r="AH588" s="6">
        <f t="shared" si="469"/>
        <v>3</v>
      </c>
      <c r="AI588" s="5"/>
      <c r="AJ588" s="1">
        <f t="shared" si="468"/>
        <v>2</v>
      </c>
      <c r="AK588" s="1">
        <f>VLOOKUP(AJ588,$R$2:S607,2,0)</f>
        <v>2</v>
      </c>
      <c r="AM588" s="1">
        <f t="shared" si="470"/>
        <v>246</v>
      </c>
      <c r="AO588" s="1">
        <f t="shared" si="461"/>
        <v>2</v>
      </c>
      <c r="AP588" s="1" t="str">
        <f t="shared" si="454"/>
        <v/>
      </c>
      <c r="AQ588" s="1">
        <f t="shared" si="425"/>
        <v>1</v>
      </c>
      <c r="AR588" s="1" t="str">
        <f t="shared" si="426"/>
        <v/>
      </c>
      <c r="AS588" s="1" t="str">
        <f t="shared" si="427"/>
        <v/>
      </c>
      <c r="AT588" s="1" t="str">
        <f t="shared" si="428"/>
        <v/>
      </c>
      <c r="AU588" s="1" t="str">
        <f t="shared" si="429"/>
        <v/>
      </c>
      <c r="AV588" s="1" t="str">
        <f t="shared" si="430"/>
        <v/>
      </c>
      <c r="AW588" s="1" t="str">
        <f t="shared" si="431"/>
        <v/>
      </c>
      <c r="AX588" s="1" t="str">
        <f t="shared" si="432"/>
        <v/>
      </c>
      <c r="AY588" s="1" t="str">
        <f t="shared" si="433"/>
        <v/>
      </c>
      <c r="AZ588" s="1" t="str">
        <f t="shared" si="434"/>
        <v/>
      </c>
      <c r="BA588" s="1" t="str">
        <f t="shared" si="435"/>
        <v/>
      </c>
      <c r="BB588" s="1" t="str">
        <f t="shared" si="436"/>
        <v/>
      </c>
      <c r="BC588" s="1" t="str">
        <f t="shared" si="437"/>
        <v/>
      </c>
      <c r="BD588" s="1" t="str">
        <f t="shared" si="438"/>
        <v/>
      </c>
      <c r="BE588" s="1" t="str">
        <f t="shared" si="439"/>
        <v/>
      </c>
      <c r="BF588" s="1" t="str">
        <f t="shared" si="440"/>
        <v/>
      </c>
      <c r="BG588" s="1" t="str">
        <f t="shared" si="441"/>
        <v/>
      </c>
      <c r="BH588" s="1" t="str">
        <f t="shared" si="442"/>
        <v/>
      </c>
      <c r="BI588" s="1" t="str">
        <f t="shared" si="443"/>
        <v/>
      </c>
      <c r="BJ588" s="1" t="str">
        <f t="shared" si="444"/>
        <v/>
      </c>
      <c r="BK588" s="1" t="str">
        <f t="shared" si="445"/>
        <v/>
      </c>
      <c r="BL588" s="1" t="str">
        <f t="shared" si="446"/>
        <v/>
      </c>
      <c r="BM588" s="1" t="str">
        <f t="shared" si="447"/>
        <v/>
      </c>
      <c r="BN588" s="1" t="str">
        <f t="shared" si="448"/>
        <v/>
      </c>
      <c r="BO588" s="4" t="str">
        <f t="shared" si="449"/>
        <v/>
      </c>
    </row>
    <row r="589" spans="2:67">
      <c r="B589" s="23">
        <v>29</v>
      </c>
      <c r="C589" s="8">
        <f>IF(B589="","",VLOOKUP(B589,Tabelle2!$A$1:$B$37,2,0))</f>
        <v>3</v>
      </c>
      <c r="D589" s="9">
        <f>IF(B589="","",IF(B589=0,"NB",VLOOKUP(C589,Tabelle2!$D$1:$E$4,2,0)))</f>
        <v>1</v>
      </c>
      <c r="E589" s="1" t="str">
        <f t="shared" si="450"/>
        <v>W</v>
      </c>
      <c r="F589" s="1">
        <f t="shared" si="451"/>
        <v>2</v>
      </c>
      <c r="G589" s="1">
        <f t="shared" si="462"/>
        <v>2</v>
      </c>
      <c r="H589" s="1">
        <f t="shared" si="452"/>
        <v>4</v>
      </c>
      <c r="I589" s="1">
        <f t="shared" si="453"/>
        <v>194</v>
      </c>
      <c r="J589" s="1" t="str">
        <f t="shared" si="455"/>
        <v/>
      </c>
      <c r="O589" s="2"/>
      <c r="U589" s="6" t="str">
        <f t="shared" si="456"/>
        <v/>
      </c>
      <c r="V589" s="6" t="str">
        <f t="shared" si="457"/>
        <v/>
      </c>
      <c r="W589" s="6">
        <f t="shared" si="458"/>
        <v>3</v>
      </c>
      <c r="X589" s="6" t="str">
        <f t="shared" si="459"/>
        <v/>
      </c>
      <c r="Y589" s="5"/>
      <c r="Z589" s="1">
        <f t="shared" si="463"/>
        <v>1</v>
      </c>
      <c r="AA589" s="1">
        <f t="shared" si="464"/>
        <v>1</v>
      </c>
      <c r="AB589" s="1">
        <f t="shared" si="465"/>
        <v>1</v>
      </c>
      <c r="AC589" s="1" t="str">
        <f t="shared" si="466"/>
        <v/>
      </c>
      <c r="AD589" s="1" t="str">
        <f t="shared" ref="AD589:AD652" si="471">IF(OR(AD588=1,AD588=0),0,IF(SUM(Z589:AC589)=4,1,""))</f>
        <v/>
      </c>
      <c r="AE589" s="5"/>
      <c r="AF589" s="6">
        <f t="shared" si="460"/>
        <v>3</v>
      </c>
      <c r="AG589" s="6">
        <f t="shared" si="467"/>
        <v>1</v>
      </c>
      <c r="AH589" s="6">
        <f t="shared" si="469"/>
        <v>2</v>
      </c>
      <c r="AI589" s="5"/>
      <c r="AJ589" s="1">
        <f t="shared" si="468"/>
        <v>0</v>
      </c>
      <c r="AK589" s="1">
        <f>VLOOKUP(AJ589,$R$2:S608,2,0)</f>
        <v>1</v>
      </c>
      <c r="AM589" s="1">
        <f t="shared" si="470"/>
        <v>246</v>
      </c>
      <c r="AO589" s="1">
        <f t="shared" si="461"/>
        <v>0</v>
      </c>
      <c r="AP589" s="1" t="str">
        <f t="shared" si="454"/>
        <v/>
      </c>
      <c r="AQ589" s="1" t="str">
        <f t="shared" si="425"/>
        <v/>
      </c>
      <c r="AR589" s="1" t="str">
        <f t="shared" si="426"/>
        <v/>
      </c>
      <c r="AS589" s="1" t="str">
        <f t="shared" si="427"/>
        <v/>
      </c>
      <c r="AT589" s="1" t="str">
        <f t="shared" si="428"/>
        <v/>
      </c>
      <c r="AU589" s="1" t="str">
        <f t="shared" si="429"/>
        <v/>
      </c>
      <c r="AV589" s="1" t="str">
        <f t="shared" si="430"/>
        <v/>
      </c>
      <c r="AW589" s="1" t="str">
        <f t="shared" si="431"/>
        <v/>
      </c>
      <c r="AX589" s="1" t="str">
        <f t="shared" si="432"/>
        <v/>
      </c>
      <c r="AY589" s="1" t="str">
        <f t="shared" si="433"/>
        <v/>
      </c>
      <c r="AZ589" s="1" t="str">
        <f t="shared" si="434"/>
        <v/>
      </c>
      <c r="BA589" s="1" t="str">
        <f t="shared" si="435"/>
        <v/>
      </c>
      <c r="BB589" s="1" t="str">
        <f t="shared" si="436"/>
        <v/>
      </c>
      <c r="BC589" s="1" t="str">
        <f t="shared" si="437"/>
        <v/>
      </c>
      <c r="BD589" s="1" t="str">
        <f t="shared" si="438"/>
        <v/>
      </c>
      <c r="BE589" s="1" t="str">
        <f t="shared" si="439"/>
        <v/>
      </c>
      <c r="BF589" s="1" t="str">
        <f t="shared" si="440"/>
        <v/>
      </c>
      <c r="BG589" s="1" t="str">
        <f t="shared" si="441"/>
        <v/>
      </c>
      <c r="BH589" s="1" t="str">
        <f t="shared" si="442"/>
        <v/>
      </c>
      <c r="BI589" s="1" t="str">
        <f t="shared" si="443"/>
        <v/>
      </c>
      <c r="BJ589" s="1" t="str">
        <f t="shared" si="444"/>
        <v/>
      </c>
      <c r="BK589" s="1" t="str">
        <f t="shared" si="445"/>
        <v/>
      </c>
      <c r="BL589" s="1" t="str">
        <f t="shared" si="446"/>
        <v/>
      </c>
      <c r="BM589" s="1" t="str">
        <f t="shared" si="447"/>
        <v/>
      </c>
      <c r="BN589" s="1" t="str">
        <f t="shared" si="448"/>
        <v/>
      </c>
      <c r="BO589" s="4" t="str">
        <f t="shared" si="449"/>
        <v/>
      </c>
    </row>
    <row r="590" spans="2:67">
      <c r="B590" s="22">
        <v>17</v>
      </c>
      <c r="C590" s="8">
        <f>IF(B590="","",VLOOKUP(B590,Tabelle2!$A$1:$B$37,2,0))</f>
        <v>2</v>
      </c>
      <c r="D590" s="9">
        <f>IF(B590="","",IF(B590=0,"NB",VLOOKUP(C590,Tabelle2!$D$1:$E$4,2,0)))</f>
        <v>2</v>
      </c>
      <c r="E590" s="1" t="str">
        <f t="shared" si="450"/>
        <v>L</v>
      </c>
      <c r="F590" s="1">
        <f t="shared" si="451"/>
        <v>1</v>
      </c>
      <c r="G590" s="1">
        <f t="shared" si="462"/>
        <v>-1</v>
      </c>
      <c r="H590" s="1">
        <f t="shared" si="452"/>
        <v>-1</v>
      </c>
      <c r="I590" s="1">
        <f t="shared" si="453"/>
        <v>193</v>
      </c>
      <c r="J590" s="1" t="str">
        <f t="shared" si="455"/>
        <v/>
      </c>
      <c r="O590" s="2"/>
      <c r="U590" s="6" t="str">
        <f t="shared" si="456"/>
        <v/>
      </c>
      <c r="V590" s="6">
        <f t="shared" si="457"/>
        <v>2</v>
      </c>
      <c r="W590" s="6" t="str">
        <f t="shared" si="458"/>
        <v/>
      </c>
      <c r="X590" s="6" t="str">
        <f t="shared" si="459"/>
        <v/>
      </c>
      <c r="Y590" s="5"/>
      <c r="Z590" s="1">
        <f t="shared" si="463"/>
        <v>1</v>
      </c>
      <c r="AA590" s="1">
        <f t="shared" si="464"/>
        <v>1</v>
      </c>
      <c r="AB590" s="1">
        <f t="shared" si="465"/>
        <v>1</v>
      </c>
      <c r="AC590" s="1" t="str">
        <f t="shared" si="466"/>
        <v/>
      </c>
      <c r="AD590" s="1" t="str">
        <f t="shared" si="471"/>
        <v/>
      </c>
      <c r="AE590" s="5"/>
      <c r="AF590" s="6">
        <f t="shared" si="460"/>
        <v>2</v>
      </c>
      <c r="AG590" s="6">
        <f t="shared" si="467"/>
        <v>3</v>
      </c>
      <c r="AH590" s="6">
        <f t="shared" si="469"/>
        <v>1</v>
      </c>
      <c r="AI590" s="5"/>
      <c r="AJ590" s="1">
        <f t="shared" si="468"/>
        <v>1</v>
      </c>
      <c r="AK590" s="1">
        <f>VLOOKUP(AJ590,$R$2:S609,2,0)</f>
        <v>1</v>
      </c>
      <c r="AM590" s="1">
        <f t="shared" si="470"/>
        <v>246</v>
      </c>
      <c r="AO590" s="1">
        <f t="shared" si="461"/>
        <v>1</v>
      </c>
      <c r="AP590" s="1" t="str">
        <f t="shared" si="454"/>
        <v/>
      </c>
      <c r="AQ590" s="1" t="str">
        <f t="shared" ref="AQ590:AQ653" si="472">IF(AND(AO590=2,AO591=0),1,"")</f>
        <v/>
      </c>
      <c r="AR590" s="1" t="str">
        <f t="shared" ref="AR590:AR653" si="473">IF(AND(AO590=3,AO591=0),1,"")</f>
        <v/>
      </c>
      <c r="AS590" s="1" t="str">
        <f t="shared" ref="AS590:AS653" si="474">IF(AND(AO590=4,AO591=0),1,"")</f>
        <v/>
      </c>
      <c r="AT590" s="1" t="str">
        <f t="shared" ref="AT590:AT653" si="475">IF(AND(AO590=5,AO591=0),1,"")</f>
        <v/>
      </c>
      <c r="AU590" s="1" t="str">
        <f t="shared" ref="AU590:AU653" si="476">IF(AND(AO590=6,AO591=0),1,"")</f>
        <v/>
      </c>
      <c r="AV590" s="1" t="str">
        <f t="shared" ref="AV590:AV653" si="477">IF(AND(AO590=7,AO591=0),1,"")</f>
        <v/>
      </c>
      <c r="AW590" s="1" t="str">
        <f t="shared" ref="AW590:AW653" si="478">IF(AND(AO590=8,AO591=0),1,"")</f>
        <v/>
      </c>
      <c r="AX590" s="1" t="str">
        <f t="shared" ref="AX590:AX653" si="479">IF(AND(AO590=9,AO591=0),1,"")</f>
        <v/>
      </c>
      <c r="AY590" s="1" t="str">
        <f t="shared" ref="AY590:AY653" si="480">IF(AND(AO590=10,AO591=0),1,"")</f>
        <v/>
      </c>
      <c r="AZ590" s="1" t="str">
        <f t="shared" ref="AZ590:AZ653" si="481">IF(AND(AO590=11,AO591=0),1,"")</f>
        <v/>
      </c>
      <c r="BA590" s="1" t="str">
        <f t="shared" ref="BA590:BA653" si="482">IF(AND(AO590=12,AO591=0),1,"")</f>
        <v/>
      </c>
      <c r="BB590" s="1" t="str">
        <f t="shared" ref="BB590:BB653" si="483">IF(AND(AO590=13,AO591=0),1,"")</f>
        <v/>
      </c>
      <c r="BC590" s="1" t="str">
        <f t="shared" ref="BC590:BC653" si="484">IF(AND(AO590=14,AO591=0),1,"")</f>
        <v/>
      </c>
      <c r="BD590" s="1" t="str">
        <f t="shared" ref="BD590:BD653" si="485">IF(AND(AO590=15,AO591=0),1,"")</f>
        <v/>
      </c>
      <c r="BE590" s="1" t="str">
        <f t="shared" ref="BE590:BE653" si="486">IF(AND(AO590=16,AO591=0),1,"")</f>
        <v/>
      </c>
      <c r="BF590" s="1" t="str">
        <f t="shared" ref="BF590:BF653" si="487">IF(AND(AO590=17,AO591=0),1,"")</f>
        <v/>
      </c>
      <c r="BG590" s="1" t="str">
        <f t="shared" ref="BG590:BG653" si="488">IF(AND(AO590=18,AO591=0),1,"")</f>
        <v/>
      </c>
      <c r="BH590" s="1" t="str">
        <f t="shared" ref="BH590:BH653" si="489">IF(AND(AO590=19,AO591=0),1,"")</f>
        <v/>
      </c>
      <c r="BI590" s="1" t="str">
        <f t="shared" ref="BI590:BI653" si="490">IF(AND(AO590=20,AO591=0),1,"")</f>
        <v/>
      </c>
      <c r="BJ590" s="1" t="str">
        <f t="shared" ref="BJ590:BJ653" si="491">IF(AND(AO590=21,AO591=0),1,"")</f>
        <v/>
      </c>
      <c r="BK590" s="1" t="str">
        <f t="shared" ref="BK590:BK653" si="492">IF(AND(AO590=22,AO591=0),1,"")</f>
        <v/>
      </c>
      <c r="BL590" s="1" t="str">
        <f t="shared" ref="BL590:BL653" si="493">IF(AND(AO590=23,AO591=0),1,"")</f>
        <v/>
      </c>
      <c r="BM590" s="1" t="str">
        <f t="shared" ref="BM590:BM653" si="494">IF(AND(AO590=24,AO591=0),1,"")</f>
        <v/>
      </c>
      <c r="BN590" s="1" t="str">
        <f t="shared" ref="BN590:BN653" si="495">IF(AND(AO590=25,AO591=0),1,"")</f>
        <v/>
      </c>
      <c r="BO590" s="4" t="str">
        <f t="shared" ref="BO590:BO653" si="496">IF(AND(AO590&gt;25,AO591=0),1,"")</f>
        <v/>
      </c>
    </row>
    <row r="591" spans="2:67">
      <c r="B591" s="23">
        <v>5</v>
      </c>
      <c r="C591" s="8">
        <f>IF(B591="","",VLOOKUP(B591,Tabelle2!$A$1:$B$37,2,0))</f>
        <v>1</v>
      </c>
      <c r="D591" s="9">
        <f>IF(B591="","",IF(B591=0,"NB",VLOOKUP(C591,Tabelle2!$D$1:$E$4,2,0)))</f>
        <v>3</v>
      </c>
      <c r="E591" s="1" t="str">
        <f t="shared" si="450"/>
        <v>L</v>
      </c>
      <c r="F591" s="1">
        <f t="shared" si="451"/>
        <v>1</v>
      </c>
      <c r="G591" s="1">
        <f t="shared" si="462"/>
        <v>-1</v>
      </c>
      <c r="H591" s="1">
        <f t="shared" si="452"/>
        <v>-1</v>
      </c>
      <c r="I591" s="1">
        <f t="shared" si="453"/>
        <v>192</v>
      </c>
      <c r="J591" s="1" t="str">
        <f t="shared" si="455"/>
        <v/>
      </c>
      <c r="O591" s="2"/>
      <c r="U591" s="6">
        <f t="shared" si="456"/>
        <v>1</v>
      </c>
      <c r="V591" s="6" t="str">
        <f t="shared" si="457"/>
        <v/>
      </c>
      <c r="W591" s="6" t="str">
        <f t="shared" si="458"/>
        <v/>
      </c>
      <c r="X591" s="6" t="str">
        <f t="shared" si="459"/>
        <v/>
      </c>
      <c r="Y591" s="5"/>
      <c r="Z591" s="1">
        <f t="shared" si="463"/>
        <v>1</v>
      </c>
      <c r="AA591" s="1">
        <f t="shared" si="464"/>
        <v>1</v>
      </c>
      <c r="AB591" s="1">
        <f t="shared" si="465"/>
        <v>1</v>
      </c>
      <c r="AC591" s="1" t="str">
        <f t="shared" si="466"/>
        <v/>
      </c>
      <c r="AD591" s="1" t="str">
        <f t="shared" si="471"/>
        <v/>
      </c>
      <c r="AE591" s="5"/>
      <c r="AF591" s="6">
        <f t="shared" si="460"/>
        <v>1</v>
      </c>
      <c r="AG591" s="6">
        <f t="shared" si="467"/>
        <v>2</v>
      </c>
      <c r="AH591" s="6">
        <f t="shared" si="469"/>
        <v>3</v>
      </c>
      <c r="AI591" s="5"/>
      <c r="AJ591" s="1">
        <f t="shared" si="468"/>
        <v>2</v>
      </c>
      <c r="AK591" s="1">
        <f>VLOOKUP(AJ591,$R$2:S610,2,0)</f>
        <v>2</v>
      </c>
      <c r="AM591" s="1">
        <f t="shared" si="470"/>
        <v>246</v>
      </c>
      <c r="AO591" s="1">
        <f t="shared" si="461"/>
        <v>2</v>
      </c>
      <c r="AP591" s="1" t="str">
        <f t="shared" si="454"/>
        <v/>
      </c>
      <c r="AQ591" s="1" t="str">
        <f t="shared" si="472"/>
        <v/>
      </c>
      <c r="AR591" s="1" t="str">
        <f t="shared" si="473"/>
        <v/>
      </c>
      <c r="AS591" s="1" t="str">
        <f t="shared" si="474"/>
        <v/>
      </c>
      <c r="AT591" s="1" t="str">
        <f t="shared" si="475"/>
        <v/>
      </c>
      <c r="AU591" s="1" t="str">
        <f t="shared" si="476"/>
        <v/>
      </c>
      <c r="AV591" s="1" t="str">
        <f t="shared" si="477"/>
        <v/>
      </c>
      <c r="AW591" s="1" t="str">
        <f t="shared" si="478"/>
        <v/>
      </c>
      <c r="AX591" s="1" t="str">
        <f t="shared" si="479"/>
        <v/>
      </c>
      <c r="AY591" s="1" t="str">
        <f t="shared" si="480"/>
        <v/>
      </c>
      <c r="AZ591" s="1" t="str">
        <f t="shared" si="481"/>
        <v/>
      </c>
      <c r="BA591" s="1" t="str">
        <f t="shared" si="482"/>
        <v/>
      </c>
      <c r="BB591" s="1" t="str">
        <f t="shared" si="483"/>
        <v/>
      </c>
      <c r="BC591" s="1" t="str">
        <f t="shared" si="484"/>
        <v/>
      </c>
      <c r="BD591" s="1" t="str">
        <f t="shared" si="485"/>
        <v/>
      </c>
      <c r="BE591" s="1" t="str">
        <f t="shared" si="486"/>
        <v/>
      </c>
      <c r="BF591" s="1" t="str">
        <f t="shared" si="487"/>
        <v/>
      </c>
      <c r="BG591" s="1" t="str">
        <f t="shared" si="488"/>
        <v/>
      </c>
      <c r="BH591" s="1" t="str">
        <f t="shared" si="489"/>
        <v/>
      </c>
      <c r="BI591" s="1" t="str">
        <f t="shared" si="490"/>
        <v/>
      </c>
      <c r="BJ591" s="1" t="str">
        <f t="shared" si="491"/>
        <v/>
      </c>
      <c r="BK591" s="1" t="str">
        <f t="shared" si="492"/>
        <v/>
      </c>
      <c r="BL591" s="1" t="str">
        <f t="shared" si="493"/>
        <v/>
      </c>
      <c r="BM591" s="1" t="str">
        <f t="shared" si="494"/>
        <v/>
      </c>
      <c r="BN591" s="1" t="str">
        <f t="shared" si="495"/>
        <v/>
      </c>
      <c r="BO591" s="4" t="str">
        <f t="shared" si="496"/>
        <v/>
      </c>
    </row>
    <row r="592" spans="2:67">
      <c r="B592" s="22">
        <v>24</v>
      </c>
      <c r="C592" s="8">
        <f>IF(B592="","",VLOOKUP(B592,Tabelle2!$A$1:$B$37,2,0))</f>
        <v>2</v>
      </c>
      <c r="D592" s="9">
        <f>IF(B592="","",IF(B592=0,"NB",VLOOKUP(C592,Tabelle2!$D$1:$E$4,2,0)))</f>
        <v>2</v>
      </c>
      <c r="E592" s="1" t="str">
        <f t="shared" si="450"/>
        <v>L</v>
      </c>
      <c r="F592" s="1">
        <f t="shared" si="451"/>
        <v>2</v>
      </c>
      <c r="G592" s="1">
        <f t="shared" si="462"/>
        <v>-1</v>
      </c>
      <c r="H592" s="1">
        <f t="shared" si="452"/>
        <v>-2</v>
      </c>
      <c r="I592" s="1">
        <f t="shared" si="453"/>
        <v>190</v>
      </c>
      <c r="J592" s="1" t="str">
        <f t="shared" si="455"/>
        <v/>
      </c>
      <c r="O592" s="2"/>
      <c r="U592" s="6" t="str">
        <f t="shared" si="456"/>
        <v/>
      </c>
      <c r="V592" s="6">
        <f t="shared" si="457"/>
        <v>2</v>
      </c>
      <c r="W592" s="6" t="str">
        <f t="shared" si="458"/>
        <v/>
      </c>
      <c r="X592" s="6" t="str">
        <f t="shared" si="459"/>
        <v/>
      </c>
      <c r="Y592" s="5"/>
      <c r="Z592" s="1">
        <f t="shared" si="463"/>
        <v>1</v>
      </c>
      <c r="AA592" s="1">
        <f t="shared" si="464"/>
        <v>1</v>
      </c>
      <c r="AB592" s="1">
        <f t="shared" si="465"/>
        <v>1</v>
      </c>
      <c r="AC592" s="1" t="str">
        <f t="shared" si="466"/>
        <v/>
      </c>
      <c r="AD592" s="1" t="str">
        <f t="shared" si="471"/>
        <v/>
      </c>
      <c r="AE592" s="5"/>
      <c r="AF592" s="6">
        <f t="shared" si="460"/>
        <v>2</v>
      </c>
      <c r="AG592" s="6">
        <f t="shared" si="467"/>
        <v>1</v>
      </c>
      <c r="AH592" s="6">
        <f t="shared" si="469"/>
        <v>3</v>
      </c>
      <c r="AI592" s="5"/>
      <c r="AJ592" s="1">
        <f t="shared" si="468"/>
        <v>3</v>
      </c>
      <c r="AK592" s="1">
        <f>VLOOKUP(AJ592,$R$2:S611,2,0)</f>
        <v>3</v>
      </c>
      <c r="AM592" s="1">
        <f t="shared" si="470"/>
        <v>246</v>
      </c>
      <c r="AO592" s="1">
        <f t="shared" si="461"/>
        <v>3</v>
      </c>
      <c r="AP592" s="1" t="str">
        <f t="shared" si="454"/>
        <v/>
      </c>
      <c r="AQ592" s="1" t="str">
        <f t="shared" si="472"/>
        <v/>
      </c>
      <c r="AR592" s="1">
        <f t="shared" si="473"/>
        <v>1</v>
      </c>
      <c r="AS592" s="1" t="str">
        <f t="shared" si="474"/>
        <v/>
      </c>
      <c r="AT592" s="1" t="str">
        <f t="shared" si="475"/>
        <v/>
      </c>
      <c r="AU592" s="1" t="str">
        <f t="shared" si="476"/>
        <v/>
      </c>
      <c r="AV592" s="1" t="str">
        <f t="shared" si="477"/>
        <v/>
      </c>
      <c r="AW592" s="1" t="str">
        <f t="shared" si="478"/>
        <v/>
      </c>
      <c r="AX592" s="1" t="str">
        <f t="shared" si="479"/>
        <v/>
      </c>
      <c r="AY592" s="1" t="str">
        <f t="shared" si="480"/>
        <v/>
      </c>
      <c r="AZ592" s="1" t="str">
        <f t="shared" si="481"/>
        <v/>
      </c>
      <c r="BA592" s="1" t="str">
        <f t="shared" si="482"/>
        <v/>
      </c>
      <c r="BB592" s="1" t="str">
        <f t="shared" si="483"/>
        <v/>
      </c>
      <c r="BC592" s="1" t="str">
        <f t="shared" si="484"/>
        <v/>
      </c>
      <c r="BD592" s="1" t="str">
        <f t="shared" si="485"/>
        <v/>
      </c>
      <c r="BE592" s="1" t="str">
        <f t="shared" si="486"/>
        <v/>
      </c>
      <c r="BF592" s="1" t="str">
        <f t="shared" si="487"/>
        <v/>
      </c>
      <c r="BG592" s="1" t="str">
        <f t="shared" si="488"/>
        <v/>
      </c>
      <c r="BH592" s="1" t="str">
        <f t="shared" si="489"/>
        <v/>
      </c>
      <c r="BI592" s="1" t="str">
        <f t="shared" si="490"/>
        <v/>
      </c>
      <c r="BJ592" s="1" t="str">
        <f t="shared" si="491"/>
        <v/>
      </c>
      <c r="BK592" s="1" t="str">
        <f t="shared" si="492"/>
        <v/>
      </c>
      <c r="BL592" s="1" t="str">
        <f t="shared" si="493"/>
        <v/>
      </c>
      <c r="BM592" s="1" t="str">
        <f t="shared" si="494"/>
        <v/>
      </c>
      <c r="BN592" s="1" t="str">
        <f t="shared" si="495"/>
        <v/>
      </c>
      <c r="BO592" s="4" t="str">
        <f t="shared" si="496"/>
        <v/>
      </c>
    </row>
    <row r="593" spans="2:67">
      <c r="B593" s="23">
        <v>19</v>
      </c>
      <c r="C593" s="8">
        <f>IF(B593="","",VLOOKUP(B593,Tabelle2!$A$1:$B$37,2,0))</f>
        <v>2</v>
      </c>
      <c r="D593" s="9">
        <f>IF(B593="","",IF(B593=0,"NB",VLOOKUP(C593,Tabelle2!$D$1:$E$4,2,0)))</f>
        <v>2</v>
      </c>
      <c r="E593" s="1" t="str">
        <f t="shared" si="450"/>
        <v>W</v>
      </c>
      <c r="F593" s="1">
        <f t="shared" si="451"/>
        <v>3</v>
      </c>
      <c r="G593" s="1">
        <f t="shared" si="462"/>
        <v>2</v>
      </c>
      <c r="H593" s="1">
        <f t="shared" si="452"/>
        <v>6</v>
      </c>
      <c r="I593" s="1">
        <f t="shared" si="453"/>
        <v>196</v>
      </c>
      <c r="J593" s="1" t="str">
        <f t="shared" si="455"/>
        <v/>
      </c>
      <c r="O593" s="2"/>
      <c r="U593" s="6" t="str">
        <f t="shared" si="456"/>
        <v/>
      </c>
      <c r="V593" s="6">
        <f t="shared" si="457"/>
        <v>2</v>
      </c>
      <c r="W593" s="6" t="str">
        <f t="shared" si="458"/>
        <v/>
      </c>
      <c r="X593" s="6" t="str">
        <f t="shared" si="459"/>
        <v/>
      </c>
      <c r="Y593" s="5"/>
      <c r="Z593" s="1">
        <f t="shared" si="463"/>
        <v>1</v>
      </c>
      <c r="AA593" s="1">
        <f t="shared" si="464"/>
        <v>1</v>
      </c>
      <c r="AB593" s="1">
        <f t="shared" si="465"/>
        <v>1</v>
      </c>
      <c r="AC593" s="1" t="str">
        <f t="shared" si="466"/>
        <v/>
      </c>
      <c r="AD593" s="1" t="str">
        <f t="shared" si="471"/>
        <v/>
      </c>
      <c r="AE593" s="5"/>
      <c r="AF593" s="6">
        <f t="shared" si="460"/>
        <v>2</v>
      </c>
      <c r="AG593" s="6">
        <f t="shared" si="467"/>
        <v>1</v>
      </c>
      <c r="AH593" s="6">
        <f t="shared" si="469"/>
        <v>3</v>
      </c>
      <c r="AI593" s="5"/>
      <c r="AJ593" s="1">
        <f t="shared" si="468"/>
        <v>0</v>
      </c>
      <c r="AK593" s="1">
        <f>VLOOKUP(AJ593,$R$2:S612,2,0)</f>
        <v>1</v>
      </c>
      <c r="AM593" s="1">
        <f t="shared" si="470"/>
        <v>246</v>
      </c>
      <c r="AO593" s="1">
        <f t="shared" si="461"/>
        <v>0</v>
      </c>
      <c r="AP593" s="1" t="str">
        <f t="shared" si="454"/>
        <v/>
      </c>
      <c r="AQ593" s="1" t="str">
        <f t="shared" si="472"/>
        <v/>
      </c>
      <c r="AR593" s="1" t="str">
        <f t="shared" si="473"/>
        <v/>
      </c>
      <c r="AS593" s="1" t="str">
        <f t="shared" si="474"/>
        <v/>
      </c>
      <c r="AT593" s="1" t="str">
        <f t="shared" si="475"/>
        <v/>
      </c>
      <c r="AU593" s="1" t="str">
        <f t="shared" si="476"/>
        <v/>
      </c>
      <c r="AV593" s="1" t="str">
        <f t="shared" si="477"/>
        <v/>
      </c>
      <c r="AW593" s="1" t="str">
        <f t="shared" si="478"/>
        <v/>
      </c>
      <c r="AX593" s="1" t="str">
        <f t="shared" si="479"/>
        <v/>
      </c>
      <c r="AY593" s="1" t="str">
        <f t="shared" si="480"/>
        <v/>
      </c>
      <c r="AZ593" s="1" t="str">
        <f t="shared" si="481"/>
        <v/>
      </c>
      <c r="BA593" s="1" t="str">
        <f t="shared" si="482"/>
        <v/>
      </c>
      <c r="BB593" s="1" t="str">
        <f t="shared" si="483"/>
        <v/>
      </c>
      <c r="BC593" s="1" t="str">
        <f t="shared" si="484"/>
        <v/>
      </c>
      <c r="BD593" s="1" t="str">
        <f t="shared" si="485"/>
        <v/>
      </c>
      <c r="BE593" s="1" t="str">
        <f t="shared" si="486"/>
        <v/>
      </c>
      <c r="BF593" s="1" t="str">
        <f t="shared" si="487"/>
        <v/>
      </c>
      <c r="BG593" s="1" t="str">
        <f t="shared" si="488"/>
        <v/>
      </c>
      <c r="BH593" s="1" t="str">
        <f t="shared" si="489"/>
        <v/>
      </c>
      <c r="BI593" s="1" t="str">
        <f t="shared" si="490"/>
        <v/>
      </c>
      <c r="BJ593" s="1" t="str">
        <f t="shared" si="491"/>
        <v/>
      </c>
      <c r="BK593" s="1" t="str">
        <f t="shared" si="492"/>
        <v/>
      </c>
      <c r="BL593" s="1" t="str">
        <f t="shared" si="493"/>
        <v/>
      </c>
      <c r="BM593" s="1" t="str">
        <f t="shared" si="494"/>
        <v/>
      </c>
      <c r="BN593" s="1" t="str">
        <f t="shared" si="495"/>
        <v/>
      </c>
      <c r="BO593" s="4" t="str">
        <f t="shared" si="496"/>
        <v/>
      </c>
    </row>
    <row r="594" spans="2:67">
      <c r="B594" s="22">
        <v>31</v>
      </c>
      <c r="C594" s="8">
        <f>IF(B594="","",VLOOKUP(B594,Tabelle2!$A$1:$B$37,2,0))</f>
        <v>3</v>
      </c>
      <c r="D594" s="9">
        <f>IF(B594="","",IF(B594=0,"NB",VLOOKUP(C594,Tabelle2!$D$1:$E$4,2,0)))</f>
        <v>1</v>
      </c>
      <c r="E594" s="1" t="str">
        <f t="shared" si="450"/>
        <v>L</v>
      </c>
      <c r="F594" s="1">
        <f t="shared" si="451"/>
        <v>1</v>
      </c>
      <c r="G594" s="1">
        <f t="shared" si="462"/>
        <v>-1</v>
      </c>
      <c r="H594" s="1">
        <f t="shared" si="452"/>
        <v>-1</v>
      </c>
      <c r="I594" s="1">
        <f t="shared" si="453"/>
        <v>195</v>
      </c>
      <c r="J594" s="1" t="str">
        <f t="shared" si="455"/>
        <v/>
      </c>
      <c r="O594" s="2"/>
      <c r="U594" s="6" t="str">
        <f t="shared" si="456"/>
        <v/>
      </c>
      <c r="V594" s="6" t="str">
        <f t="shared" si="457"/>
        <v/>
      </c>
      <c r="W594" s="6">
        <f t="shared" si="458"/>
        <v>3</v>
      </c>
      <c r="X594" s="6" t="str">
        <f t="shared" si="459"/>
        <v/>
      </c>
      <c r="Y594" s="5"/>
      <c r="Z594" s="1">
        <f t="shared" si="463"/>
        <v>1</v>
      </c>
      <c r="AA594" s="1">
        <f t="shared" si="464"/>
        <v>1</v>
      </c>
      <c r="AB594" s="1">
        <f t="shared" si="465"/>
        <v>1</v>
      </c>
      <c r="AC594" s="1" t="str">
        <f t="shared" si="466"/>
        <v/>
      </c>
      <c r="AD594" s="1" t="str">
        <f t="shared" si="471"/>
        <v/>
      </c>
      <c r="AE594" s="5"/>
      <c r="AF594" s="6">
        <f t="shared" si="460"/>
        <v>3</v>
      </c>
      <c r="AG594" s="6">
        <f t="shared" si="467"/>
        <v>2</v>
      </c>
      <c r="AH594" s="6">
        <f t="shared" si="469"/>
        <v>1</v>
      </c>
      <c r="AI594" s="5"/>
      <c r="AJ594" s="1">
        <f t="shared" si="468"/>
        <v>1</v>
      </c>
      <c r="AK594" s="1">
        <f>VLOOKUP(AJ594,$R$2:S613,2,0)</f>
        <v>1</v>
      </c>
      <c r="AM594" s="1">
        <f t="shared" si="470"/>
        <v>246</v>
      </c>
      <c r="AO594" s="1">
        <f t="shared" si="461"/>
        <v>1</v>
      </c>
      <c r="AP594" s="1">
        <f t="shared" si="454"/>
        <v>1</v>
      </c>
      <c r="AQ594" s="1" t="str">
        <f t="shared" si="472"/>
        <v/>
      </c>
      <c r="AR594" s="1" t="str">
        <f t="shared" si="473"/>
        <v/>
      </c>
      <c r="AS594" s="1" t="str">
        <f t="shared" si="474"/>
        <v/>
      </c>
      <c r="AT594" s="1" t="str">
        <f t="shared" si="475"/>
        <v/>
      </c>
      <c r="AU594" s="1" t="str">
        <f t="shared" si="476"/>
        <v/>
      </c>
      <c r="AV594" s="1" t="str">
        <f t="shared" si="477"/>
        <v/>
      </c>
      <c r="AW594" s="1" t="str">
        <f t="shared" si="478"/>
        <v/>
      </c>
      <c r="AX594" s="1" t="str">
        <f t="shared" si="479"/>
        <v/>
      </c>
      <c r="AY594" s="1" t="str">
        <f t="shared" si="480"/>
        <v/>
      </c>
      <c r="AZ594" s="1" t="str">
        <f t="shared" si="481"/>
        <v/>
      </c>
      <c r="BA594" s="1" t="str">
        <f t="shared" si="482"/>
        <v/>
      </c>
      <c r="BB594" s="1" t="str">
        <f t="shared" si="483"/>
        <v/>
      </c>
      <c r="BC594" s="1" t="str">
        <f t="shared" si="484"/>
        <v/>
      </c>
      <c r="BD594" s="1" t="str">
        <f t="shared" si="485"/>
        <v/>
      </c>
      <c r="BE594" s="1" t="str">
        <f t="shared" si="486"/>
        <v/>
      </c>
      <c r="BF594" s="1" t="str">
        <f t="shared" si="487"/>
        <v/>
      </c>
      <c r="BG594" s="1" t="str">
        <f t="shared" si="488"/>
        <v/>
      </c>
      <c r="BH594" s="1" t="str">
        <f t="shared" si="489"/>
        <v/>
      </c>
      <c r="BI594" s="1" t="str">
        <f t="shared" si="490"/>
        <v/>
      </c>
      <c r="BJ594" s="1" t="str">
        <f t="shared" si="491"/>
        <v/>
      </c>
      <c r="BK594" s="1" t="str">
        <f t="shared" si="492"/>
        <v/>
      </c>
      <c r="BL594" s="1" t="str">
        <f t="shared" si="493"/>
        <v/>
      </c>
      <c r="BM594" s="1" t="str">
        <f t="shared" si="494"/>
        <v/>
      </c>
      <c r="BN594" s="1" t="str">
        <f t="shared" si="495"/>
        <v/>
      </c>
      <c r="BO594" s="4" t="str">
        <f t="shared" si="496"/>
        <v/>
      </c>
    </row>
    <row r="595" spans="2:67">
      <c r="B595" s="23">
        <v>7</v>
      </c>
      <c r="C595" s="8">
        <f>IF(B595="","",VLOOKUP(B595,Tabelle2!$A$1:$B$37,2,0))</f>
        <v>1</v>
      </c>
      <c r="D595" s="9">
        <f>IF(B595="","",IF(B595=0,"NB",VLOOKUP(C595,Tabelle2!$D$1:$E$4,2,0)))</f>
        <v>3</v>
      </c>
      <c r="E595" s="1" t="str">
        <f t="shared" si="450"/>
        <v>W</v>
      </c>
      <c r="F595" s="1">
        <f t="shared" si="451"/>
        <v>1</v>
      </c>
      <c r="G595" s="1">
        <f t="shared" si="462"/>
        <v>2</v>
      </c>
      <c r="H595" s="1">
        <f t="shared" si="452"/>
        <v>2</v>
      </c>
      <c r="I595" s="1">
        <f t="shared" si="453"/>
        <v>197</v>
      </c>
      <c r="J595" s="1" t="str">
        <f t="shared" si="455"/>
        <v/>
      </c>
      <c r="O595" s="2"/>
      <c r="U595" s="6">
        <f t="shared" si="456"/>
        <v>1</v>
      </c>
      <c r="V595" s="6" t="str">
        <f t="shared" si="457"/>
        <v/>
      </c>
      <c r="W595" s="6" t="str">
        <f t="shared" si="458"/>
        <v/>
      </c>
      <c r="X595" s="6" t="str">
        <f t="shared" si="459"/>
        <v/>
      </c>
      <c r="Y595" s="5"/>
      <c r="Z595" s="1">
        <f t="shared" si="463"/>
        <v>1</v>
      </c>
      <c r="AA595" s="1">
        <f t="shared" si="464"/>
        <v>1</v>
      </c>
      <c r="AB595" s="1">
        <f t="shared" si="465"/>
        <v>1</v>
      </c>
      <c r="AC595" s="1" t="str">
        <f t="shared" si="466"/>
        <v/>
      </c>
      <c r="AD595" s="1" t="str">
        <f t="shared" si="471"/>
        <v/>
      </c>
      <c r="AE595" s="5"/>
      <c r="AF595" s="6">
        <f t="shared" si="460"/>
        <v>1</v>
      </c>
      <c r="AG595" s="6">
        <f t="shared" si="467"/>
        <v>3</v>
      </c>
      <c r="AH595" s="6">
        <f t="shared" si="469"/>
        <v>2</v>
      </c>
      <c r="AI595" s="5"/>
      <c r="AJ595" s="1">
        <f t="shared" si="468"/>
        <v>0</v>
      </c>
      <c r="AK595" s="1">
        <f>VLOOKUP(AJ595,$R$2:S614,2,0)</f>
        <v>1</v>
      </c>
      <c r="AM595" s="1">
        <f t="shared" si="470"/>
        <v>246</v>
      </c>
      <c r="AO595" s="1">
        <f t="shared" si="461"/>
        <v>0</v>
      </c>
      <c r="AP595" s="1" t="str">
        <f t="shared" si="454"/>
        <v/>
      </c>
      <c r="AQ595" s="1" t="str">
        <f t="shared" si="472"/>
        <v/>
      </c>
      <c r="AR595" s="1" t="str">
        <f t="shared" si="473"/>
        <v/>
      </c>
      <c r="AS595" s="1" t="str">
        <f t="shared" si="474"/>
        <v/>
      </c>
      <c r="AT595" s="1" t="str">
        <f t="shared" si="475"/>
        <v/>
      </c>
      <c r="AU595" s="1" t="str">
        <f t="shared" si="476"/>
        <v/>
      </c>
      <c r="AV595" s="1" t="str">
        <f t="shared" si="477"/>
        <v/>
      </c>
      <c r="AW595" s="1" t="str">
        <f t="shared" si="478"/>
        <v/>
      </c>
      <c r="AX595" s="1" t="str">
        <f t="shared" si="479"/>
        <v/>
      </c>
      <c r="AY595" s="1" t="str">
        <f t="shared" si="480"/>
        <v/>
      </c>
      <c r="AZ595" s="1" t="str">
        <f t="shared" si="481"/>
        <v/>
      </c>
      <c r="BA595" s="1" t="str">
        <f t="shared" si="482"/>
        <v/>
      </c>
      <c r="BB595" s="1" t="str">
        <f t="shared" si="483"/>
        <v/>
      </c>
      <c r="BC595" s="1" t="str">
        <f t="shared" si="484"/>
        <v/>
      </c>
      <c r="BD595" s="1" t="str">
        <f t="shared" si="485"/>
        <v/>
      </c>
      <c r="BE595" s="1" t="str">
        <f t="shared" si="486"/>
        <v/>
      </c>
      <c r="BF595" s="1" t="str">
        <f t="shared" si="487"/>
        <v/>
      </c>
      <c r="BG595" s="1" t="str">
        <f t="shared" si="488"/>
        <v/>
      </c>
      <c r="BH595" s="1" t="str">
        <f t="shared" si="489"/>
        <v/>
      </c>
      <c r="BI595" s="1" t="str">
        <f t="shared" si="490"/>
        <v/>
      </c>
      <c r="BJ595" s="1" t="str">
        <f t="shared" si="491"/>
        <v/>
      </c>
      <c r="BK595" s="1" t="str">
        <f t="shared" si="492"/>
        <v/>
      </c>
      <c r="BL595" s="1" t="str">
        <f t="shared" si="493"/>
        <v/>
      </c>
      <c r="BM595" s="1" t="str">
        <f t="shared" si="494"/>
        <v/>
      </c>
      <c r="BN595" s="1" t="str">
        <f t="shared" si="495"/>
        <v/>
      </c>
      <c r="BO595" s="4" t="str">
        <f t="shared" si="496"/>
        <v/>
      </c>
    </row>
    <row r="596" spans="2:67">
      <c r="B596" s="22">
        <v>18</v>
      </c>
      <c r="C596" s="8">
        <f>IF(B596="","",VLOOKUP(B596,Tabelle2!$A$1:$B$37,2,0))</f>
        <v>2</v>
      </c>
      <c r="D596" s="9">
        <f>IF(B596="","",IF(B596=0,"NB",VLOOKUP(C596,Tabelle2!$D$1:$E$4,2,0)))</f>
        <v>2</v>
      </c>
      <c r="E596" s="1" t="str">
        <f t="shared" si="450"/>
        <v>L</v>
      </c>
      <c r="F596" s="1">
        <f t="shared" si="451"/>
        <v>1</v>
      </c>
      <c r="G596" s="1">
        <f t="shared" si="462"/>
        <v>-1</v>
      </c>
      <c r="H596" s="1">
        <f t="shared" si="452"/>
        <v>-1</v>
      </c>
      <c r="I596" s="1">
        <f t="shared" si="453"/>
        <v>196</v>
      </c>
      <c r="J596" s="1" t="str">
        <f t="shared" si="455"/>
        <v/>
      </c>
      <c r="O596" s="2"/>
      <c r="U596" s="6" t="str">
        <f t="shared" si="456"/>
        <v/>
      </c>
      <c r="V596" s="6">
        <f t="shared" si="457"/>
        <v>2</v>
      </c>
      <c r="W596" s="6" t="str">
        <f t="shared" si="458"/>
        <v/>
      </c>
      <c r="X596" s="6" t="str">
        <f t="shared" si="459"/>
        <v/>
      </c>
      <c r="Y596" s="5"/>
      <c r="Z596" s="1">
        <f t="shared" si="463"/>
        <v>1</v>
      </c>
      <c r="AA596" s="1">
        <f t="shared" si="464"/>
        <v>1</v>
      </c>
      <c r="AB596" s="1">
        <f t="shared" si="465"/>
        <v>1</v>
      </c>
      <c r="AC596" s="1" t="str">
        <f t="shared" si="466"/>
        <v/>
      </c>
      <c r="AD596" s="1" t="str">
        <f t="shared" si="471"/>
        <v/>
      </c>
      <c r="AE596" s="5"/>
      <c r="AF596" s="6">
        <f t="shared" si="460"/>
        <v>2</v>
      </c>
      <c r="AG596" s="6">
        <f t="shared" si="467"/>
        <v>1</v>
      </c>
      <c r="AH596" s="6">
        <f t="shared" si="469"/>
        <v>3</v>
      </c>
      <c r="AI596" s="5"/>
      <c r="AJ596" s="1">
        <f t="shared" si="468"/>
        <v>1</v>
      </c>
      <c r="AK596" s="1">
        <f>VLOOKUP(AJ596,$R$2:S615,2,0)</f>
        <v>1</v>
      </c>
      <c r="AM596" s="1">
        <f t="shared" si="470"/>
        <v>246</v>
      </c>
      <c r="AO596" s="1">
        <f t="shared" si="461"/>
        <v>1</v>
      </c>
      <c r="AP596" s="1">
        <f t="shared" si="454"/>
        <v>1</v>
      </c>
      <c r="AQ596" s="1" t="str">
        <f t="shared" si="472"/>
        <v/>
      </c>
      <c r="AR596" s="1" t="str">
        <f t="shared" si="473"/>
        <v/>
      </c>
      <c r="AS596" s="1" t="str">
        <f t="shared" si="474"/>
        <v/>
      </c>
      <c r="AT596" s="1" t="str">
        <f t="shared" si="475"/>
        <v/>
      </c>
      <c r="AU596" s="1" t="str">
        <f t="shared" si="476"/>
        <v/>
      </c>
      <c r="AV596" s="1" t="str">
        <f t="shared" si="477"/>
        <v/>
      </c>
      <c r="AW596" s="1" t="str">
        <f t="shared" si="478"/>
        <v/>
      </c>
      <c r="AX596" s="1" t="str">
        <f t="shared" si="479"/>
        <v/>
      </c>
      <c r="AY596" s="1" t="str">
        <f t="shared" si="480"/>
        <v/>
      </c>
      <c r="AZ596" s="1" t="str">
        <f t="shared" si="481"/>
        <v/>
      </c>
      <c r="BA596" s="1" t="str">
        <f t="shared" si="482"/>
        <v/>
      </c>
      <c r="BB596" s="1" t="str">
        <f t="shared" si="483"/>
        <v/>
      </c>
      <c r="BC596" s="1" t="str">
        <f t="shared" si="484"/>
        <v/>
      </c>
      <c r="BD596" s="1" t="str">
        <f t="shared" si="485"/>
        <v/>
      </c>
      <c r="BE596" s="1" t="str">
        <f t="shared" si="486"/>
        <v/>
      </c>
      <c r="BF596" s="1" t="str">
        <f t="shared" si="487"/>
        <v/>
      </c>
      <c r="BG596" s="1" t="str">
        <f t="shared" si="488"/>
        <v/>
      </c>
      <c r="BH596" s="1" t="str">
        <f t="shared" si="489"/>
        <v/>
      </c>
      <c r="BI596" s="1" t="str">
        <f t="shared" si="490"/>
        <v/>
      </c>
      <c r="BJ596" s="1" t="str">
        <f t="shared" si="491"/>
        <v/>
      </c>
      <c r="BK596" s="1" t="str">
        <f t="shared" si="492"/>
        <v/>
      </c>
      <c r="BL596" s="1" t="str">
        <f t="shared" si="493"/>
        <v/>
      </c>
      <c r="BM596" s="1" t="str">
        <f t="shared" si="494"/>
        <v/>
      </c>
      <c r="BN596" s="1" t="str">
        <f t="shared" si="495"/>
        <v/>
      </c>
      <c r="BO596" s="4" t="str">
        <f t="shared" si="496"/>
        <v/>
      </c>
    </row>
    <row r="597" spans="2:67">
      <c r="B597" s="23">
        <v>15</v>
      </c>
      <c r="C597" s="8">
        <f>IF(B597="","",VLOOKUP(B597,Tabelle2!$A$1:$B$37,2,0))</f>
        <v>2</v>
      </c>
      <c r="D597" s="9">
        <f>IF(B597="","",IF(B597=0,"NB",VLOOKUP(C597,Tabelle2!$D$1:$E$4,2,0)))</f>
        <v>2</v>
      </c>
      <c r="E597" s="1" t="str">
        <f t="shared" si="450"/>
        <v>W</v>
      </c>
      <c r="F597" s="1">
        <f t="shared" si="451"/>
        <v>1</v>
      </c>
      <c r="G597" s="1">
        <f t="shared" si="462"/>
        <v>2</v>
      </c>
      <c r="H597" s="1">
        <f t="shared" si="452"/>
        <v>2</v>
      </c>
      <c r="I597" s="1">
        <f t="shared" si="453"/>
        <v>198</v>
      </c>
      <c r="J597" s="1" t="str">
        <f t="shared" si="455"/>
        <v/>
      </c>
      <c r="O597" s="2"/>
      <c r="U597" s="6" t="str">
        <f t="shared" si="456"/>
        <v/>
      </c>
      <c r="V597" s="6">
        <f t="shared" si="457"/>
        <v>2</v>
      </c>
      <c r="W597" s="6" t="str">
        <f t="shared" si="458"/>
        <v/>
      </c>
      <c r="X597" s="6" t="str">
        <f t="shared" si="459"/>
        <v/>
      </c>
      <c r="Y597" s="5"/>
      <c r="Z597" s="1">
        <f t="shared" si="463"/>
        <v>1</v>
      </c>
      <c r="AA597" s="1">
        <f t="shared" si="464"/>
        <v>1</v>
      </c>
      <c r="AB597" s="1">
        <f t="shared" si="465"/>
        <v>1</v>
      </c>
      <c r="AC597" s="1" t="str">
        <f t="shared" si="466"/>
        <v/>
      </c>
      <c r="AD597" s="1" t="str">
        <f t="shared" si="471"/>
        <v/>
      </c>
      <c r="AE597" s="5"/>
      <c r="AF597" s="6">
        <f t="shared" si="460"/>
        <v>2</v>
      </c>
      <c r="AG597" s="6">
        <f t="shared" si="467"/>
        <v>1</v>
      </c>
      <c r="AH597" s="6">
        <f t="shared" si="469"/>
        <v>3</v>
      </c>
      <c r="AI597" s="5"/>
      <c r="AJ597" s="1">
        <f t="shared" si="468"/>
        <v>0</v>
      </c>
      <c r="AK597" s="1">
        <f>VLOOKUP(AJ597,$R$2:S616,2,0)</f>
        <v>1</v>
      </c>
      <c r="AM597" s="1">
        <f t="shared" si="470"/>
        <v>246</v>
      </c>
      <c r="AO597" s="1">
        <f t="shared" si="461"/>
        <v>0</v>
      </c>
      <c r="AP597" s="1" t="str">
        <f t="shared" si="454"/>
        <v/>
      </c>
      <c r="AQ597" s="1" t="str">
        <f t="shared" si="472"/>
        <v/>
      </c>
      <c r="AR597" s="1" t="str">
        <f t="shared" si="473"/>
        <v/>
      </c>
      <c r="AS597" s="1" t="str">
        <f t="shared" si="474"/>
        <v/>
      </c>
      <c r="AT597" s="1" t="str">
        <f t="shared" si="475"/>
        <v/>
      </c>
      <c r="AU597" s="1" t="str">
        <f t="shared" si="476"/>
        <v/>
      </c>
      <c r="AV597" s="1" t="str">
        <f t="shared" si="477"/>
        <v/>
      </c>
      <c r="AW597" s="1" t="str">
        <f t="shared" si="478"/>
        <v/>
      </c>
      <c r="AX597" s="1" t="str">
        <f t="shared" si="479"/>
        <v/>
      </c>
      <c r="AY597" s="1" t="str">
        <f t="shared" si="480"/>
        <v/>
      </c>
      <c r="AZ597" s="1" t="str">
        <f t="shared" si="481"/>
        <v/>
      </c>
      <c r="BA597" s="1" t="str">
        <f t="shared" si="482"/>
        <v/>
      </c>
      <c r="BB597" s="1" t="str">
        <f t="shared" si="483"/>
        <v/>
      </c>
      <c r="BC597" s="1" t="str">
        <f t="shared" si="484"/>
        <v/>
      </c>
      <c r="BD597" s="1" t="str">
        <f t="shared" si="485"/>
        <v/>
      </c>
      <c r="BE597" s="1" t="str">
        <f t="shared" si="486"/>
        <v/>
      </c>
      <c r="BF597" s="1" t="str">
        <f t="shared" si="487"/>
        <v/>
      </c>
      <c r="BG597" s="1" t="str">
        <f t="shared" si="488"/>
        <v/>
      </c>
      <c r="BH597" s="1" t="str">
        <f t="shared" si="489"/>
        <v/>
      </c>
      <c r="BI597" s="1" t="str">
        <f t="shared" si="490"/>
        <v/>
      </c>
      <c r="BJ597" s="1" t="str">
        <f t="shared" si="491"/>
        <v/>
      </c>
      <c r="BK597" s="1" t="str">
        <f t="shared" si="492"/>
        <v/>
      </c>
      <c r="BL597" s="1" t="str">
        <f t="shared" si="493"/>
        <v/>
      </c>
      <c r="BM597" s="1" t="str">
        <f t="shared" si="494"/>
        <v/>
      </c>
      <c r="BN597" s="1" t="str">
        <f t="shared" si="495"/>
        <v/>
      </c>
      <c r="BO597" s="4" t="str">
        <f t="shared" si="496"/>
        <v/>
      </c>
    </row>
    <row r="598" spans="2:67">
      <c r="B598" s="22">
        <v>17</v>
      </c>
      <c r="C598" s="8">
        <f>IF(B598="","",VLOOKUP(B598,Tabelle2!$A$1:$B$37,2,0))</f>
        <v>2</v>
      </c>
      <c r="D598" s="9">
        <f>IF(B598="","",IF(B598=0,"NB",VLOOKUP(C598,Tabelle2!$D$1:$E$4,2,0)))</f>
        <v>2</v>
      </c>
      <c r="E598" s="1" t="str">
        <f t="shared" si="450"/>
        <v>W</v>
      </c>
      <c r="F598" s="1">
        <f t="shared" si="451"/>
        <v>1</v>
      </c>
      <c r="G598" s="1">
        <f t="shared" si="462"/>
        <v>2</v>
      </c>
      <c r="H598" s="1">
        <f t="shared" si="452"/>
        <v>2</v>
      </c>
      <c r="I598" s="1">
        <f t="shared" si="453"/>
        <v>200</v>
      </c>
      <c r="J598" s="1" t="str">
        <f t="shared" si="455"/>
        <v/>
      </c>
      <c r="O598" s="2"/>
      <c r="U598" s="6" t="str">
        <f t="shared" si="456"/>
        <v/>
      </c>
      <c r="V598" s="6">
        <f t="shared" si="457"/>
        <v>2</v>
      </c>
      <c r="W598" s="6" t="str">
        <f t="shared" si="458"/>
        <v/>
      </c>
      <c r="X598" s="6" t="str">
        <f t="shared" si="459"/>
        <v/>
      </c>
      <c r="Y598" s="5"/>
      <c r="Z598" s="1">
        <f t="shared" si="463"/>
        <v>1</v>
      </c>
      <c r="AA598" s="1">
        <f t="shared" si="464"/>
        <v>1</v>
      </c>
      <c r="AB598" s="1">
        <f t="shared" si="465"/>
        <v>1</v>
      </c>
      <c r="AC598" s="1" t="str">
        <f t="shared" si="466"/>
        <v/>
      </c>
      <c r="AD598" s="1" t="str">
        <f t="shared" si="471"/>
        <v/>
      </c>
      <c r="AE598" s="5"/>
      <c r="AF598" s="6">
        <f t="shared" si="460"/>
        <v>2</v>
      </c>
      <c r="AG598" s="6">
        <f t="shared" si="467"/>
        <v>1</v>
      </c>
      <c r="AH598" s="6">
        <f t="shared" si="469"/>
        <v>3</v>
      </c>
      <c r="AI598" s="5"/>
      <c r="AJ598" s="1">
        <f t="shared" si="468"/>
        <v>0</v>
      </c>
      <c r="AK598" s="1">
        <f>VLOOKUP(AJ598,$R$2:S617,2,0)</f>
        <v>1</v>
      </c>
      <c r="AM598" s="1">
        <f t="shared" si="470"/>
        <v>246</v>
      </c>
      <c r="AO598" s="1">
        <f t="shared" si="461"/>
        <v>0</v>
      </c>
      <c r="AP598" s="1" t="str">
        <f t="shared" si="454"/>
        <v/>
      </c>
      <c r="AQ598" s="1" t="str">
        <f t="shared" si="472"/>
        <v/>
      </c>
      <c r="AR598" s="1" t="str">
        <f t="shared" si="473"/>
        <v/>
      </c>
      <c r="AS598" s="1" t="str">
        <f t="shared" si="474"/>
        <v/>
      </c>
      <c r="AT598" s="1" t="str">
        <f t="shared" si="475"/>
        <v/>
      </c>
      <c r="AU598" s="1" t="str">
        <f t="shared" si="476"/>
        <v/>
      </c>
      <c r="AV598" s="1" t="str">
        <f t="shared" si="477"/>
        <v/>
      </c>
      <c r="AW598" s="1" t="str">
        <f t="shared" si="478"/>
        <v/>
      </c>
      <c r="AX598" s="1" t="str">
        <f t="shared" si="479"/>
        <v/>
      </c>
      <c r="AY598" s="1" t="str">
        <f t="shared" si="480"/>
        <v/>
      </c>
      <c r="AZ598" s="1" t="str">
        <f t="shared" si="481"/>
        <v/>
      </c>
      <c r="BA598" s="1" t="str">
        <f t="shared" si="482"/>
        <v/>
      </c>
      <c r="BB598" s="1" t="str">
        <f t="shared" si="483"/>
        <v/>
      </c>
      <c r="BC598" s="1" t="str">
        <f t="shared" si="484"/>
        <v/>
      </c>
      <c r="BD598" s="1" t="str">
        <f t="shared" si="485"/>
        <v/>
      </c>
      <c r="BE598" s="1" t="str">
        <f t="shared" si="486"/>
        <v/>
      </c>
      <c r="BF598" s="1" t="str">
        <f t="shared" si="487"/>
        <v/>
      </c>
      <c r="BG598" s="1" t="str">
        <f t="shared" si="488"/>
        <v/>
      </c>
      <c r="BH598" s="1" t="str">
        <f t="shared" si="489"/>
        <v/>
      </c>
      <c r="BI598" s="1" t="str">
        <f t="shared" si="490"/>
        <v/>
      </c>
      <c r="BJ598" s="1" t="str">
        <f t="shared" si="491"/>
        <v/>
      </c>
      <c r="BK598" s="1" t="str">
        <f t="shared" si="492"/>
        <v/>
      </c>
      <c r="BL598" s="1" t="str">
        <f t="shared" si="493"/>
        <v/>
      </c>
      <c r="BM598" s="1" t="str">
        <f t="shared" si="494"/>
        <v/>
      </c>
      <c r="BN598" s="1" t="str">
        <f t="shared" si="495"/>
        <v/>
      </c>
      <c r="BO598" s="4" t="str">
        <f t="shared" si="496"/>
        <v/>
      </c>
    </row>
    <row r="599" spans="2:67">
      <c r="B599" s="23">
        <v>17</v>
      </c>
      <c r="C599" s="8">
        <f>IF(B599="","",VLOOKUP(B599,Tabelle2!$A$1:$B$37,2,0))</f>
        <v>2</v>
      </c>
      <c r="D599" s="9">
        <f>IF(B599="","",IF(B599=0,"NB",VLOOKUP(C599,Tabelle2!$D$1:$E$4,2,0)))</f>
        <v>2</v>
      </c>
      <c r="E599" s="1" t="str">
        <f t="shared" si="450"/>
        <v>W</v>
      </c>
      <c r="F599" s="1">
        <f t="shared" si="451"/>
        <v>1</v>
      </c>
      <c r="G599" s="1">
        <f t="shared" si="462"/>
        <v>2</v>
      </c>
      <c r="H599" s="1">
        <f t="shared" si="452"/>
        <v>2</v>
      </c>
      <c r="I599" s="1">
        <f t="shared" si="453"/>
        <v>202</v>
      </c>
      <c r="J599" s="1" t="str">
        <f t="shared" si="455"/>
        <v/>
      </c>
      <c r="O599" s="2"/>
      <c r="U599" s="6" t="str">
        <f t="shared" si="456"/>
        <v/>
      </c>
      <c r="V599" s="6">
        <f t="shared" si="457"/>
        <v>2</v>
      </c>
      <c r="W599" s="6" t="str">
        <f t="shared" si="458"/>
        <v/>
      </c>
      <c r="X599" s="6" t="str">
        <f t="shared" si="459"/>
        <v/>
      </c>
      <c r="Y599" s="5"/>
      <c r="Z599" s="1">
        <f t="shared" si="463"/>
        <v>1</v>
      </c>
      <c r="AA599" s="1">
        <f t="shared" si="464"/>
        <v>1</v>
      </c>
      <c r="AB599" s="1">
        <f t="shared" si="465"/>
        <v>1</v>
      </c>
      <c r="AC599" s="1" t="str">
        <f t="shared" si="466"/>
        <v/>
      </c>
      <c r="AD599" s="1" t="str">
        <f t="shared" si="471"/>
        <v/>
      </c>
      <c r="AE599" s="5"/>
      <c r="AF599" s="6">
        <f t="shared" si="460"/>
        <v>2</v>
      </c>
      <c r="AG599" s="6">
        <f t="shared" si="467"/>
        <v>1</v>
      </c>
      <c r="AH599" s="6">
        <f t="shared" si="469"/>
        <v>3</v>
      </c>
      <c r="AI599" s="5"/>
      <c r="AJ599" s="1">
        <f t="shared" si="468"/>
        <v>0</v>
      </c>
      <c r="AK599" s="1">
        <f>VLOOKUP(AJ599,$R$2:S618,2,0)</f>
        <v>1</v>
      </c>
      <c r="AM599" s="1">
        <f t="shared" si="470"/>
        <v>246</v>
      </c>
      <c r="AO599" s="1">
        <f t="shared" si="461"/>
        <v>0</v>
      </c>
      <c r="AP599" s="1" t="str">
        <f t="shared" si="454"/>
        <v/>
      </c>
      <c r="AQ599" s="1" t="str">
        <f t="shared" si="472"/>
        <v/>
      </c>
      <c r="AR599" s="1" t="str">
        <f t="shared" si="473"/>
        <v/>
      </c>
      <c r="AS599" s="1" t="str">
        <f t="shared" si="474"/>
        <v/>
      </c>
      <c r="AT599" s="1" t="str">
        <f t="shared" si="475"/>
        <v/>
      </c>
      <c r="AU599" s="1" t="str">
        <f t="shared" si="476"/>
        <v/>
      </c>
      <c r="AV599" s="1" t="str">
        <f t="shared" si="477"/>
        <v/>
      </c>
      <c r="AW599" s="1" t="str">
        <f t="shared" si="478"/>
        <v/>
      </c>
      <c r="AX599" s="1" t="str">
        <f t="shared" si="479"/>
        <v/>
      </c>
      <c r="AY599" s="1" t="str">
        <f t="shared" si="480"/>
        <v/>
      </c>
      <c r="AZ599" s="1" t="str">
        <f t="shared" si="481"/>
        <v/>
      </c>
      <c r="BA599" s="1" t="str">
        <f t="shared" si="482"/>
        <v/>
      </c>
      <c r="BB599" s="1" t="str">
        <f t="shared" si="483"/>
        <v/>
      </c>
      <c r="BC599" s="1" t="str">
        <f t="shared" si="484"/>
        <v/>
      </c>
      <c r="BD599" s="1" t="str">
        <f t="shared" si="485"/>
        <v/>
      </c>
      <c r="BE599" s="1" t="str">
        <f t="shared" si="486"/>
        <v/>
      </c>
      <c r="BF599" s="1" t="str">
        <f t="shared" si="487"/>
        <v/>
      </c>
      <c r="BG599" s="1" t="str">
        <f t="shared" si="488"/>
        <v/>
      </c>
      <c r="BH599" s="1" t="str">
        <f t="shared" si="489"/>
        <v/>
      </c>
      <c r="BI599" s="1" t="str">
        <f t="shared" si="490"/>
        <v/>
      </c>
      <c r="BJ599" s="1" t="str">
        <f t="shared" si="491"/>
        <v/>
      </c>
      <c r="BK599" s="1" t="str">
        <f t="shared" si="492"/>
        <v/>
      </c>
      <c r="BL599" s="1" t="str">
        <f t="shared" si="493"/>
        <v/>
      </c>
      <c r="BM599" s="1" t="str">
        <f t="shared" si="494"/>
        <v/>
      </c>
      <c r="BN599" s="1" t="str">
        <f t="shared" si="495"/>
        <v/>
      </c>
      <c r="BO599" s="4" t="str">
        <f t="shared" si="496"/>
        <v/>
      </c>
    </row>
    <row r="600" spans="2:67">
      <c r="B600" s="22">
        <v>22</v>
      </c>
      <c r="C600" s="8">
        <f>IF(B600="","",VLOOKUP(B600,Tabelle2!$A$1:$B$37,2,0))</f>
        <v>2</v>
      </c>
      <c r="D600" s="9">
        <f>IF(B600="","",IF(B600=0,"NB",VLOOKUP(C600,Tabelle2!$D$1:$E$4,2,0)))</f>
        <v>2</v>
      </c>
      <c r="E600" s="1" t="str">
        <f t="shared" si="450"/>
        <v>W</v>
      </c>
      <c r="F600" s="1">
        <f t="shared" si="451"/>
        <v>1</v>
      </c>
      <c r="G600" s="1">
        <f t="shared" si="462"/>
        <v>2</v>
      </c>
      <c r="H600" s="1">
        <f t="shared" si="452"/>
        <v>2</v>
      </c>
      <c r="I600" s="1">
        <f t="shared" si="453"/>
        <v>204</v>
      </c>
      <c r="J600" s="1" t="str">
        <f t="shared" si="455"/>
        <v/>
      </c>
      <c r="O600" s="2"/>
      <c r="U600" s="6" t="str">
        <f t="shared" si="456"/>
        <v/>
      </c>
      <c r="V600" s="6">
        <f t="shared" si="457"/>
        <v>2</v>
      </c>
      <c r="W600" s="6" t="str">
        <f t="shared" si="458"/>
        <v/>
      </c>
      <c r="X600" s="6" t="str">
        <f t="shared" si="459"/>
        <v/>
      </c>
      <c r="Y600" s="5"/>
      <c r="Z600" s="1">
        <f t="shared" si="463"/>
        <v>1</v>
      </c>
      <c r="AA600" s="1">
        <f t="shared" si="464"/>
        <v>1</v>
      </c>
      <c r="AB600" s="1">
        <f t="shared" si="465"/>
        <v>1</v>
      </c>
      <c r="AC600" s="1" t="str">
        <f t="shared" si="466"/>
        <v/>
      </c>
      <c r="AD600" s="1" t="str">
        <f t="shared" si="471"/>
        <v/>
      </c>
      <c r="AE600" s="5"/>
      <c r="AF600" s="6">
        <f t="shared" si="460"/>
        <v>2</v>
      </c>
      <c r="AG600" s="6">
        <f t="shared" si="467"/>
        <v>1</v>
      </c>
      <c r="AH600" s="6">
        <f t="shared" si="469"/>
        <v>3</v>
      </c>
      <c r="AI600" s="5"/>
      <c r="AJ600" s="1">
        <f t="shared" si="468"/>
        <v>0</v>
      </c>
      <c r="AK600" s="1">
        <f>VLOOKUP(AJ600,$R$2:S619,2,0)</f>
        <v>1</v>
      </c>
      <c r="AM600" s="1">
        <f t="shared" si="470"/>
        <v>246</v>
      </c>
      <c r="AO600" s="1">
        <f t="shared" si="461"/>
        <v>0</v>
      </c>
      <c r="AP600" s="1" t="str">
        <f t="shared" si="454"/>
        <v/>
      </c>
      <c r="AQ600" s="1" t="str">
        <f t="shared" si="472"/>
        <v/>
      </c>
      <c r="AR600" s="1" t="str">
        <f t="shared" si="473"/>
        <v/>
      </c>
      <c r="AS600" s="1" t="str">
        <f t="shared" si="474"/>
        <v/>
      </c>
      <c r="AT600" s="1" t="str">
        <f t="shared" si="475"/>
        <v/>
      </c>
      <c r="AU600" s="1" t="str">
        <f t="shared" si="476"/>
        <v/>
      </c>
      <c r="AV600" s="1" t="str">
        <f t="shared" si="477"/>
        <v/>
      </c>
      <c r="AW600" s="1" t="str">
        <f t="shared" si="478"/>
        <v/>
      </c>
      <c r="AX600" s="1" t="str">
        <f t="shared" si="479"/>
        <v/>
      </c>
      <c r="AY600" s="1" t="str">
        <f t="shared" si="480"/>
        <v/>
      </c>
      <c r="AZ600" s="1" t="str">
        <f t="shared" si="481"/>
        <v/>
      </c>
      <c r="BA600" s="1" t="str">
        <f t="shared" si="482"/>
        <v/>
      </c>
      <c r="BB600" s="1" t="str">
        <f t="shared" si="483"/>
        <v/>
      </c>
      <c r="BC600" s="1" t="str">
        <f t="shared" si="484"/>
        <v/>
      </c>
      <c r="BD600" s="1" t="str">
        <f t="shared" si="485"/>
        <v/>
      </c>
      <c r="BE600" s="1" t="str">
        <f t="shared" si="486"/>
        <v/>
      </c>
      <c r="BF600" s="1" t="str">
        <f t="shared" si="487"/>
        <v/>
      </c>
      <c r="BG600" s="1" t="str">
        <f t="shared" si="488"/>
        <v/>
      </c>
      <c r="BH600" s="1" t="str">
        <f t="shared" si="489"/>
        <v/>
      </c>
      <c r="BI600" s="1" t="str">
        <f t="shared" si="490"/>
        <v/>
      </c>
      <c r="BJ600" s="1" t="str">
        <f t="shared" si="491"/>
        <v/>
      </c>
      <c r="BK600" s="1" t="str">
        <f t="shared" si="492"/>
        <v/>
      </c>
      <c r="BL600" s="1" t="str">
        <f t="shared" si="493"/>
        <v/>
      </c>
      <c r="BM600" s="1" t="str">
        <f t="shared" si="494"/>
        <v/>
      </c>
      <c r="BN600" s="1" t="str">
        <f t="shared" si="495"/>
        <v/>
      </c>
      <c r="BO600" s="4" t="str">
        <f t="shared" si="496"/>
        <v/>
      </c>
    </row>
    <row r="601" spans="2:67">
      <c r="B601" s="23">
        <v>36</v>
      </c>
      <c r="C601" s="8">
        <f>IF(B601="","",VLOOKUP(B601,Tabelle2!$A$1:$B$37,2,0))</f>
        <v>3</v>
      </c>
      <c r="D601" s="9">
        <f>IF(B601="","",IF(B601=0,"NB",VLOOKUP(C601,Tabelle2!$D$1:$E$4,2,0)))</f>
        <v>1</v>
      </c>
      <c r="E601" s="1" t="str">
        <f t="shared" si="450"/>
        <v>L</v>
      </c>
      <c r="F601" s="1">
        <f t="shared" si="451"/>
        <v>1</v>
      </c>
      <c r="G601" s="1">
        <f t="shared" si="462"/>
        <v>-1</v>
      </c>
      <c r="H601" s="1">
        <f t="shared" si="452"/>
        <v>-1</v>
      </c>
      <c r="I601" s="1">
        <f t="shared" si="453"/>
        <v>203</v>
      </c>
      <c r="J601" s="1" t="str">
        <f t="shared" si="455"/>
        <v/>
      </c>
      <c r="O601" s="2"/>
      <c r="U601" s="6" t="str">
        <f t="shared" si="456"/>
        <v/>
      </c>
      <c r="V601" s="6" t="str">
        <f t="shared" si="457"/>
        <v/>
      </c>
      <c r="W601" s="6">
        <f t="shared" si="458"/>
        <v>3</v>
      </c>
      <c r="X601" s="6" t="str">
        <f t="shared" si="459"/>
        <v/>
      </c>
      <c r="Y601" s="5"/>
      <c r="Z601" s="1">
        <f t="shared" si="463"/>
        <v>1</v>
      </c>
      <c r="AA601" s="1">
        <f t="shared" si="464"/>
        <v>1</v>
      </c>
      <c r="AB601" s="1">
        <f t="shared" si="465"/>
        <v>1</v>
      </c>
      <c r="AC601" s="1" t="str">
        <f t="shared" si="466"/>
        <v/>
      </c>
      <c r="AD601" s="1" t="str">
        <f t="shared" si="471"/>
        <v/>
      </c>
      <c r="AE601" s="5"/>
      <c r="AF601" s="6">
        <f t="shared" si="460"/>
        <v>3</v>
      </c>
      <c r="AG601" s="6">
        <f t="shared" si="467"/>
        <v>2</v>
      </c>
      <c r="AH601" s="6">
        <f t="shared" si="469"/>
        <v>1</v>
      </c>
      <c r="AI601" s="5"/>
      <c r="AJ601" s="1">
        <f t="shared" si="468"/>
        <v>1</v>
      </c>
      <c r="AK601" s="1">
        <f>VLOOKUP(AJ601,$R$2:S620,2,0)</f>
        <v>1</v>
      </c>
      <c r="AM601" s="1">
        <f t="shared" si="470"/>
        <v>246</v>
      </c>
      <c r="AO601" s="1">
        <f t="shared" si="461"/>
        <v>1</v>
      </c>
      <c r="AP601" s="1">
        <f t="shared" si="454"/>
        <v>1</v>
      </c>
      <c r="AQ601" s="1" t="str">
        <f t="shared" si="472"/>
        <v/>
      </c>
      <c r="AR601" s="1" t="str">
        <f t="shared" si="473"/>
        <v/>
      </c>
      <c r="AS601" s="1" t="str">
        <f t="shared" si="474"/>
        <v/>
      </c>
      <c r="AT601" s="1" t="str">
        <f t="shared" si="475"/>
        <v/>
      </c>
      <c r="AU601" s="1" t="str">
        <f t="shared" si="476"/>
        <v/>
      </c>
      <c r="AV601" s="1" t="str">
        <f t="shared" si="477"/>
        <v/>
      </c>
      <c r="AW601" s="1" t="str">
        <f t="shared" si="478"/>
        <v/>
      </c>
      <c r="AX601" s="1" t="str">
        <f t="shared" si="479"/>
        <v/>
      </c>
      <c r="AY601" s="1" t="str">
        <f t="shared" si="480"/>
        <v/>
      </c>
      <c r="AZ601" s="1" t="str">
        <f t="shared" si="481"/>
        <v/>
      </c>
      <c r="BA601" s="1" t="str">
        <f t="shared" si="482"/>
        <v/>
      </c>
      <c r="BB601" s="1" t="str">
        <f t="shared" si="483"/>
        <v/>
      </c>
      <c r="BC601" s="1" t="str">
        <f t="shared" si="484"/>
        <v/>
      </c>
      <c r="BD601" s="1" t="str">
        <f t="shared" si="485"/>
        <v/>
      </c>
      <c r="BE601" s="1" t="str">
        <f t="shared" si="486"/>
        <v/>
      </c>
      <c r="BF601" s="1" t="str">
        <f t="shared" si="487"/>
        <v/>
      </c>
      <c r="BG601" s="1" t="str">
        <f t="shared" si="488"/>
        <v/>
      </c>
      <c r="BH601" s="1" t="str">
        <f t="shared" si="489"/>
        <v/>
      </c>
      <c r="BI601" s="1" t="str">
        <f t="shared" si="490"/>
        <v/>
      </c>
      <c r="BJ601" s="1" t="str">
        <f t="shared" si="491"/>
        <v/>
      </c>
      <c r="BK601" s="1" t="str">
        <f t="shared" si="492"/>
        <v/>
      </c>
      <c r="BL601" s="1" t="str">
        <f t="shared" si="493"/>
        <v/>
      </c>
      <c r="BM601" s="1" t="str">
        <f t="shared" si="494"/>
        <v/>
      </c>
      <c r="BN601" s="1" t="str">
        <f t="shared" si="495"/>
        <v/>
      </c>
      <c r="BO601" s="4" t="str">
        <f t="shared" si="496"/>
        <v/>
      </c>
    </row>
    <row r="602" spans="2:67">
      <c r="B602" s="23">
        <v>6</v>
      </c>
      <c r="C602" s="8">
        <f>IF(B602="","",VLOOKUP(B602,Tabelle2!$A$1:$B$37,2,0))</f>
        <v>1</v>
      </c>
      <c r="D602" s="9">
        <f>IF(B602="","",IF(B602=0,"NB",VLOOKUP(C602,Tabelle2!$D$1:$E$4,2,0)))</f>
        <v>3</v>
      </c>
      <c r="E602" s="1" t="str">
        <f t="shared" si="450"/>
        <v>W</v>
      </c>
      <c r="F602" s="1">
        <f t="shared" si="451"/>
        <v>1</v>
      </c>
      <c r="G602" s="1">
        <f t="shared" si="462"/>
        <v>2</v>
      </c>
      <c r="H602" s="1">
        <f t="shared" si="452"/>
        <v>2</v>
      </c>
      <c r="I602" s="1">
        <f t="shared" si="453"/>
        <v>205</v>
      </c>
      <c r="J602" s="1" t="str">
        <f t="shared" si="455"/>
        <v/>
      </c>
      <c r="U602" s="6">
        <f t="shared" si="456"/>
        <v>1</v>
      </c>
      <c r="V602" s="6" t="str">
        <f t="shared" si="457"/>
        <v/>
      </c>
      <c r="W602" s="6" t="str">
        <f t="shared" si="458"/>
        <v/>
      </c>
      <c r="X602" s="6" t="str">
        <f t="shared" si="459"/>
        <v/>
      </c>
      <c r="Y602" s="5"/>
      <c r="Z602" s="1">
        <f t="shared" si="463"/>
        <v>1</v>
      </c>
      <c r="AA602" s="1">
        <f t="shared" si="464"/>
        <v>1</v>
      </c>
      <c r="AB602" s="1">
        <f t="shared" si="465"/>
        <v>1</v>
      </c>
      <c r="AC602" s="1" t="str">
        <f t="shared" si="466"/>
        <v/>
      </c>
      <c r="AD602" s="1" t="str">
        <f t="shared" si="471"/>
        <v/>
      </c>
      <c r="AE602" s="5"/>
      <c r="AF602" s="6">
        <f t="shared" si="460"/>
        <v>1</v>
      </c>
      <c r="AG602" s="6">
        <f t="shared" si="467"/>
        <v>3</v>
      </c>
      <c r="AH602" s="6">
        <f t="shared" si="469"/>
        <v>2</v>
      </c>
      <c r="AI602" s="5"/>
      <c r="AJ602" s="1">
        <f t="shared" si="468"/>
        <v>0</v>
      </c>
      <c r="AK602" s="1">
        <f>VLOOKUP(AJ602,$R$2:S621,2,0)</f>
        <v>1</v>
      </c>
      <c r="AM602" s="1">
        <f t="shared" ref="AM602:AM665" si="497">IF(I602&lt;=AM601,AM601,I602)</f>
        <v>246</v>
      </c>
      <c r="AO602" s="1">
        <f t="shared" ref="AO602:AO665" si="498">IF(E602="l",AO601+1,IF(E602="w",0,0))</f>
        <v>0</v>
      </c>
      <c r="AP602" s="1" t="str">
        <f t="shared" si="454"/>
        <v/>
      </c>
      <c r="AQ602" s="1" t="str">
        <f t="shared" si="472"/>
        <v/>
      </c>
      <c r="AR602" s="1" t="str">
        <f t="shared" si="473"/>
        <v/>
      </c>
      <c r="AS602" s="1" t="str">
        <f t="shared" si="474"/>
        <v/>
      </c>
      <c r="AT602" s="1" t="str">
        <f t="shared" si="475"/>
        <v/>
      </c>
      <c r="AU602" s="1" t="str">
        <f t="shared" si="476"/>
        <v/>
      </c>
      <c r="AV602" s="1" t="str">
        <f t="shared" si="477"/>
        <v/>
      </c>
      <c r="AW602" s="1" t="str">
        <f t="shared" si="478"/>
        <v/>
      </c>
      <c r="AX602" s="1" t="str">
        <f t="shared" si="479"/>
        <v/>
      </c>
      <c r="AY602" s="1" t="str">
        <f t="shared" si="480"/>
        <v/>
      </c>
      <c r="AZ602" s="1" t="str">
        <f t="shared" si="481"/>
        <v/>
      </c>
      <c r="BA602" s="1" t="str">
        <f t="shared" si="482"/>
        <v/>
      </c>
      <c r="BB602" s="1" t="str">
        <f t="shared" si="483"/>
        <v/>
      </c>
      <c r="BC602" s="1" t="str">
        <f t="shared" si="484"/>
        <v/>
      </c>
      <c r="BD602" s="1" t="str">
        <f t="shared" si="485"/>
        <v/>
      </c>
      <c r="BE602" s="1" t="str">
        <f t="shared" si="486"/>
        <v/>
      </c>
      <c r="BF602" s="1" t="str">
        <f t="shared" si="487"/>
        <v/>
      </c>
      <c r="BG602" s="1" t="str">
        <f t="shared" si="488"/>
        <v/>
      </c>
      <c r="BH602" s="1" t="str">
        <f t="shared" si="489"/>
        <v/>
      </c>
      <c r="BI602" s="1" t="str">
        <f t="shared" si="490"/>
        <v/>
      </c>
      <c r="BJ602" s="1" t="str">
        <f t="shared" si="491"/>
        <v/>
      </c>
      <c r="BK602" s="1" t="str">
        <f t="shared" si="492"/>
        <v/>
      </c>
      <c r="BL602" s="1" t="str">
        <f t="shared" si="493"/>
        <v/>
      </c>
      <c r="BM602" s="1" t="str">
        <f t="shared" si="494"/>
        <v/>
      </c>
      <c r="BN602" s="1" t="str">
        <f t="shared" si="495"/>
        <v/>
      </c>
      <c r="BO602" s="4" t="str">
        <f t="shared" si="496"/>
        <v/>
      </c>
    </row>
    <row r="603" spans="2:67">
      <c r="B603" s="23">
        <v>10</v>
      </c>
      <c r="C603" s="8">
        <f>IF(B603="","",VLOOKUP(B603,Tabelle2!$A$1:$B$37,2,0))</f>
        <v>1</v>
      </c>
      <c r="D603" s="9">
        <f>IF(B603="","",IF(B603=0,"NB",VLOOKUP(C603,Tabelle2!$D$1:$E$4,2,0)))</f>
        <v>3</v>
      </c>
      <c r="E603" s="1" t="str">
        <f t="shared" si="450"/>
        <v>L</v>
      </c>
      <c r="F603" s="1">
        <f t="shared" si="451"/>
        <v>1</v>
      </c>
      <c r="G603" s="1">
        <f t="shared" si="462"/>
        <v>-1</v>
      </c>
      <c r="H603" s="1">
        <f t="shared" si="452"/>
        <v>-1</v>
      </c>
      <c r="I603" s="1">
        <f t="shared" si="453"/>
        <v>204</v>
      </c>
      <c r="J603" s="1" t="str">
        <f t="shared" si="455"/>
        <v/>
      </c>
      <c r="U603" s="6">
        <f t="shared" si="456"/>
        <v>1</v>
      </c>
      <c r="V603" s="6" t="str">
        <f t="shared" si="457"/>
        <v/>
      </c>
      <c r="W603" s="6" t="str">
        <f t="shared" si="458"/>
        <v/>
      </c>
      <c r="X603" s="6" t="str">
        <f t="shared" si="459"/>
        <v/>
      </c>
      <c r="Y603" s="5"/>
      <c r="Z603" s="1">
        <f t="shared" si="463"/>
        <v>1</v>
      </c>
      <c r="AA603" s="1">
        <f t="shared" si="464"/>
        <v>1</v>
      </c>
      <c r="AB603" s="1">
        <f t="shared" si="465"/>
        <v>1</v>
      </c>
      <c r="AC603" s="1" t="str">
        <f t="shared" si="466"/>
        <v/>
      </c>
      <c r="AD603" s="1" t="str">
        <f t="shared" si="471"/>
        <v/>
      </c>
      <c r="AE603" s="5"/>
      <c r="AF603" s="6">
        <f t="shared" si="460"/>
        <v>1</v>
      </c>
      <c r="AG603" s="6">
        <f t="shared" si="467"/>
        <v>3</v>
      </c>
      <c r="AH603" s="6">
        <f t="shared" si="469"/>
        <v>2</v>
      </c>
      <c r="AI603" s="5"/>
      <c r="AJ603" s="1">
        <f t="shared" si="468"/>
        <v>1</v>
      </c>
      <c r="AK603" s="1">
        <f>VLOOKUP(AJ603,$R$2:S622,2,0)</f>
        <v>1</v>
      </c>
      <c r="AM603" s="1">
        <f t="shared" si="497"/>
        <v>246</v>
      </c>
      <c r="AO603" s="1">
        <f t="shared" si="498"/>
        <v>1</v>
      </c>
      <c r="AP603" s="1" t="str">
        <f t="shared" si="454"/>
        <v/>
      </c>
      <c r="AQ603" s="1" t="str">
        <f t="shared" si="472"/>
        <v/>
      </c>
      <c r="AR603" s="1" t="str">
        <f t="shared" si="473"/>
        <v/>
      </c>
      <c r="AS603" s="1" t="str">
        <f t="shared" si="474"/>
        <v/>
      </c>
      <c r="AT603" s="1" t="str">
        <f t="shared" si="475"/>
        <v/>
      </c>
      <c r="AU603" s="1" t="str">
        <f t="shared" si="476"/>
        <v/>
      </c>
      <c r="AV603" s="1" t="str">
        <f t="shared" si="477"/>
        <v/>
      </c>
      <c r="AW603" s="1" t="str">
        <f t="shared" si="478"/>
        <v/>
      </c>
      <c r="AX603" s="1" t="str">
        <f t="shared" si="479"/>
        <v/>
      </c>
      <c r="AY603" s="1" t="str">
        <f t="shared" si="480"/>
        <v/>
      </c>
      <c r="AZ603" s="1" t="str">
        <f t="shared" si="481"/>
        <v/>
      </c>
      <c r="BA603" s="1" t="str">
        <f t="shared" si="482"/>
        <v/>
      </c>
      <c r="BB603" s="1" t="str">
        <f t="shared" si="483"/>
        <v/>
      </c>
      <c r="BC603" s="1" t="str">
        <f t="shared" si="484"/>
        <v/>
      </c>
      <c r="BD603" s="1" t="str">
        <f t="shared" si="485"/>
        <v/>
      </c>
      <c r="BE603" s="1" t="str">
        <f t="shared" si="486"/>
        <v/>
      </c>
      <c r="BF603" s="1" t="str">
        <f t="shared" si="487"/>
        <v/>
      </c>
      <c r="BG603" s="1" t="str">
        <f t="shared" si="488"/>
        <v/>
      </c>
      <c r="BH603" s="1" t="str">
        <f t="shared" si="489"/>
        <v/>
      </c>
      <c r="BI603" s="1" t="str">
        <f t="shared" si="490"/>
        <v/>
      </c>
      <c r="BJ603" s="1" t="str">
        <f t="shared" si="491"/>
        <v/>
      </c>
      <c r="BK603" s="1" t="str">
        <f t="shared" si="492"/>
        <v/>
      </c>
      <c r="BL603" s="1" t="str">
        <f t="shared" si="493"/>
        <v/>
      </c>
      <c r="BM603" s="1" t="str">
        <f t="shared" si="494"/>
        <v/>
      </c>
      <c r="BN603" s="1" t="str">
        <f t="shared" si="495"/>
        <v/>
      </c>
      <c r="BO603" s="4" t="str">
        <f t="shared" si="496"/>
        <v/>
      </c>
    </row>
    <row r="604" spans="2:67">
      <c r="B604" s="23">
        <v>19</v>
      </c>
      <c r="C604" s="8">
        <f>IF(B604="","",VLOOKUP(B604,Tabelle2!$A$1:$B$37,2,0))</f>
        <v>2</v>
      </c>
      <c r="D604" s="9">
        <f>IF(B604="","",IF(B604=0,"NB",VLOOKUP(C604,Tabelle2!$D$1:$E$4,2,0)))</f>
        <v>2</v>
      </c>
      <c r="E604" s="1" t="str">
        <f t="shared" si="450"/>
        <v>L</v>
      </c>
      <c r="F604" s="1">
        <f t="shared" si="451"/>
        <v>1</v>
      </c>
      <c r="G604" s="1">
        <f t="shared" si="462"/>
        <v>-1</v>
      </c>
      <c r="H604" s="1">
        <f t="shared" si="452"/>
        <v>-1</v>
      </c>
      <c r="I604" s="1">
        <f t="shared" si="453"/>
        <v>203</v>
      </c>
      <c r="J604" s="1" t="str">
        <f t="shared" si="455"/>
        <v/>
      </c>
      <c r="U604" s="6" t="str">
        <f t="shared" si="456"/>
        <v/>
      </c>
      <c r="V604" s="6">
        <f t="shared" si="457"/>
        <v>2</v>
      </c>
      <c r="W604" s="6" t="str">
        <f t="shared" si="458"/>
        <v/>
      </c>
      <c r="X604" s="6" t="str">
        <f t="shared" si="459"/>
        <v/>
      </c>
      <c r="Y604" s="5"/>
      <c r="Z604" s="1">
        <f t="shared" si="463"/>
        <v>1</v>
      </c>
      <c r="AA604" s="1">
        <f t="shared" si="464"/>
        <v>1</v>
      </c>
      <c r="AB604" s="1">
        <f t="shared" si="465"/>
        <v>1</v>
      </c>
      <c r="AC604" s="1" t="str">
        <f t="shared" si="466"/>
        <v/>
      </c>
      <c r="AD604" s="1" t="str">
        <f t="shared" si="471"/>
        <v/>
      </c>
      <c r="AE604" s="5"/>
      <c r="AF604" s="6">
        <f t="shared" si="460"/>
        <v>2</v>
      </c>
      <c r="AG604" s="6">
        <f t="shared" si="467"/>
        <v>1</v>
      </c>
      <c r="AH604" s="6">
        <f t="shared" si="469"/>
        <v>3</v>
      </c>
      <c r="AI604" s="5"/>
      <c r="AJ604" s="1">
        <f t="shared" si="468"/>
        <v>2</v>
      </c>
      <c r="AK604" s="1">
        <f>VLOOKUP(AJ604,$R$2:S623,2,0)</f>
        <v>2</v>
      </c>
      <c r="AM604" s="1">
        <f t="shared" si="497"/>
        <v>246</v>
      </c>
      <c r="AO604" s="1">
        <f t="shared" si="498"/>
        <v>2</v>
      </c>
      <c r="AP604" s="1" t="str">
        <f t="shared" si="454"/>
        <v/>
      </c>
      <c r="AQ604" s="1" t="str">
        <f t="shared" si="472"/>
        <v/>
      </c>
      <c r="AR604" s="1" t="str">
        <f t="shared" si="473"/>
        <v/>
      </c>
      <c r="AS604" s="1" t="str">
        <f t="shared" si="474"/>
        <v/>
      </c>
      <c r="AT604" s="1" t="str">
        <f t="shared" si="475"/>
        <v/>
      </c>
      <c r="AU604" s="1" t="str">
        <f t="shared" si="476"/>
        <v/>
      </c>
      <c r="AV604" s="1" t="str">
        <f t="shared" si="477"/>
        <v/>
      </c>
      <c r="AW604" s="1" t="str">
        <f t="shared" si="478"/>
        <v/>
      </c>
      <c r="AX604" s="1" t="str">
        <f t="shared" si="479"/>
        <v/>
      </c>
      <c r="AY604" s="1" t="str">
        <f t="shared" si="480"/>
        <v/>
      </c>
      <c r="AZ604" s="1" t="str">
        <f t="shared" si="481"/>
        <v/>
      </c>
      <c r="BA604" s="1" t="str">
        <f t="shared" si="482"/>
        <v/>
      </c>
      <c r="BB604" s="1" t="str">
        <f t="shared" si="483"/>
        <v/>
      </c>
      <c r="BC604" s="1" t="str">
        <f t="shared" si="484"/>
        <v/>
      </c>
      <c r="BD604" s="1" t="str">
        <f t="shared" si="485"/>
        <v/>
      </c>
      <c r="BE604" s="1" t="str">
        <f t="shared" si="486"/>
        <v/>
      </c>
      <c r="BF604" s="1" t="str">
        <f t="shared" si="487"/>
        <v/>
      </c>
      <c r="BG604" s="1" t="str">
        <f t="shared" si="488"/>
        <v/>
      </c>
      <c r="BH604" s="1" t="str">
        <f t="shared" si="489"/>
        <v/>
      </c>
      <c r="BI604" s="1" t="str">
        <f t="shared" si="490"/>
        <v/>
      </c>
      <c r="BJ604" s="1" t="str">
        <f t="shared" si="491"/>
        <v/>
      </c>
      <c r="BK604" s="1" t="str">
        <f t="shared" si="492"/>
        <v/>
      </c>
      <c r="BL604" s="1" t="str">
        <f t="shared" si="493"/>
        <v/>
      </c>
      <c r="BM604" s="1" t="str">
        <f t="shared" si="494"/>
        <v/>
      </c>
      <c r="BN604" s="1" t="str">
        <f t="shared" si="495"/>
        <v/>
      </c>
      <c r="BO604" s="4" t="str">
        <f t="shared" si="496"/>
        <v/>
      </c>
    </row>
    <row r="605" spans="2:67">
      <c r="B605" s="23">
        <v>31</v>
      </c>
      <c r="C605" s="8">
        <f>IF(B605="","",VLOOKUP(B605,Tabelle2!$A$1:$B$37,2,0))</f>
        <v>3</v>
      </c>
      <c r="D605" s="9">
        <f>IF(B605="","",IF(B605=0,"NB",VLOOKUP(C605,Tabelle2!$D$1:$E$4,2,0)))</f>
        <v>1</v>
      </c>
      <c r="E605" s="1" t="str">
        <f t="shared" si="450"/>
        <v>L</v>
      </c>
      <c r="F605" s="1">
        <f t="shared" si="451"/>
        <v>2</v>
      </c>
      <c r="G605" s="1">
        <f t="shared" si="462"/>
        <v>-1</v>
      </c>
      <c r="H605" s="1">
        <f t="shared" si="452"/>
        <v>-2</v>
      </c>
      <c r="I605" s="1">
        <f t="shared" si="453"/>
        <v>201</v>
      </c>
      <c r="J605" s="1" t="str">
        <f t="shared" si="455"/>
        <v/>
      </c>
      <c r="U605" s="6" t="str">
        <f t="shared" si="456"/>
        <v/>
      </c>
      <c r="V605" s="6" t="str">
        <f t="shared" si="457"/>
        <v/>
      </c>
      <c r="W605" s="6">
        <f t="shared" si="458"/>
        <v>3</v>
      </c>
      <c r="X605" s="6" t="str">
        <f t="shared" si="459"/>
        <v/>
      </c>
      <c r="Y605" s="5"/>
      <c r="Z605" s="1">
        <f t="shared" si="463"/>
        <v>1</v>
      </c>
      <c r="AA605" s="1">
        <f t="shared" si="464"/>
        <v>1</v>
      </c>
      <c r="AB605" s="1">
        <f t="shared" si="465"/>
        <v>1</v>
      </c>
      <c r="AC605" s="1" t="str">
        <f t="shared" si="466"/>
        <v/>
      </c>
      <c r="AD605" s="1" t="str">
        <f t="shared" si="471"/>
        <v/>
      </c>
      <c r="AE605" s="5"/>
      <c r="AF605" s="6">
        <f t="shared" si="460"/>
        <v>3</v>
      </c>
      <c r="AG605" s="6">
        <f t="shared" si="467"/>
        <v>2</v>
      </c>
      <c r="AH605" s="6">
        <f t="shared" si="469"/>
        <v>1</v>
      </c>
      <c r="AI605" s="5"/>
      <c r="AJ605" s="1">
        <f t="shared" si="468"/>
        <v>3</v>
      </c>
      <c r="AK605" s="1">
        <f>VLOOKUP(AJ605,$R$2:S624,2,0)</f>
        <v>3</v>
      </c>
      <c r="AM605" s="1">
        <f t="shared" si="497"/>
        <v>246</v>
      </c>
      <c r="AO605" s="1">
        <f t="shared" si="498"/>
        <v>3</v>
      </c>
      <c r="AP605" s="1" t="str">
        <f t="shared" si="454"/>
        <v/>
      </c>
      <c r="AQ605" s="1" t="str">
        <f t="shared" si="472"/>
        <v/>
      </c>
      <c r="AR605" s="1">
        <f t="shared" si="473"/>
        <v>1</v>
      </c>
      <c r="AS605" s="1" t="str">
        <f t="shared" si="474"/>
        <v/>
      </c>
      <c r="AT605" s="1" t="str">
        <f t="shared" si="475"/>
        <v/>
      </c>
      <c r="AU605" s="1" t="str">
        <f t="shared" si="476"/>
        <v/>
      </c>
      <c r="AV605" s="1" t="str">
        <f t="shared" si="477"/>
        <v/>
      </c>
      <c r="AW605" s="1" t="str">
        <f t="shared" si="478"/>
        <v/>
      </c>
      <c r="AX605" s="1" t="str">
        <f t="shared" si="479"/>
        <v/>
      </c>
      <c r="AY605" s="1" t="str">
        <f t="shared" si="480"/>
        <v/>
      </c>
      <c r="AZ605" s="1" t="str">
        <f t="shared" si="481"/>
        <v/>
      </c>
      <c r="BA605" s="1" t="str">
        <f t="shared" si="482"/>
        <v/>
      </c>
      <c r="BB605" s="1" t="str">
        <f t="shared" si="483"/>
        <v/>
      </c>
      <c r="BC605" s="1" t="str">
        <f t="shared" si="484"/>
        <v/>
      </c>
      <c r="BD605" s="1" t="str">
        <f t="shared" si="485"/>
        <v/>
      </c>
      <c r="BE605" s="1" t="str">
        <f t="shared" si="486"/>
        <v/>
      </c>
      <c r="BF605" s="1" t="str">
        <f t="shared" si="487"/>
        <v/>
      </c>
      <c r="BG605" s="1" t="str">
        <f t="shared" si="488"/>
        <v/>
      </c>
      <c r="BH605" s="1" t="str">
        <f t="shared" si="489"/>
        <v/>
      </c>
      <c r="BI605" s="1" t="str">
        <f t="shared" si="490"/>
        <v/>
      </c>
      <c r="BJ605" s="1" t="str">
        <f t="shared" si="491"/>
        <v/>
      </c>
      <c r="BK605" s="1" t="str">
        <f t="shared" si="492"/>
        <v/>
      </c>
      <c r="BL605" s="1" t="str">
        <f t="shared" si="493"/>
        <v/>
      </c>
      <c r="BM605" s="1" t="str">
        <f t="shared" si="494"/>
        <v/>
      </c>
      <c r="BN605" s="1" t="str">
        <f t="shared" si="495"/>
        <v/>
      </c>
      <c r="BO605" s="4" t="str">
        <f t="shared" si="496"/>
        <v/>
      </c>
    </row>
    <row r="606" spans="2:67">
      <c r="B606" s="23">
        <v>11</v>
      </c>
      <c r="C606" s="8">
        <f>IF(B606="","",VLOOKUP(B606,Tabelle2!$A$1:$B$37,2,0))</f>
        <v>1</v>
      </c>
      <c r="D606" s="9">
        <f>IF(B606="","",IF(B606=0,"NB",VLOOKUP(C606,Tabelle2!$D$1:$E$4,2,0)))</f>
        <v>3</v>
      </c>
      <c r="E606" s="1" t="str">
        <f t="shared" si="450"/>
        <v>W</v>
      </c>
      <c r="F606" s="1">
        <f t="shared" si="451"/>
        <v>3</v>
      </c>
      <c r="G606" s="1">
        <f t="shared" si="462"/>
        <v>2</v>
      </c>
      <c r="H606" s="1">
        <f t="shared" si="452"/>
        <v>6</v>
      </c>
      <c r="I606" s="1">
        <f t="shared" si="453"/>
        <v>207</v>
      </c>
      <c r="J606" s="1" t="str">
        <f t="shared" si="455"/>
        <v/>
      </c>
      <c r="U606" s="6">
        <f t="shared" si="456"/>
        <v>1</v>
      </c>
      <c r="V606" s="6" t="str">
        <f t="shared" si="457"/>
        <v/>
      </c>
      <c r="W606" s="6" t="str">
        <f t="shared" si="458"/>
        <v/>
      </c>
      <c r="X606" s="6" t="str">
        <f t="shared" si="459"/>
        <v/>
      </c>
      <c r="Y606" s="5"/>
      <c r="Z606" s="1">
        <f t="shared" si="463"/>
        <v>1</v>
      </c>
      <c r="AA606" s="1">
        <f t="shared" si="464"/>
        <v>1</v>
      </c>
      <c r="AB606" s="1">
        <f t="shared" si="465"/>
        <v>1</v>
      </c>
      <c r="AC606" s="1" t="str">
        <f t="shared" si="466"/>
        <v/>
      </c>
      <c r="AD606" s="1" t="str">
        <f t="shared" si="471"/>
        <v/>
      </c>
      <c r="AE606" s="5"/>
      <c r="AF606" s="6">
        <f t="shared" si="460"/>
        <v>1</v>
      </c>
      <c r="AG606" s="6">
        <f t="shared" si="467"/>
        <v>3</v>
      </c>
      <c r="AH606" s="6">
        <f t="shared" si="469"/>
        <v>2</v>
      </c>
      <c r="AI606" s="5"/>
      <c r="AJ606" s="1">
        <f t="shared" si="468"/>
        <v>0</v>
      </c>
      <c r="AK606" s="1">
        <f>VLOOKUP(AJ606,$R$2:S625,2,0)</f>
        <v>1</v>
      </c>
      <c r="AM606" s="1">
        <f t="shared" si="497"/>
        <v>246</v>
      </c>
      <c r="AO606" s="1">
        <f t="shared" si="498"/>
        <v>0</v>
      </c>
      <c r="AP606" s="1" t="str">
        <f t="shared" si="454"/>
        <v/>
      </c>
      <c r="AQ606" s="1" t="str">
        <f t="shared" si="472"/>
        <v/>
      </c>
      <c r="AR606" s="1" t="str">
        <f t="shared" si="473"/>
        <v/>
      </c>
      <c r="AS606" s="1" t="str">
        <f t="shared" si="474"/>
        <v/>
      </c>
      <c r="AT606" s="1" t="str">
        <f t="shared" si="475"/>
        <v/>
      </c>
      <c r="AU606" s="1" t="str">
        <f t="shared" si="476"/>
        <v/>
      </c>
      <c r="AV606" s="1" t="str">
        <f t="shared" si="477"/>
        <v/>
      </c>
      <c r="AW606" s="1" t="str">
        <f t="shared" si="478"/>
        <v/>
      </c>
      <c r="AX606" s="1" t="str">
        <f t="shared" si="479"/>
        <v/>
      </c>
      <c r="AY606" s="1" t="str">
        <f t="shared" si="480"/>
        <v/>
      </c>
      <c r="AZ606" s="1" t="str">
        <f t="shared" si="481"/>
        <v/>
      </c>
      <c r="BA606" s="1" t="str">
        <f t="shared" si="482"/>
        <v/>
      </c>
      <c r="BB606" s="1" t="str">
        <f t="shared" si="483"/>
        <v/>
      </c>
      <c r="BC606" s="1" t="str">
        <f t="shared" si="484"/>
        <v/>
      </c>
      <c r="BD606" s="1" t="str">
        <f t="shared" si="485"/>
        <v/>
      </c>
      <c r="BE606" s="1" t="str">
        <f t="shared" si="486"/>
        <v/>
      </c>
      <c r="BF606" s="1" t="str">
        <f t="shared" si="487"/>
        <v/>
      </c>
      <c r="BG606" s="1" t="str">
        <f t="shared" si="488"/>
        <v/>
      </c>
      <c r="BH606" s="1" t="str">
        <f t="shared" si="489"/>
        <v/>
      </c>
      <c r="BI606" s="1" t="str">
        <f t="shared" si="490"/>
        <v/>
      </c>
      <c r="BJ606" s="1" t="str">
        <f t="shared" si="491"/>
        <v/>
      </c>
      <c r="BK606" s="1" t="str">
        <f t="shared" si="492"/>
        <v/>
      </c>
      <c r="BL606" s="1" t="str">
        <f t="shared" si="493"/>
        <v/>
      </c>
      <c r="BM606" s="1" t="str">
        <f t="shared" si="494"/>
        <v/>
      </c>
      <c r="BN606" s="1" t="str">
        <f t="shared" si="495"/>
        <v/>
      </c>
      <c r="BO606" s="4" t="str">
        <f t="shared" si="496"/>
        <v/>
      </c>
    </row>
    <row r="607" spans="2:67">
      <c r="B607" s="23">
        <v>18</v>
      </c>
      <c r="C607" s="8">
        <f>IF(B607="","",VLOOKUP(B607,Tabelle2!$A$1:$B$37,2,0))</f>
        <v>2</v>
      </c>
      <c r="D607" s="9">
        <f>IF(B607="","",IF(B607=0,"NB",VLOOKUP(C607,Tabelle2!$D$1:$E$4,2,0)))</f>
        <v>2</v>
      </c>
      <c r="E607" s="1" t="str">
        <f t="shared" si="450"/>
        <v>L</v>
      </c>
      <c r="F607" s="1">
        <f t="shared" si="451"/>
        <v>1</v>
      </c>
      <c r="G607" s="1">
        <f t="shared" si="462"/>
        <v>-1</v>
      </c>
      <c r="H607" s="1">
        <f t="shared" si="452"/>
        <v>-1</v>
      </c>
      <c r="I607" s="1">
        <f t="shared" si="453"/>
        <v>206</v>
      </c>
      <c r="J607" s="1" t="str">
        <f t="shared" si="455"/>
        <v/>
      </c>
      <c r="U607" s="6" t="str">
        <f t="shared" si="456"/>
        <v/>
      </c>
      <c r="V607" s="6">
        <f t="shared" si="457"/>
        <v>2</v>
      </c>
      <c r="W607" s="6" t="str">
        <f t="shared" si="458"/>
        <v/>
      </c>
      <c r="X607" s="6" t="str">
        <f t="shared" si="459"/>
        <v/>
      </c>
      <c r="Y607" s="5"/>
      <c r="Z607" s="1">
        <f t="shared" si="463"/>
        <v>1</v>
      </c>
      <c r="AA607" s="1">
        <f t="shared" si="464"/>
        <v>1</v>
      </c>
      <c r="AB607" s="1">
        <f t="shared" si="465"/>
        <v>1</v>
      </c>
      <c r="AC607" s="1" t="str">
        <f t="shared" si="466"/>
        <v/>
      </c>
      <c r="AD607" s="1" t="str">
        <f t="shared" si="471"/>
        <v/>
      </c>
      <c r="AE607" s="5"/>
      <c r="AF607" s="6">
        <f t="shared" si="460"/>
        <v>2</v>
      </c>
      <c r="AG607" s="6">
        <f t="shared" si="467"/>
        <v>1</v>
      </c>
      <c r="AH607" s="6">
        <f t="shared" si="469"/>
        <v>3</v>
      </c>
      <c r="AI607" s="5"/>
      <c r="AJ607" s="1">
        <f t="shared" si="468"/>
        <v>1</v>
      </c>
      <c r="AK607" s="1">
        <f>VLOOKUP(AJ607,$R$2:S626,2,0)</f>
        <v>1</v>
      </c>
      <c r="AM607" s="1">
        <f t="shared" si="497"/>
        <v>246</v>
      </c>
      <c r="AO607" s="1">
        <f t="shared" si="498"/>
        <v>1</v>
      </c>
      <c r="AP607" s="1" t="str">
        <f t="shared" si="454"/>
        <v/>
      </c>
      <c r="AQ607" s="1" t="str">
        <f t="shared" si="472"/>
        <v/>
      </c>
      <c r="AR607" s="1" t="str">
        <f t="shared" si="473"/>
        <v/>
      </c>
      <c r="AS607" s="1" t="str">
        <f t="shared" si="474"/>
        <v/>
      </c>
      <c r="AT607" s="1" t="str">
        <f t="shared" si="475"/>
        <v/>
      </c>
      <c r="AU607" s="1" t="str">
        <f t="shared" si="476"/>
        <v/>
      </c>
      <c r="AV607" s="1" t="str">
        <f t="shared" si="477"/>
        <v/>
      </c>
      <c r="AW607" s="1" t="str">
        <f t="shared" si="478"/>
        <v/>
      </c>
      <c r="AX607" s="1" t="str">
        <f t="shared" si="479"/>
        <v/>
      </c>
      <c r="AY607" s="1" t="str">
        <f t="shared" si="480"/>
        <v/>
      </c>
      <c r="AZ607" s="1" t="str">
        <f t="shared" si="481"/>
        <v/>
      </c>
      <c r="BA607" s="1" t="str">
        <f t="shared" si="482"/>
        <v/>
      </c>
      <c r="BB607" s="1" t="str">
        <f t="shared" si="483"/>
        <v/>
      </c>
      <c r="BC607" s="1" t="str">
        <f t="shared" si="484"/>
        <v/>
      </c>
      <c r="BD607" s="1" t="str">
        <f t="shared" si="485"/>
        <v/>
      </c>
      <c r="BE607" s="1" t="str">
        <f t="shared" si="486"/>
        <v/>
      </c>
      <c r="BF607" s="1" t="str">
        <f t="shared" si="487"/>
        <v/>
      </c>
      <c r="BG607" s="1" t="str">
        <f t="shared" si="488"/>
        <v/>
      </c>
      <c r="BH607" s="1" t="str">
        <f t="shared" si="489"/>
        <v/>
      </c>
      <c r="BI607" s="1" t="str">
        <f t="shared" si="490"/>
        <v/>
      </c>
      <c r="BJ607" s="1" t="str">
        <f t="shared" si="491"/>
        <v/>
      </c>
      <c r="BK607" s="1" t="str">
        <f t="shared" si="492"/>
        <v/>
      </c>
      <c r="BL607" s="1" t="str">
        <f t="shared" si="493"/>
        <v/>
      </c>
      <c r="BM607" s="1" t="str">
        <f t="shared" si="494"/>
        <v/>
      </c>
      <c r="BN607" s="1" t="str">
        <f t="shared" si="495"/>
        <v/>
      </c>
      <c r="BO607" s="4" t="str">
        <f t="shared" si="496"/>
        <v/>
      </c>
    </row>
    <row r="608" spans="2:67">
      <c r="B608" s="23">
        <v>8</v>
      </c>
      <c r="C608" s="8">
        <f>IF(B608="","",VLOOKUP(B608,Tabelle2!$A$1:$B$37,2,0))</f>
        <v>1</v>
      </c>
      <c r="D608" s="9">
        <f>IF(B608="","",IF(B608=0,"NB",VLOOKUP(C608,Tabelle2!$D$1:$E$4,2,0)))</f>
        <v>3</v>
      </c>
      <c r="E608" s="1" t="str">
        <f t="shared" si="450"/>
        <v>L</v>
      </c>
      <c r="F608" s="1">
        <f t="shared" si="451"/>
        <v>1</v>
      </c>
      <c r="G608" s="1">
        <f t="shared" si="462"/>
        <v>-1</v>
      </c>
      <c r="H608" s="1">
        <f t="shared" si="452"/>
        <v>-1</v>
      </c>
      <c r="I608" s="1">
        <f t="shared" si="453"/>
        <v>205</v>
      </c>
      <c r="J608" s="1" t="str">
        <f t="shared" si="455"/>
        <v/>
      </c>
      <c r="U608" s="6">
        <f t="shared" si="456"/>
        <v>1</v>
      </c>
      <c r="V608" s="6" t="str">
        <f t="shared" si="457"/>
        <v/>
      </c>
      <c r="W608" s="6" t="str">
        <f t="shared" si="458"/>
        <v/>
      </c>
      <c r="X608" s="6" t="str">
        <f t="shared" si="459"/>
        <v/>
      </c>
      <c r="Y608" s="5"/>
      <c r="Z608" s="1">
        <f t="shared" si="463"/>
        <v>1</v>
      </c>
      <c r="AA608" s="1">
        <f t="shared" si="464"/>
        <v>1</v>
      </c>
      <c r="AB608" s="1">
        <f t="shared" si="465"/>
        <v>1</v>
      </c>
      <c r="AC608" s="1" t="str">
        <f t="shared" si="466"/>
        <v/>
      </c>
      <c r="AD608" s="1" t="str">
        <f t="shared" si="471"/>
        <v/>
      </c>
      <c r="AE608" s="5"/>
      <c r="AF608" s="6">
        <f t="shared" si="460"/>
        <v>1</v>
      </c>
      <c r="AG608" s="6">
        <f t="shared" si="467"/>
        <v>2</v>
      </c>
      <c r="AH608" s="6">
        <f t="shared" si="469"/>
        <v>3</v>
      </c>
      <c r="AI608" s="5"/>
      <c r="AJ608" s="1">
        <f t="shared" si="468"/>
        <v>2</v>
      </c>
      <c r="AK608" s="1">
        <f>VLOOKUP(AJ608,$R$2:S627,2,0)</f>
        <v>2</v>
      </c>
      <c r="AM608" s="1">
        <f t="shared" si="497"/>
        <v>246</v>
      </c>
      <c r="AO608" s="1">
        <f t="shared" si="498"/>
        <v>2</v>
      </c>
      <c r="AP608" s="1" t="str">
        <f t="shared" si="454"/>
        <v/>
      </c>
      <c r="AQ608" s="1" t="str">
        <f t="shared" si="472"/>
        <v/>
      </c>
      <c r="AR608" s="1" t="str">
        <f t="shared" si="473"/>
        <v/>
      </c>
      <c r="AS608" s="1" t="str">
        <f t="shared" si="474"/>
        <v/>
      </c>
      <c r="AT608" s="1" t="str">
        <f t="shared" si="475"/>
        <v/>
      </c>
      <c r="AU608" s="1" t="str">
        <f t="shared" si="476"/>
        <v/>
      </c>
      <c r="AV608" s="1" t="str">
        <f t="shared" si="477"/>
        <v/>
      </c>
      <c r="AW608" s="1" t="str">
        <f t="shared" si="478"/>
        <v/>
      </c>
      <c r="AX608" s="1" t="str">
        <f t="shared" si="479"/>
        <v/>
      </c>
      <c r="AY608" s="1" t="str">
        <f t="shared" si="480"/>
        <v/>
      </c>
      <c r="AZ608" s="1" t="str">
        <f t="shared" si="481"/>
        <v/>
      </c>
      <c r="BA608" s="1" t="str">
        <f t="shared" si="482"/>
        <v/>
      </c>
      <c r="BB608" s="1" t="str">
        <f t="shared" si="483"/>
        <v/>
      </c>
      <c r="BC608" s="1" t="str">
        <f t="shared" si="484"/>
        <v/>
      </c>
      <c r="BD608" s="1" t="str">
        <f t="shared" si="485"/>
        <v/>
      </c>
      <c r="BE608" s="1" t="str">
        <f t="shared" si="486"/>
        <v/>
      </c>
      <c r="BF608" s="1" t="str">
        <f t="shared" si="487"/>
        <v/>
      </c>
      <c r="BG608" s="1" t="str">
        <f t="shared" si="488"/>
        <v/>
      </c>
      <c r="BH608" s="1" t="str">
        <f t="shared" si="489"/>
        <v/>
      </c>
      <c r="BI608" s="1" t="str">
        <f t="shared" si="490"/>
        <v/>
      </c>
      <c r="BJ608" s="1" t="str">
        <f t="shared" si="491"/>
        <v/>
      </c>
      <c r="BK608" s="1" t="str">
        <f t="shared" si="492"/>
        <v/>
      </c>
      <c r="BL608" s="1" t="str">
        <f t="shared" si="493"/>
        <v/>
      </c>
      <c r="BM608" s="1" t="str">
        <f t="shared" si="494"/>
        <v/>
      </c>
      <c r="BN608" s="1" t="str">
        <f t="shared" si="495"/>
        <v/>
      </c>
      <c r="BO608" s="4" t="str">
        <f t="shared" si="496"/>
        <v/>
      </c>
    </row>
    <row r="609" spans="2:67">
      <c r="B609" s="23">
        <v>21</v>
      </c>
      <c r="C609" s="8">
        <f>IF(B609="","",VLOOKUP(B609,Tabelle2!$A$1:$B$37,2,0))</f>
        <v>2</v>
      </c>
      <c r="D609" s="9">
        <f>IF(B609="","",IF(B609=0,"NB",VLOOKUP(C609,Tabelle2!$D$1:$E$4,2,0)))</f>
        <v>2</v>
      </c>
      <c r="E609" s="1" t="str">
        <f t="shared" si="450"/>
        <v>L</v>
      </c>
      <c r="F609" s="1">
        <f t="shared" si="451"/>
        <v>2</v>
      </c>
      <c r="G609" s="1">
        <f t="shared" si="462"/>
        <v>-1</v>
      </c>
      <c r="H609" s="1">
        <f t="shared" si="452"/>
        <v>-2</v>
      </c>
      <c r="I609" s="1">
        <f t="shared" si="453"/>
        <v>203</v>
      </c>
      <c r="J609" s="1" t="str">
        <f t="shared" si="455"/>
        <v/>
      </c>
      <c r="U609" s="6" t="str">
        <f t="shared" si="456"/>
        <v/>
      </c>
      <c r="V609" s="6">
        <f t="shared" si="457"/>
        <v>2</v>
      </c>
      <c r="W609" s="6" t="str">
        <f t="shared" si="458"/>
        <v/>
      </c>
      <c r="X609" s="6" t="str">
        <f t="shared" si="459"/>
        <v/>
      </c>
      <c r="Y609" s="5"/>
      <c r="Z609" s="1">
        <f t="shared" si="463"/>
        <v>1</v>
      </c>
      <c r="AA609" s="1">
        <f t="shared" si="464"/>
        <v>1</v>
      </c>
      <c r="AB609" s="1">
        <f t="shared" si="465"/>
        <v>1</v>
      </c>
      <c r="AC609" s="1" t="str">
        <f t="shared" si="466"/>
        <v/>
      </c>
      <c r="AD609" s="1" t="str">
        <f t="shared" si="471"/>
        <v/>
      </c>
      <c r="AE609" s="5"/>
      <c r="AF609" s="6">
        <f t="shared" si="460"/>
        <v>2</v>
      </c>
      <c r="AG609" s="6">
        <f t="shared" si="467"/>
        <v>1</v>
      </c>
      <c r="AH609" s="6">
        <f t="shared" si="469"/>
        <v>3</v>
      </c>
      <c r="AI609" s="5"/>
      <c r="AJ609" s="1">
        <f t="shared" si="468"/>
        <v>3</v>
      </c>
      <c r="AK609" s="1">
        <f>VLOOKUP(AJ609,$R$2:S628,2,0)</f>
        <v>3</v>
      </c>
      <c r="AM609" s="1">
        <f t="shared" si="497"/>
        <v>246</v>
      </c>
      <c r="AO609" s="1">
        <f t="shared" si="498"/>
        <v>3</v>
      </c>
      <c r="AP609" s="1" t="str">
        <f t="shared" si="454"/>
        <v/>
      </c>
      <c r="AQ609" s="1" t="str">
        <f t="shared" si="472"/>
        <v/>
      </c>
      <c r="AR609" s="1">
        <f t="shared" si="473"/>
        <v>1</v>
      </c>
      <c r="AS609" s="1" t="str">
        <f t="shared" si="474"/>
        <v/>
      </c>
      <c r="AT609" s="1" t="str">
        <f t="shared" si="475"/>
        <v/>
      </c>
      <c r="AU609" s="1" t="str">
        <f t="shared" si="476"/>
        <v/>
      </c>
      <c r="AV609" s="1" t="str">
        <f t="shared" si="477"/>
        <v/>
      </c>
      <c r="AW609" s="1" t="str">
        <f t="shared" si="478"/>
        <v/>
      </c>
      <c r="AX609" s="1" t="str">
        <f t="shared" si="479"/>
        <v/>
      </c>
      <c r="AY609" s="1" t="str">
        <f t="shared" si="480"/>
        <v/>
      </c>
      <c r="AZ609" s="1" t="str">
        <f t="shared" si="481"/>
        <v/>
      </c>
      <c r="BA609" s="1" t="str">
        <f t="shared" si="482"/>
        <v/>
      </c>
      <c r="BB609" s="1" t="str">
        <f t="shared" si="483"/>
        <v/>
      </c>
      <c r="BC609" s="1" t="str">
        <f t="shared" si="484"/>
        <v/>
      </c>
      <c r="BD609" s="1" t="str">
        <f t="shared" si="485"/>
        <v/>
      </c>
      <c r="BE609" s="1" t="str">
        <f t="shared" si="486"/>
        <v/>
      </c>
      <c r="BF609" s="1" t="str">
        <f t="shared" si="487"/>
        <v/>
      </c>
      <c r="BG609" s="1" t="str">
        <f t="shared" si="488"/>
        <v/>
      </c>
      <c r="BH609" s="1" t="str">
        <f t="shared" si="489"/>
        <v/>
      </c>
      <c r="BI609" s="1" t="str">
        <f t="shared" si="490"/>
        <v/>
      </c>
      <c r="BJ609" s="1" t="str">
        <f t="shared" si="491"/>
        <v/>
      </c>
      <c r="BK609" s="1" t="str">
        <f t="shared" si="492"/>
        <v/>
      </c>
      <c r="BL609" s="1" t="str">
        <f t="shared" si="493"/>
        <v/>
      </c>
      <c r="BM609" s="1" t="str">
        <f t="shared" si="494"/>
        <v/>
      </c>
      <c r="BN609" s="1" t="str">
        <f t="shared" si="495"/>
        <v/>
      </c>
      <c r="BO609" s="4" t="str">
        <f t="shared" si="496"/>
        <v/>
      </c>
    </row>
    <row r="610" spans="2:67">
      <c r="B610" s="23">
        <v>13</v>
      </c>
      <c r="C610" s="8">
        <f>IF(B610="","",VLOOKUP(B610,Tabelle2!$A$1:$B$37,2,0))</f>
        <v>2</v>
      </c>
      <c r="D610" s="9">
        <f>IF(B610="","",IF(B610=0,"NB",VLOOKUP(C610,Tabelle2!$D$1:$E$4,2,0)))</f>
        <v>2</v>
      </c>
      <c r="E610" s="1" t="str">
        <f t="shared" si="450"/>
        <v>W</v>
      </c>
      <c r="F610" s="1">
        <f t="shared" si="451"/>
        <v>3</v>
      </c>
      <c r="G610" s="1">
        <f t="shared" si="462"/>
        <v>2</v>
      </c>
      <c r="H610" s="1">
        <f t="shared" si="452"/>
        <v>6</v>
      </c>
      <c r="I610" s="1">
        <f t="shared" si="453"/>
        <v>209</v>
      </c>
      <c r="J610" s="1" t="str">
        <f t="shared" si="455"/>
        <v/>
      </c>
      <c r="U610" s="6" t="str">
        <f t="shared" si="456"/>
        <v/>
      </c>
      <c r="V610" s="6">
        <f t="shared" si="457"/>
        <v>2</v>
      </c>
      <c r="W610" s="6" t="str">
        <f t="shared" si="458"/>
        <v/>
      </c>
      <c r="X610" s="6" t="str">
        <f t="shared" si="459"/>
        <v/>
      </c>
      <c r="Y610" s="5"/>
      <c r="Z610" s="1">
        <f t="shared" si="463"/>
        <v>1</v>
      </c>
      <c r="AA610" s="1">
        <f t="shared" si="464"/>
        <v>1</v>
      </c>
      <c r="AB610" s="1">
        <f t="shared" si="465"/>
        <v>1</v>
      </c>
      <c r="AC610" s="1" t="str">
        <f t="shared" si="466"/>
        <v/>
      </c>
      <c r="AD610" s="1" t="str">
        <f t="shared" si="471"/>
        <v/>
      </c>
      <c r="AE610" s="5"/>
      <c r="AF610" s="6">
        <f t="shared" si="460"/>
        <v>2</v>
      </c>
      <c r="AG610" s="6">
        <f t="shared" si="467"/>
        <v>1</v>
      </c>
      <c r="AH610" s="6">
        <f t="shared" si="469"/>
        <v>3</v>
      </c>
      <c r="AI610" s="5"/>
      <c r="AJ610" s="1">
        <f t="shared" si="468"/>
        <v>0</v>
      </c>
      <c r="AK610" s="1">
        <f>VLOOKUP(AJ610,$R$2:S629,2,0)</f>
        <v>1</v>
      </c>
      <c r="AM610" s="1">
        <f t="shared" si="497"/>
        <v>246</v>
      </c>
      <c r="AO610" s="1">
        <f t="shared" si="498"/>
        <v>0</v>
      </c>
      <c r="AP610" s="1" t="str">
        <f t="shared" si="454"/>
        <v/>
      </c>
      <c r="AQ610" s="1" t="str">
        <f t="shared" si="472"/>
        <v/>
      </c>
      <c r="AR610" s="1" t="str">
        <f t="shared" si="473"/>
        <v/>
      </c>
      <c r="AS610" s="1" t="str">
        <f t="shared" si="474"/>
        <v/>
      </c>
      <c r="AT610" s="1" t="str">
        <f t="shared" si="475"/>
        <v/>
      </c>
      <c r="AU610" s="1" t="str">
        <f t="shared" si="476"/>
        <v/>
      </c>
      <c r="AV610" s="1" t="str">
        <f t="shared" si="477"/>
        <v/>
      </c>
      <c r="AW610" s="1" t="str">
        <f t="shared" si="478"/>
        <v/>
      </c>
      <c r="AX610" s="1" t="str">
        <f t="shared" si="479"/>
        <v/>
      </c>
      <c r="AY610" s="1" t="str">
        <f t="shared" si="480"/>
        <v/>
      </c>
      <c r="AZ610" s="1" t="str">
        <f t="shared" si="481"/>
        <v/>
      </c>
      <c r="BA610" s="1" t="str">
        <f t="shared" si="482"/>
        <v/>
      </c>
      <c r="BB610" s="1" t="str">
        <f t="shared" si="483"/>
        <v/>
      </c>
      <c r="BC610" s="1" t="str">
        <f t="shared" si="484"/>
        <v/>
      </c>
      <c r="BD610" s="1" t="str">
        <f t="shared" si="485"/>
        <v/>
      </c>
      <c r="BE610" s="1" t="str">
        <f t="shared" si="486"/>
        <v/>
      </c>
      <c r="BF610" s="1" t="str">
        <f t="shared" si="487"/>
        <v/>
      </c>
      <c r="BG610" s="1" t="str">
        <f t="shared" si="488"/>
        <v/>
      </c>
      <c r="BH610" s="1" t="str">
        <f t="shared" si="489"/>
        <v/>
      </c>
      <c r="BI610" s="1" t="str">
        <f t="shared" si="490"/>
        <v/>
      </c>
      <c r="BJ610" s="1" t="str">
        <f t="shared" si="491"/>
        <v/>
      </c>
      <c r="BK610" s="1" t="str">
        <f t="shared" si="492"/>
        <v/>
      </c>
      <c r="BL610" s="1" t="str">
        <f t="shared" si="493"/>
        <v/>
      </c>
      <c r="BM610" s="1" t="str">
        <f t="shared" si="494"/>
        <v/>
      </c>
      <c r="BN610" s="1" t="str">
        <f t="shared" si="495"/>
        <v/>
      </c>
      <c r="BO610" s="4" t="str">
        <f t="shared" si="496"/>
        <v/>
      </c>
    </row>
    <row r="611" spans="2:67">
      <c r="B611" s="23">
        <v>34</v>
      </c>
      <c r="C611" s="8">
        <f>IF(B611="","",VLOOKUP(B611,Tabelle2!$A$1:$B$37,2,0))</f>
        <v>3</v>
      </c>
      <c r="D611" s="9">
        <f>IF(B611="","",IF(B611=0,"NB",VLOOKUP(C611,Tabelle2!$D$1:$E$4,2,0)))</f>
        <v>1</v>
      </c>
      <c r="E611" s="1" t="str">
        <f t="shared" si="450"/>
        <v>L</v>
      </c>
      <c r="F611" s="1">
        <f t="shared" si="451"/>
        <v>1</v>
      </c>
      <c r="G611" s="1">
        <f t="shared" si="462"/>
        <v>-1</v>
      </c>
      <c r="H611" s="1">
        <f t="shared" si="452"/>
        <v>-1</v>
      </c>
      <c r="I611" s="1">
        <f t="shared" si="453"/>
        <v>208</v>
      </c>
      <c r="J611" s="1" t="str">
        <f t="shared" si="455"/>
        <v/>
      </c>
      <c r="U611" s="6" t="str">
        <f t="shared" si="456"/>
        <v/>
      </c>
      <c r="V611" s="6" t="str">
        <f t="shared" si="457"/>
        <v/>
      </c>
      <c r="W611" s="6">
        <f t="shared" si="458"/>
        <v>3</v>
      </c>
      <c r="X611" s="6" t="str">
        <f t="shared" si="459"/>
        <v/>
      </c>
      <c r="Y611" s="5"/>
      <c r="Z611" s="1">
        <f t="shared" si="463"/>
        <v>1</v>
      </c>
      <c r="AA611" s="1">
        <f t="shared" si="464"/>
        <v>1</v>
      </c>
      <c r="AB611" s="1">
        <f t="shared" si="465"/>
        <v>1</v>
      </c>
      <c r="AC611" s="1" t="str">
        <f t="shared" si="466"/>
        <v/>
      </c>
      <c r="AD611" s="1" t="str">
        <f t="shared" si="471"/>
        <v/>
      </c>
      <c r="AE611" s="5"/>
      <c r="AF611" s="6">
        <f t="shared" si="460"/>
        <v>3</v>
      </c>
      <c r="AG611" s="6">
        <f t="shared" si="467"/>
        <v>2</v>
      </c>
      <c r="AH611" s="6">
        <f t="shared" si="469"/>
        <v>1</v>
      </c>
      <c r="AI611" s="5"/>
      <c r="AJ611" s="1">
        <f t="shared" si="468"/>
        <v>1</v>
      </c>
      <c r="AK611" s="1">
        <f>VLOOKUP(AJ611,$R$2:S630,2,0)</f>
        <v>1</v>
      </c>
      <c r="AM611" s="1">
        <f t="shared" si="497"/>
        <v>246</v>
      </c>
      <c r="AO611" s="1">
        <f t="shared" si="498"/>
        <v>1</v>
      </c>
      <c r="AP611" s="1">
        <f t="shared" si="454"/>
        <v>1</v>
      </c>
      <c r="AQ611" s="1" t="str">
        <f t="shared" si="472"/>
        <v/>
      </c>
      <c r="AR611" s="1" t="str">
        <f t="shared" si="473"/>
        <v/>
      </c>
      <c r="AS611" s="1" t="str">
        <f t="shared" si="474"/>
        <v/>
      </c>
      <c r="AT611" s="1" t="str">
        <f t="shared" si="475"/>
        <v/>
      </c>
      <c r="AU611" s="1" t="str">
        <f t="shared" si="476"/>
        <v/>
      </c>
      <c r="AV611" s="1" t="str">
        <f t="shared" si="477"/>
        <v/>
      </c>
      <c r="AW611" s="1" t="str">
        <f t="shared" si="478"/>
        <v/>
      </c>
      <c r="AX611" s="1" t="str">
        <f t="shared" si="479"/>
        <v/>
      </c>
      <c r="AY611" s="1" t="str">
        <f t="shared" si="480"/>
        <v/>
      </c>
      <c r="AZ611" s="1" t="str">
        <f t="shared" si="481"/>
        <v/>
      </c>
      <c r="BA611" s="1" t="str">
        <f t="shared" si="482"/>
        <v/>
      </c>
      <c r="BB611" s="1" t="str">
        <f t="shared" si="483"/>
        <v/>
      </c>
      <c r="BC611" s="1" t="str">
        <f t="shared" si="484"/>
        <v/>
      </c>
      <c r="BD611" s="1" t="str">
        <f t="shared" si="485"/>
        <v/>
      </c>
      <c r="BE611" s="1" t="str">
        <f t="shared" si="486"/>
        <v/>
      </c>
      <c r="BF611" s="1" t="str">
        <f t="shared" si="487"/>
        <v/>
      </c>
      <c r="BG611" s="1" t="str">
        <f t="shared" si="488"/>
        <v/>
      </c>
      <c r="BH611" s="1" t="str">
        <f t="shared" si="489"/>
        <v/>
      </c>
      <c r="BI611" s="1" t="str">
        <f t="shared" si="490"/>
        <v/>
      </c>
      <c r="BJ611" s="1" t="str">
        <f t="shared" si="491"/>
        <v/>
      </c>
      <c r="BK611" s="1" t="str">
        <f t="shared" si="492"/>
        <v/>
      </c>
      <c r="BL611" s="1" t="str">
        <f t="shared" si="493"/>
        <v/>
      </c>
      <c r="BM611" s="1" t="str">
        <f t="shared" si="494"/>
        <v/>
      </c>
      <c r="BN611" s="1" t="str">
        <f t="shared" si="495"/>
        <v/>
      </c>
      <c r="BO611" s="4" t="str">
        <f t="shared" si="496"/>
        <v/>
      </c>
    </row>
    <row r="612" spans="2:67">
      <c r="B612" s="23">
        <v>1</v>
      </c>
      <c r="C612" s="8">
        <f>IF(B612="","",VLOOKUP(B612,Tabelle2!$A$1:$B$37,2,0))</f>
        <v>1</v>
      </c>
      <c r="D612" s="9">
        <f>IF(B612="","",IF(B612=0,"NB",VLOOKUP(C612,Tabelle2!$D$1:$E$4,2,0)))</f>
        <v>3</v>
      </c>
      <c r="E612" s="1" t="str">
        <f t="shared" si="450"/>
        <v>W</v>
      </c>
      <c r="F612" s="1">
        <f t="shared" si="451"/>
        <v>1</v>
      </c>
      <c r="G612" s="1">
        <f t="shared" si="462"/>
        <v>2</v>
      </c>
      <c r="H612" s="1">
        <f t="shared" si="452"/>
        <v>2</v>
      </c>
      <c r="I612" s="1">
        <f t="shared" si="453"/>
        <v>210</v>
      </c>
      <c r="J612" s="1" t="str">
        <f t="shared" si="455"/>
        <v/>
      </c>
      <c r="U612" s="6">
        <f t="shared" si="456"/>
        <v>1</v>
      </c>
      <c r="V612" s="6" t="str">
        <f t="shared" si="457"/>
        <v/>
      </c>
      <c r="W612" s="6" t="str">
        <f t="shared" si="458"/>
        <v/>
      </c>
      <c r="X612" s="6" t="str">
        <f t="shared" si="459"/>
        <v/>
      </c>
      <c r="Y612" s="5"/>
      <c r="Z612" s="1">
        <f t="shared" si="463"/>
        <v>1</v>
      </c>
      <c r="AA612" s="1">
        <f t="shared" si="464"/>
        <v>1</v>
      </c>
      <c r="AB612" s="1">
        <f t="shared" si="465"/>
        <v>1</v>
      </c>
      <c r="AC612" s="1" t="str">
        <f t="shared" si="466"/>
        <v/>
      </c>
      <c r="AD612" s="1" t="str">
        <f t="shared" si="471"/>
        <v/>
      </c>
      <c r="AE612" s="5"/>
      <c r="AF612" s="6">
        <f t="shared" si="460"/>
        <v>1</v>
      </c>
      <c r="AG612" s="6">
        <f t="shared" si="467"/>
        <v>3</v>
      </c>
      <c r="AH612" s="6">
        <f t="shared" si="469"/>
        <v>2</v>
      </c>
      <c r="AI612" s="5"/>
      <c r="AJ612" s="1">
        <f t="shared" si="468"/>
        <v>0</v>
      </c>
      <c r="AK612" s="1">
        <f>VLOOKUP(AJ612,$R$2:S631,2,0)</f>
        <v>1</v>
      </c>
      <c r="AM612" s="1">
        <f t="shared" si="497"/>
        <v>246</v>
      </c>
      <c r="AO612" s="1">
        <f t="shared" si="498"/>
        <v>0</v>
      </c>
      <c r="AP612" s="1" t="str">
        <f t="shared" si="454"/>
        <v/>
      </c>
      <c r="AQ612" s="1" t="str">
        <f t="shared" si="472"/>
        <v/>
      </c>
      <c r="AR612" s="1" t="str">
        <f t="shared" si="473"/>
        <v/>
      </c>
      <c r="AS612" s="1" t="str">
        <f t="shared" si="474"/>
        <v/>
      </c>
      <c r="AT612" s="1" t="str">
        <f t="shared" si="475"/>
        <v/>
      </c>
      <c r="AU612" s="1" t="str">
        <f t="shared" si="476"/>
        <v/>
      </c>
      <c r="AV612" s="1" t="str">
        <f t="shared" si="477"/>
        <v/>
      </c>
      <c r="AW612" s="1" t="str">
        <f t="shared" si="478"/>
        <v/>
      </c>
      <c r="AX612" s="1" t="str">
        <f t="shared" si="479"/>
        <v/>
      </c>
      <c r="AY612" s="1" t="str">
        <f t="shared" si="480"/>
        <v/>
      </c>
      <c r="AZ612" s="1" t="str">
        <f t="shared" si="481"/>
        <v/>
      </c>
      <c r="BA612" s="1" t="str">
        <f t="shared" si="482"/>
        <v/>
      </c>
      <c r="BB612" s="1" t="str">
        <f t="shared" si="483"/>
        <v/>
      </c>
      <c r="BC612" s="1" t="str">
        <f t="shared" si="484"/>
        <v/>
      </c>
      <c r="BD612" s="1" t="str">
        <f t="shared" si="485"/>
        <v/>
      </c>
      <c r="BE612" s="1" t="str">
        <f t="shared" si="486"/>
        <v/>
      </c>
      <c r="BF612" s="1" t="str">
        <f t="shared" si="487"/>
        <v/>
      </c>
      <c r="BG612" s="1" t="str">
        <f t="shared" si="488"/>
        <v/>
      </c>
      <c r="BH612" s="1" t="str">
        <f t="shared" si="489"/>
        <v/>
      </c>
      <c r="BI612" s="1" t="str">
        <f t="shared" si="490"/>
        <v/>
      </c>
      <c r="BJ612" s="1" t="str">
        <f t="shared" si="491"/>
        <v/>
      </c>
      <c r="BK612" s="1" t="str">
        <f t="shared" si="492"/>
        <v/>
      </c>
      <c r="BL612" s="1" t="str">
        <f t="shared" si="493"/>
        <v/>
      </c>
      <c r="BM612" s="1" t="str">
        <f t="shared" si="494"/>
        <v/>
      </c>
      <c r="BN612" s="1" t="str">
        <f t="shared" si="495"/>
        <v/>
      </c>
      <c r="BO612" s="4" t="str">
        <f t="shared" si="496"/>
        <v/>
      </c>
    </row>
    <row r="613" spans="2:67">
      <c r="B613" s="23">
        <v>31</v>
      </c>
      <c r="C613" s="8">
        <f>IF(B613="","",VLOOKUP(B613,Tabelle2!$A$1:$B$37,2,0))</f>
        <v>3</v>
      </c>
      <c r="D613" s="9">
        <f>IF(B613="","",IF(B613=0,"NB",VLOOKUP(C613,Tabelle2!$D$1:$E$4,2,0)))</f>
        <v>1</v>
      </c>
      <c r="E613" s="1" t="str">
        <f t="shared" si="450"/>
        <v>W</v>
      </c>
      <c r="F613" s="1">
        <f t="shared" si="451"/>
        <v>1</v>
      </c>
      <c r="G613" s="1">
        <f t="shared" si="462"/>
        <v>2</v>
      </c>
      <c r="H613" s="1">
        <f t="shared" si="452"/>
        <v>2</v>
      </c>
      <c r="I613" s="1">
        <f t="shared" si="453"/>
        <v>212</v>
      </c>
      <c r="J613" s="1" t="str">
        <f t="shared" si="455"/>
        <v/>
      </c>
      <c r="U613" s="6" t="str">
        <f t="shared" si="456"/>
        <v/>
      </c>
      <c r="V613" s="6" t="str">
        <f t="shared" si="457"/>
        <v/>
      </c>
      <c r="W613" s="6">
        <f t="shared" si="458"/>
        <v>3</v>
      </c>
      <c r="X613" s="6" t="str">
        <f t="shared" si="459"/>
        <v/>
      </c>
      <c r="Y613" s="5"/>
      <c r="Z613" s="1">
        <f t="shared" si="463"/>
        <v>1</v>
      </c>
      <c r="AA613" s="1">
        <f t="shared" si="464"/>
        <v>1</v>
      </c>
      <c r="AB613" s="1">
        <f t="shared" si="465"/>
        <v>1</v>
      </c>
      <c r="AC613" s="1" t="str">
        <f t="shared" si="466"/>
        <v/>
      </c>
      <c r="AD613" s="1" t="str">
        <f t="shared" si="471"/>
        <v/>
      </c>
      <c r="AE613" s="5"/>
      <c r="AF613" s="6">
        <f t="shared" si="460"/>
        <v>3</v>
      </c>
      <c r="AG613" s="6">
        <f t="shared" si="467"/>
        <v>1</v>
      </c>
      <c r="AH613" s="6">
        <f t="shared" si="469"/>
        <v>2</v>
      </c>
      <c r="AI613" s="5"/>
      <c r="AJ613" s="1">
        <f t="shared" si="468"/>
        <v>0</v>
      </c>
      <c r="AK613" s="1">
        <f>VLOOKUP(AJ613,$R$2:S632,2,0)</f>
        <v>1</v>
      </c>
      <c r="AM613" s="1">
        <f t="shared" si="497"/>
        <v>246</v>
      </c>
      <c r="AO613" s="1">
        <f t="shared" si="498"/>
        <v>0</v>
      </c>
      <c r="AP613" s="1" t="str">
        <f t="shared" si="454"/>
        <v/>
      </c>
      <c r="AQ613" s="1" t="str">
        <f t="shared" si="472"/>
        <v/>
      </c>
      <c r="AR613" s="1" t="str">
        <f t="shared" si="473"/>
        <v/>
      </c>
      <c r="AS613" s="1" t="str">
        <f t="shared" si="474"/>
        <v/>
      </c>
      <c r="AT613" s="1" t="str">
        <f t="shared" si="475"/>
        <v/>
      </c>
      <c r="AU613" s="1" t="str">
        <f t="shared" si="476"/>
        <v/>
      </c>
      <c r="AV613" s="1" t="str">
        <f t="shared" si="477"/>
        <v/>
      </c>
      <c r="AW613" s="1" t="str">
        <f t="shared" si="478"/>
        <v/>
      </c>
      <c r="AX613" s="1" t="str">
        <f t="shared" si="479"/>
        <v/>
      </c>
      <c r="AY613" s="1" t="str">
        <f t="shared" si="480"/>
        <v/>
      </c>
      <c r="AZ613" s="1" t="str">
        <f t="shared" si="481"/>
        <v/>
      </c>
      <c r="BA613" s="1" t="str">
        <f t="shared" si="482"/>
        <v/>
      </c>
      <c r="BB613" s="1" t="str">
        <f t="shared" si="483"/>
        <v/>
      </c>
      <c r="BC613" s="1" t="str">
        <f t="shared" si="484"/>
        <v/>
      </c>
      <c r="BD613" s="1" t="str">
        <f t="shared" si="485"/>
        <v/>
      </c>
      <c r="BE613" s="1" t="str">
        <f t="shared" si="486"/>
        <v/>
      </c>
      <c r="BF613" s="1" t="str">
        <f t="shared" si="487"/>
        <v/>
      </c>
      <c r="BG613" s="1" t="str">
        <f t="shared" si="488"/>
        <v/>
      </c>
      <c r="BH613" s="1" t="str">
        <f t="shared" si="489"/>
        <v/>
      </c>
      <c r="BI613" s="1" t="str">
        <f t="shared" si="490"/>
        <v/>
      </c>
      <c r="BJ613" s="1" t="str">
        <f t="shared" si="491"/>
        <v/>
      </c>
      <c r="BK613" s="1" t="str">
        <f t="shared" si="492"/>
        <v/>
      </c>
      <c r="BL613" s="1" t="str">
        <f t="shared" si="493"/>
        <v/>
      </c>
      <c r="BM613" s="1" t="str">
        <f t="shared" si="494"/>
        <v/>
      </c>
      <c r="BN613" s="1" t="str">
        <f t="shared" si="495"/>
        <v/>
      </c>
      <c r="BO613" s="4" t="str">
        <f t="shared" si="496"/>
        <v/>
      </c>
    </row>
    <row r="614" spans="2:67">
      <c r="B614" s="23">
        <v>8</v>
      </c>
      <c r="C614" s="8">
        <f>IF(B614="","",VLOOKUP(B614,Tabelle2!$A$1:$B$37,2,0))</f>
        <v>1</v>
      </c>
      <c r="D614" s="9">
        <f>IF(B614="","",IF(B614=0,"NB",VLOOKUP(C614,Tabelle2!$D$1:$E$4,2,0)))</f>
        <v>3</v>
      </c>
      <c r="E614" s="1" t="str">
        <f t="shared" si="450"/>
        <v>W</v>
      </c>
      <c r="F614" s="1">
        <f t="shared" si="451"/>
        <v>1</v>
      </c>
      <c r="G614" s="1">
        <f t="shared" si="462"/>
        <v>2</v>
      </c>
      <c r="H614" s="1">
        <f t="shared" si="452"/>
        <v>2</v>
      </c>
      <c r="I614" s="1">
        <f t="shared" si="453"/>
        <v>214</v>
      </c>
      <c r="J614" s="1" t="str">
        <f t="shared" si="455"/>
        <v/>
      </c>
      <c r="U614" s="6">
        <f t="shared" si="456"/>
        <v>1</v>
      </c>
      <c r="V614" s="6" t="str">
        <f t="shared" si="457"/>
        <v/>
      </c>
      <c r="W614" s="6" t="str">
        <f t="shared" si="458"/>
        <v/>
      </c>
      <c r="X614" s="6" t="str">
        <f t="shared" si="459"/>
        <v/>
      </c>
      <c r="Y614" s="5"/>
      <c r="Z614" s="1">
        <f t="shared" si="463"/>
        <v>1</v>
      </c>
      <c r="AA614" s="1">
        <f t="shared" si="464"/>
        <v>1</v>
      </c>
      <c r="AB614" s="1">
        <f t="shared" si="465"/>
        <v>1</v>
      </c>
      <c r="AC614" s="1" t="str">
        <f t="shared" si="466"/>
        <v/>
      </c>
      <c r="AD614" s="1" t="str">
        <f t="shared" si="471"/>
        <v/>
      </c>
      <c r="AE614" s="5"/>
      <c r="AF614" s="6">
        <f t="shared" si="460"/>
        <v>1</v>
      </c>
      <c r="AG614" s="6">
        <f t="shared" si="467"/>
        <v>3</v>
      </c>
      <c r="AH614" s="6">
        <f t="shared" si="469"/>
        <v>2</v>
      </c>
      <c r="AI614" s="5"/>
      <c r="AJ614" s="1">
        <f t="shared" si="468"/>
        <v>0</v>
      </c>
      <c r="AK614" s="1">
        <f>VLOOKUP(AJ614,$R$2:S633,2,0)</f>
        <v>1</v>
      </c>
      <c r="AM614" s="1">
        <f t="shared" si="497"/>
        <v>246</v>
      </c>
      <c r="AO614" s="1">
        <f t="shared" si="498"/>
        <v>0</v>
      </c>
      <c r="AP614" s="1" t="str">
        <f t="shared" si="454"/>
        <v/>
      </c>
      <c r="AQ614" s="1" t="str">
        <f t="shared" si="472"/>
        <v/>
      </c>
      <c r="AR614" s="1" t="str">
        <f t="shared" si="473"/>
        <v/>
      </c>
      <c r="AS614" s="1" t="str">
        <f t="shared" si="474"/>
        <v/>
      </c>
      <c r="AT614" s="1" t="str">
        <f t="shared" si="475"/>
        <v/>
      </c>
      <c r="AU614" s="1" t="str">
        <f t="shared" si="476"/>
        <v/>
      </c>
      <c r="AV614" s="1" t="str">
        <f t="shared" si="477"/>
        <v/>
      </c>
      <c r="AW614" s="1" t="str">
        <f t="shared" si="478"/>
        <v/>
      </c>
      <c r="AX614" s="1" t="str">
        <f t="shared" si="479"/>
        <v/>
      </c>
      <c r="AY614" s="1" t="str">
        <f t="shared" si="480"/>
        <v/>
      </c>
      <c r="AZ614" s="1" t="str">
        <f t="shared" si="481"/>
        <v/>
      </c>
      <c r="BA614" s="1" t="str">
        <f t="shared" si="482"/>
        <v/>
      </c>
      <c r="BB614" s="1" t="str">
        <f t="shared" si="483"/>
        <v/>
      </c>
      <c r="BC614" s="1" t="str">
        <f t="shared" si="484"/>
        <v/>
      </c>
      <c r="BD614" s="1" t="str">
        <f t="shared" si="485"/>
        <v/>
      </c>
      <c r="BE614" s="1" t="str">
        <f t="shared" si="486"/>
        <v/>
      </c>
      <c r="BF614" s="1" t="str">
        <f t="shared" si="487"/>
        <v/>
      </c>
      <c r="BG614" s="1" t="str">
        <f t="shared" si="488"/>
        <v/>
      </c>
      <c r="BH614" s="1" t="str">
        <f t="shared" si="489"/>
        <v/>
      </c>
      <c r="BI614" s="1" t="str">
        <f t="shared" si="490"/>
        <v/>
      </c>
      <c r="BJ614" s="1" t="str">
        <f t="shared" si="491"/>
        <v/>
      </c>
      <c r="BK614" s="1" t="str">
        <f t="shared" si="492"/>
        <v/>
      </c>
      <c r="BL614" s="1" t="str">
        <f t="shared" si="493"/>
        <v/>
      </c>
      <c r="BM614" s="1" t="str">
        <f t="shared" si="494"/>
        <v/>
      </c>
      <c r="BN614" s="1" t="str">
        <f t="shared" si="495"/>
        <v/>
      </c>
      <c r="BO614" s="4" t="str">
        <f t="shared" si="496"/>
        <v/>
      </c>
    </row>
    <row r="615" spans="2:67">
      <c r="B615" s="23">
        <v>27</v>
      </c>
      <c r="C615" s="8">
        <f>IF(B615="","",VLOOKUP(B615,Tabelle2!$A$1:$B$37,2,0))</f>
        <v>3</v>
      </c>
      <c r="D615" s="9">
        <f>IF(B615="","",IF(B615=0,"NB",VLOOKUP(C615,Tabelle2!$D$1:$E$4,2,0)))</f>
        <v>1</v>
      </c>
      <c r="E615" s="1" t="str">
        <f t="shared" si="450"/>
        <v>W</v>
      </c>
      <c r="F615" s="1">
        <f t="shared" si="451"/>
        <v>1</v>
      </c>
      <c r="G615" s="1">
        <f t="shared" si="462"/>
        <v>2</v>
      </c>
      <c r="H615" s="1">
        <f t="shared" si="452"/>
        <v>2</v>
      </c>
      <c r="I615" s="1">
        <f t="shared" si="453"/>
        <v>216</v>
      </c>
      <c r="J615" s="1" t="str">
        <f t="shared" si="455"/>
        <v/>
      </c>
      <c r="U615" s="6" t="str">
        <f t="shared" si="456"/>
        <v/>
      </c>
      <c r="V615" s="6" t="str">
        <f t="shared" si="457"/>
        <v/>
      </c>
      <c r="W615" s="6">
        <f t="shared" si="458"/>
        <v>3</v>
      </c>
      <c r="X615" s="6" t="str">
        <f t="shared" si="459"/>
        <v/>
      </c>
      <c r="Y615" s="5"/>
      <c r="Z615" s="1">
        <f t="shared" si="463"/>
        <v>1</v>
      </c>
      <c r="AA615" s="1">
        <f t="shared" si="464"/>
        <v>1</v>
      </c>
      <c r="AB615" s="1">
        <f t="shared" si="465"/>
        <v>1</v>
      </c>
      <c r="AC615" s="1" t="str">
        <f t="shared" si="466"/>
        <v/>
      </c>
      <c r="AD615" s="1" t="str">
        <f t="shared" si="471"/>
        <v/>
      </c>
      <c r="AE615" s="5"/>
      <c r="AF615" s="6">
        <f t="shared" si="460"/>
        <v>3</v>
      </c>
      <c r="AG615" s="6">
        <f t="shared" si="467"/>
        <v>1</v>
      </c>
      <c r="AH615" s="6">
        <f t="shared" si="469"/>
        <v>2</v>
      </c>
      <c r="AI615" s="5"/>
      <c r="AJ615" s="1">
        <f t="shared" si="468"/>
        <v>0</v>
      </c>
      <c r="AK615" s="1">
        <f>VLOOKUP(AJ615,$R$2:S634,2,0)</f>
        <v>1</v>
      </c>
      <c r="AM615" s="1">
        <f t="shared" si="497"/>
        <v>246</v>
      </c>
      <c r="AO615" s="1">
        <f t="shared" si="498"/>
        <v>0</v>
      </c>
      <c r="AP615" s="1" t="str">
        <f t="shared" si="454"/>
        <v/>
      </c>
      <c r="AQ615" s="1" t="str">
        <f t="shared" si="472"/>
        <v/>
      </c>
      <c r="AR615" s="1" t="str">
        <f t="shared" si="473"/>
        <v/>
      </c>
      <c r="AS615" s="1" t="str">
        <f t="shared" si="474"/>
        <v/>
      </c>
      <c r="AT615" s="1" t="str">
        <f t="shared" si="475"/>
        <v/>
      </c>
      <c r="AU615" s="1" t="str">
        <f t="shared" si="476"/>
        <v/>
      </c>
      <c r="AV615" s="1" t="str">
        <f t="shared" si="477"/>
        <v/>
      </c>
      <c r="AW615" s="1" t="str">
        <f t="shared" si="478"/>
        <v/>
      </c>
      <c r="AX615" s="1" t="str">
        <f t="shared" si="479"/>
        <v/>
      </c>
      <c r="AY615" s="1" t="str">
        <f t="shared" si="480"/>
        <v/>
      </c>
      <c r="AZ615" s="1" t="str">
        <f t="shared" si="481"/>
        <v/>
      </c>
      <c r="BA615" s="1" t="str">
        <f t="shared" si="482"/>
        <v/>
      </c>
      <c r="BB615" s="1" t="str">
        <f t="shared" si="483"/>
        <v/>
      </c>
      <c r="BC615" s="1" t="str">
        <f t="shared" si="484"/>
        <v/>
      </c>
      <c r="BD615" s="1" t="str">
        <f t="shared" si="485"/>
        <v/>
      </c>
      <c r="BE615" s="1" t="str">
        <f t="shared" si="486"/>
        <v/>
      </c>
      <c r="BF615" s="1" t="str">
        <f t="shared" si="487"/>
        <v/>
      </c>
      <c r="BG615" s="1" t="str">
        <f t="shared" si="488"/>
        <v/>
      </c>
      <c r="BH615" s="1" t="str">
        <f t="shared" si="489"/>
        <v/>
      </c>
      <c r="BI615" s="1" t="str">
        <f t="shared" si="490"/>
        <v/>
      </c>
      <c r="BJ615" s="1" t="str">
        <f t="shared" si="491"/>
        <v/>
      </c>
      <c r="BK615" s="1" t="str">
        <f t="shared" si="492"/>
        <v/>
      </c>
      <c r="BL615" s="1" t="str">
        <f t="shared" si="493"/>
        <v/>
      </c>
      <c r="BM615" s="1" t="str">
        <f t="shared" si="494"/>
        <v/>
      </c>
      <c r="BN615" s="1" t="str">
        <f t="shared" si="495"/>
        <v/>
      </c>
      <c r="BO615" s="4" t="str">
        <f t="shared" si="496"/>
        <v/>
      </c>
    </row>
    <row r="616" spans="2:67">
      <c r="B616" s="23">
        <v>16</v>
      </c>
      <c r="C616" s="8">
        <f>IF(B616="","",VLOOKUP(B616,Tabelle2!$A$1:$B$37,2,0))</f>
        <v>2</v>
      </c>
      <c r="D616" s="9">
        <f>IF(B616="","",IF(B616=0,"NB",VLOOKUP(C616,Tabelle2!$D$1:$E$4,2,0)))</f>
        <v>2</v>
      </c>
      <c r="E616" s="1" t="str">
        <f t="shared" si="450"/>
        <v>L</v>
      </c>
      <c r="F616" s="1">
        <f t="shared" si="451"/>
        <v>1</v>
      </c>
      <c r="G616" s="1">
        <f t="shared" si="462"/>
        <v>-1</v>
      </c>
      <c r="H616" s="1">
        <f t="shared" si="452"/>
        <v>-1</v>
      </c>
      <c r="I616" s="1">
        <f t="shared" si="453"/>
        <v>215</v>
      </c>
      <c r="J616" s="1" t="str">
        <f t="shared" si="455"/>
        <v/>
      </c>
      <c r="U616" s="6" t="str">
        <f t="shared" si="456"/>
        <v/>
      </c>
      <c r="V616" s="6">
        <f t="shared" si="457"/>
        <v>2</v>
      </c>
      <c r="W616" s="6" t="str">
        <f t="shared" si="458"/>
        <v/>
      </c>
      <c r="X616" s="6" t="str">
        <f t="shared" si="459"/>
        <v/>
      </c>
      <c r="Y616" s="5"/>
      <c r="Z616" s="1">
        <f t="shared" si="463"/>
        <v>1</v>
      </c>
      <c r="AA616" s="1">
        <f t="shared" si="464"/>
        <v>1</v>
      </c>
      <c r="AB616" s="1">
        <f t="shared" si="465"/>
        <v>1</v>
      </c>
      <c r="AC616" s="1" t="str">
        <f t="shared" si="466"/>
        <v/>
      </c>
      <c r="AD616" s="1" t="str">
        <f t="shared" si="471"/>
        <v/>
      </c>
      <c r="AE616" s="5"/>
      <c r="AF616" s="6">
        <f t="shared" si="460"/>
        <v>2</v>
      </c>
      <c r="AG616" s="6">
        <f t="shared" si="467"/>
        <v>3</v>
      </c>
      <c r="AH616" s="6">
        <f t="shared" si="469"/>
        <v>1</v>
      </c>
      <c r="AI616" s="5"/>
      <c r="AJ616" s="1">
        <f t="shared" si="468"/>
        <v>1</v>
      </c>
      <c r="AK616" s="1">
        <f>VLOOKUP(AJ616,$R$2:S635,2,0)</f>
        <v>1</v>
      </c>
      <c r="AM616" s="1">
        <f t="shared" si="497"/>
        <v>246</v>
      </c>
      <c r="AO616" s="1">
        <f t="shared" si="498"/>
        <v>1</v>
      </c>
      <c r="AP616" s="1">
        <f t="shared" si="454"/>
        <v>1</v>
      </c>
      <c r="AQ616" s="1" t="str">
        <f t="shared" si="472"/>
        <v/>
      </c>
      <c r="AR616" s="1" t="str">
        <f t="shared" si="473"/>
        <v/>
      </c>
      <c r="AS616" s="1" t="str">
        <f t="shared" si="474"/>
        <v/>
      </c>
      <c r="AT616" s="1" t="str">
        <f t="shared" si="475"/>
        <v/>
      </c>
      <c r="AU616" s="1" t="str">
        <f t="shared" si="476"/>
        <v/>
      </c>
      <c r="AV616" s="1" t="str">
        <f t="shared" si="477"/>
        <v/>
      </c>
      <c r="AW616" s="1" t="str">
        <f t="shared" si="478"/>
        <v/>
      </c>
      <c r="AX616" s="1" t="str">
        <f t="shared" si="479"/>
        <v/>
      </c>
      <c r="AY616" s="1" t="str">
        <f t="shared" si="480"/>
        <v/>
      </c>
      <c r="AZ616" s="1" t="str">
        <f t="shared" si="481"/>
        <v/>
      </c>
      <c r="BA616" s="1" t="str">
        <f t="shared" si="482"/>
        <v/>
      </c>
      <c r="BB616" s="1" t="str">
        <f t="shared" si="483"/>
        <v/>
      </c>
      <c r="BC616" s="1" t="str">
        <f t="shared" si="484"/>
        <v/>
      </c>
      <c r="BD616" s="1" t="str">
        <f t="shared" si="485"/>
        <v/>
      </c>
      <c r="BE616" s="1" t="str">
        <f t="shared" si="486"/>
        <v/>
      </c>
      <c r="BF616" s="1" t="str">
        <f t="shared" si="487"/>
        <v/>
      </c>
      <c r="BG616" s="1" t="str">
        <f t="shared" si="488"/>
        <v/>
      </c>
      <c r="BH616" s="1" t="str">
        <f t="shared" si="489"/>
        <v/>
      </c>
      <c r="BI616" s="1" t="str">
        <f t="shared" si="490"/>
        <v/>
      </c>
      <c r="BJ616" s="1" t="str">
        <f t="shared" si="491"/>
        <v/>
      </c>
      <c r="BK616" s="1" t="str">
        <f t="shared" si="492"/>
        <v/>
      </c>
      <c r="BL616" s="1" t="str">
        <f t="shared" si="493"/>
        <v/>
      </c>
      <c r="BM616" s="1" t="str">
        <f t="shared" si="494"/>
        <v/>
      </c>
      <c r="BN616" s="1" t="str">
        <f t="shared" si="495"/>
        <v/>
      </c>
      <c r="BO616" s="4" t="str">
        <f t="shared" si="496"/>
        <v/>
      </c>
    </row>
    <row r="617" spans="2:67">
      <c r="B617" s="23">
        <v>17</v>
      </c>
      <c r="C617" s="8">
        <f>IF(B617="","",VLOOKUP(B617,Tabelle2!$A$1:$B$37,2,0))</f>
        <v>2</v>
      </c>
      <c r="D617" s="9">
        <f>IF(B617="","",IF(B617=0,"NB",VLOOKUP(C617,Tabelle2!$D$1:$E$4,2,0)))</f>
        <v>2</v>
      </c>
      <c r="E617" s="1" t="str">
        <f t="shared" si="450"/>
        <v>W</v>
      </c>
      <c r="F617" s="1">
        <f t="shared" si="451"/>
        <v>1</v>
      </c>
      <c r="G617" s="1">
        <f t="shared" si="462"/>
        <v>2</v>
      </c>
      <c r="H617" s="1">
        <f t="shared" si="452"/>
        <v>2</v>
      </c>
      <c r="I617" s="1">
        <f t="shared" si="453"/>
        <v>217</v>
      </c>
      <c r="J617" s="1" t="str">
        <f t="shared" si="455"/>
        <v/>
      </c>
      <c r="U617" s="6" t="str">
        <f t="shared" si="456"/>
        <v/>
      </c>
      <c r="V617" s="6">
        <f t="shared" si="457"/>
        <v>2</v>
      </c>
      <c r="W617" s="6" t="str">
        <f t="shared" si="458"/>
        <v/>
      </c>
      <c r="X617" s="6" t="str">
        <f t="shared" si="459"/>
        <v/>
      </c>
      <c r="Y617" s="5"/>
      <c r="Z617" s="1">
        <f t="shared" si="463"/>
        <v>1</v>
      </c>
      <c r="AA617" s="1">
        <f t="shared" si="464"/>
        <v>1</v>
      </c>
      <c r="AB617" s="1">
        <f t="shared" si="465"/>
        <v>1</v>
      </c>
      <c r="AC617" s="1" t="str">
        <f t="shared" si="466"/>
        <v/>
      </c>
      <c r="AD617" s="1" t="str">
        <f t="shared" si="471"/>
        <v/>
      </c>
      <c r="AE617" s="5"/>
      <c r="AF617" s="6">
        <f t="shared" si="460"/>
        <v>2</v>
      </c>
      <c r="AG617" s="6">
        <f t="shared" si="467"/>
        <v>3</v>
      </c>
      <c r="AH617" s="6">
        <f t="shared" si="469"/>
        <v>1</v>
      </c>
      <c r="AI617" s="5"/>
      <c r="AJ617" s="1">
        <f t="shared" si="468"/>
        <v>0</v>
      </c>
      <c r="AK617" s="1">
        <f>VLOOKUP(AJ617,$R$2:S636,2,0)</f>
        <v>1</v>
      </c>
      <c r="AM617" s="1">
        <f t="shared" si="497"/>
        <v>246</v>
      </c>
      <c r="AO617" s="1">
        <f t="shared" si="498"/>
        <v>0</v>
      </c>
      <c r="AP617" s="1" t="str">
        <f t="shared" si="454"/>
        <v/>
      </c>
      <c r="AQ617" s="1" t="str">
        <f t="shared" si="472"/>
        <v/>
      </c>
      <c r="AR617" s="1" t="str">
        <f t="shared" si="473"/>
        <v/>
      </c>
      <c r="AS617" s="1" t="str">
        <f t="shared" si="474"/>
        <v/>
      </c>
      <c r="AT617" s="1" t="str">
        <f t="shared" si="475"/>
        <v/>
      </c>
      <c r="AU617" s="1" t="str">
        <f t="shared" si="476"/>
        <v/>
      </c>
      <c r="AV617" s="1" t="str">
        <f t="shared" si="477"/>
        <v/>
      </c>
      <c r="AW617" s="1" t="str">
        <f t="shared" si="478"/>
        <v/>
      </c>
      <c r="AX617" s="1" t="str">
        <f t="shared" si="479"/>
        <v/>
      </c>
      <c r="AY617" s="1" t="str">
        <f t="shared" si="480"/>
        <v/>
      </c>
      <c r="AZ617" s="1" t="str">
        <f t="shared" si="481"/>
        <v/>
      </c>
      <c r="BA617" s="1" t="str">
        <f t="shared" si="482"/>
        <v/>
      </c>
      <c r="BB617" s="1" t="str">
        <f t="shared" si="483"/>
        <v/>
      </c>
      <c r="BC617" s="1" t="str">
        <f t="shared" si="484"/>
        <v/>
      </c>
      <c r="BD617" s="1" t="str">
        <f t="shared" si="485"/>
        <v/>
      </c>
      <c r="BE617" s="1" t="str">
        <f t="shared" si="486"/>
        <v/>
      </c>
      <c r="BF617" s="1" t="str">
        <f t="shared" si="487"/>
        <v/>
      </c>
      <c r="BG617" s="1" t="str">
        <f t="shared" si="488"/>
        <v/>
      </c>
      <c r="BH617" s="1" t="str">
        <f t="shared" si="489"/>
        <v/>
      </c>
      <c r="BI617" s="1" t="str">
        <f t="shared" si="490"/>
        <v/>
      </c>
      <c r="BJ617" s="1" t="str">
        <f t="shared" si="491"/>
        <v/>
      </c>
      <c r="BK617" s="1" t="str">
        <f t="shared" si="492"/>
        <v/>
      </c>
      <c r="BL617" s="1" t="str">
        <f t="shared" si="493"/>
        <v/>
      </c>
      <c r="BM617" s="1" t="str">
        <f t="shared" si="494"/>
        <v/>
      </c>
      <c r="BN617" s="1" t="str">
        <f t="shared" si="495"/>
        <v/>
      </c>
      <c r="BO617" s="4" t="str">
        <f t="shared" si="496"/>
        <v/>
      </c>
    </row>
    <row r="618" spans="2:67">
      <c r="B618" s="23">
        <v>21</v>
      </c>
      <c r="C618" s="8">
        <f>IF(B618="","",VLOOKUP(B618,Tabelle2!$A$1:$B$37,2,0))</f>
        <v>2</v>
      </c>
      <c r="D618" s="9">
        <f>IF(B618="","",IF(B618=0,"NB",VLOOKUP(C618,Tabelle2!$D$1:$E$4,2,0)))</f>
        <v>2</v>
      </c>
      <c r="E618" s="1" t="str">
        <f t="shared" si="450"/>
        <v>W</v>
      </c>
      <c r="F618" s="1">
        <f t="shared" si="451"/>
        <v>1</v>
      </c>
      <c r="G618" s="1">
        <f t="shared" si="462"/>
        <v>2</v>
      </c>
      <c r="H618" s="1">
        <f t="shared" si="452"/>
        <v>2</v>
      </c>
      <c r="I618" s="1">
        <f t="shared" si="453"/>
        <v>219</v>
      </c>
      <c r="J618" s="1" t="str">
        <f t="shared" si="455"/>
        <v/>
      </c>
      <c r="U618" s="6" t="str">
        <f t="shared" si="456"/>
        <v/>
      </c>
      <c r="V618" s="6">
        <f t="shared" si="457"/>
        <v>2</v>
      </c>
      <c r="W618" s="6" t="str">
        <f t="shared" si="458"/>
        <v/>
      </c>
      <c r="X618" s="6" t="str">
        <f t="shared" si="459"/>
        <v/>
      </c>
      <c r="Y618" s="5"/>
      <c r="Z618" s="1">
        <f t="shared" si="463"/>
        <v>1</v>
      </c>
      <c r="AA618" s="1">
        <f t="shared" si="464"/>
        <v>1</v>
      </c>
      <c r="AB618" s="1">
        <f t="shared" si="465"/>
        <v>1</v>
      </c>
      <c r="AC618" s="1" t="str">
        <f t="shared" si="466"/>
        <v/>
      </c>
      <c r="AD618" s="1" t="str">
        <f t="shared" si="471"/>
        <v/>
      </c>
      <c r="AE618" s="5"/>
      <c r="AF618" s="6">
        <f t="shared" si="460"/>
        <v>2</v>
      </c>
      <c r="AG618" s="6">
        <f t="shared" si="467"/>
        <v>3</v>
      </c>
      <c r="AH618" s="6">
        <f t="shared" si="469"/>
        <v>1</v>
      </c>
      <c r="AI618" s="5"/>
      <c r="AJ618" s="1">
        <f t="shared" si="468"/>
        <v>0</v>
      </c>
      <c r="AK618" s="1">
        <f>VLOOKUP(AJ618,$R$2:S637,2,0)</f>
        <v>1</v>
      </c>
      <c r="AM618" s="1">
        <f t="shared" si="497"/>
        <v>246</v>
      </c>
      <c r="AO618" s="1">
        <f t="shared" si="498"/>
        <v>0</v>
      </c>
      <c r="AP618" s="1" t="str">
        <f t="shared" si="454"/>
        <v/>
      </c>
      <c r="AQ618" s="1" t="str">
        <f t="shared" si="472"/>
        <v/>
      </c>
      <c r="AR618" s="1" t="str">
        <f t="shared" si="473"/>
        <v/>
      </c>
      <c r="AS618" s="1" t="str">
        <f t="shared" si="474"/>
        <v/>
      </c>
      <c r="AT618" s="1" t="str">
        <f t="shared" si="475"/>
        <v/>
      </c>
      <c r="AU618" s="1" t="str">
        <f t="shared" si="476"/>
        <v/>
      </c>
      <c r="AV618" s="1" t="str">
        <f t="shared" si="477"/>
        <v/>
      </c>
      <c r="AW618" s="1" t="str">
        <f t="shared" si="478"/>
        <v/>
      </c>
      <c r="AX618" s="1" t="str">
        <f t="shared" si="479"/>
        <v/>
      </c>
      <c r="AY618" s="1" t="str">
        <f t="shared" si="480"/>
        <v/>
      </c>
      <c r="AZ618" s="1" t="str">
        <f t="shared" si="481"/>
        <v/>
      </c>
      <c r="BA618" s="1" t="str">
        <f t="shared" si="482"/>
        <v/>
      </c>
      <c r="BB618" s="1" t="str">
        <f t="shared" si="483"/>
        <v/>
      </c>
      <c r="BC618" s="1" t="str">
        <f t="shared" si="484"/>
        <v/>
      </c>
      <c r="BD618" s="1" t="str">
        <f t="shared" si="485"/>
        <v/>
      </c>
      <c r="BE618" s="1" t="str">
        <f t="shared" si="486"/>
        <v/>
      </c>
      <c r="BF618" s="1" t="str">
        <f t="shared" si="487"/>
        <v/>
      </c>
      <c r="BG618" s="1" t="str">
        <f t="shared" si="488"/>
        <v/>
      </c>
      <c r="BH618" s="1" t="str">
        <f t="shared" si="489"/>
        <v/>
      </c>
      <c r="BI618" s="1" t="str">
        <f t="shared" si="490"/>
        <v/>
      </c>
      <c r="BJ618" s="1" t="str">
        <f t="shared" si="491"/>
        <v/>
      </c>
      <c r="BK618" s="1" t="str">
        <f t="shared" si="492"/>
        <v/>
      </c>
      <c r="BL618" s="1" t="str">
        <f t="shared" si="493"/>
        <v/>
      </c>
      <c r="BM618" s="1" t="str">
        <f t="shared" si="494"/>
        <v/>
      </c>
      <c r="BN618" s="1" t="str">
        <f t="shared" si="495"/>
        <v/>
      </c>
      <c r="BO618" s="4" t="str">
        <f t="shared" si="496"/>
        <v/>
      </c>
    </row>
    <row r="619" spans="2:67">
      <c r="B619" s="23">
        <v>13</v>
      </c>
      <c r="C619" s="8">
        <f>IF(B619="","",VLOOKUP(B619,Tabelle2!$A$1:$B$37,2,0))</f>
        <v>2</v>
      </c>
      <c r="D619" s="9">
        <f>IF(B619="","",IF(B619=0,"NB",VLOOKUP(C619,Tabelle2!$D$1:$E$4,2,0)))</f>
        <v>2</v>
      </c>
      <c r="E619" s="1" t="str">
        <f t="shared" si="450"/>
        <v>W</v>
      </c>
      <c r="F619" s="1">
        <f t="shared" si="451"/>
        <v>1</v>
      </c>
      <c r="G619" s="1">
        <f t="shared" si="462"/>
        <v>2</v>
      </c>
      <c r="H619" s="1">
        <f t="shared" si="452"/>
        <v>2</v>
      </c>
      <c r="I619" s="1">
        <f t="shared" si="453"/>
        <v>221</v>
      </c>
      <c r="J619" s="1" t="str">
        <f t="shared" si="455"/>
        <v/>
      </c>
      <c r="U619" s="6" t="str">
        <f t="shared" si="456"/>
        <v/>
      </c>
      <c r="V619" s="6">
        <f t="shared" si="457"/>
        <v>2</v>
      </c>
      <c r="W619" s="6" t="str">
        <f t="shared" si="458"/>
        <v/>
      </c>
      <c r="X619" s="6" t="str">
        <f t="shared" si="459"/>
        <v/>
      </c>
      <c r="Y619" s="5"/>
      <c r="Z619" s="1">
        <f t="shared" si="463"/>
        <v>1</v>
      </c>
      <c r="AA619" s="1">
        <f t="shared" si="464"/>
        <v>1</v>
      </c>
      <c r="AB619" s="1">
        <f t="shared" si="465"/>
        <v>1</v>
      </c>
      <c r="AC619" s="1" t="str">
        <f t="shared" si="466"/>
        <v/>
      </c>
      <c r="AD619" s="1" t="str">
        <f t="shared" si="471"/>
        <v/>
      </c>
      <c r="AE619" s="5"/>
      <c r="AF619" s="6">
        <f t="shared" si="460"/>
        <v>2</v>
      </c>
      <c r="AG619" s="6">
        <f t="shared" si="467"/>
        <v>3</v>
      </c>
      <c r="AH619" s="6">
        <f t="shared" si="469"/>
        <v>1</v>
      </c>
      <c r="AI619" s="5"/>
      <c r="AJ619" s="1">
        <f t="shared" si="468"/>
        <v>0</v>
      </c>
      <c r="AK619" s="1">
        <f>VLOOKUP(AJ619,$R$2:S638,2,0)</f>
        <v>1</v>
      </c>
      <c r="AM619" s="1">
        <f t="shared" si="497"/>
        <v>246</v>
      </c>
      <c r="AO619" s="1">
        <f t="shared" si="498"/>
        <v>0</v>
      </c>
      <c r="AP619" s="1" t="str">
        <f t="shared" si="454"/>
        <v/>
      </c>
      <c r="AQ619" s="1" t="str">
        <f t="shared" si="472"/>
        <v/>
      </c>
      <c r="AR619" s="1" t="str">
        <f t="shared" si="473"/>
        <v/>
      </c>
      <c r="AS619" s="1" t="str">
        <f t="shared" si="474"/>
        <v/>
      </c>
      <c r="AT619" s="1" t="str">
        <f t="shared" si="475"/>
        <v/>
      </c>
      <c r="AU619" s="1" t="str">
        <f t="shared" si="476"/>
        <v/>
      </c>
      <c r="AV619" s="1" t="str">
        <f t="shared" si="477"/>
        <v/>
      </c>
      <c r="AW619" s="1" t="str">
        <f t="shared" si="478"/>
        <v/>
      </c>
      <c r="AX619" s="1" t="str">
        <f t="shared" si="479"/>
        <v/>
      </c>
      <c r="AY619" s="1" t="str">
        <f t="shared" si="480"/>
        <v/>
      </c>
      <c r="AZ619" s="1" t="str">
        <f t="shared" si="481"/>
        <v/>
      </c>
      <c r="BA619" s="1" t="str">
        <f t="shared" si="482"/>
        <v/>
      </c>
      <c r="BB619" s="1" t="str">
        <f t="shared" si="483"/>
        <v/>
      </c>
      <c r="BC619" s="1" t="str">
        <f t="shared" si="484"/>
        <v/>
      </c>
      <c r="BD619" s="1" t="str">
        <f t="shared" si="485"/>
        <v/>
      </c>
      <c r="BE619" s="1" t="str">
        <f t="shared" si="486"/>
        <v/>
      </c>
      <c r="BF619" s="1" t="str">
        <f t="shared" si="487"/>
        <v/>
      </c>
      <c r="BG619" s="1" t="str">
        <f t="shared" si="488"/>
        <v/>
      </c>
      <c r="BH619" s="1" t="str">
        <f t="shared" si="489"/>
        <v/>
      </c>
      <c r="BI619" s="1" t="str">
        <f t="shared" si="490"/>
        <v/>
      </c>
      <c r="BJ619" s="1" t="str">
        <f t="shared" si="491"/>
        <v/>
      </c>
      <c r="BK619" s="1" t="str">
        <f t="shared" si="492"/>
        <v/>
      </c>
      <c r="BL619" s="1" t="str">
        <f t="shared" si="493"/>
        <v/>
      </c>
      <c r="BM619" s="1" t="str">
        <f t="shared" si="494"/>
        <v/>
      </c>
      <c r="BN619" s="1" t="str">
        <f t="shared" si="495"/>
        <v/>
      </c>
      <c r="BO619" s="4" t="str">
        <f t="shared" si="496"/>
        <v/>
      </c>
    </row>
    <row r="620" spans="2:67">
      <c r="B620" s="23">
        <v>35</v>
      </c>
      <c r="C620" s="8">
        <f>IF(B620="","",VLOOKUP(B620,Tabelle2!$A$1:$B$37,2,0))</f>
        <v>3</v>
      </c>
      <c r="D620" s="9">
        <f>IF(B620="","",IF(B620=0,"NB",VLOOKUP(C620,Tabelle2!$D$1:$E$4,2,0)))</f>
        <v>1</v>
      </c>
      <c r="E620" s="1" t="str">
        <f t="shared" si="450"/>
        <v>L</v>
      </c>
      <c r="F620" s="1">
        <f t="shared" si="451"/>
        <v>1</v>
      </c>
      <c r="G620" s="1">
        <f t="shared" si="462"/>
        <v>-1</v>
      </c>
      <c r="H620" s="1">
        <f t="shared" si="452"/>
        <v>-1</v>
      </c>
      <c r="I620" s="1">
        <f t="shared" si="453"/>
        <v>220</v>
      </c>
      <c r="J620" s="1" t="str">
        <f t="shared" si="455"/>
        <v/>
      </c>
      <c r="U620" s="6" t="str">
        <f t="shared" si="456"/>
        <v/>
      </c>
      <c r="V620" s="6" t="str">
        <f t="shared" si="457"/>
        <v/>
      </c>
      <c r="W620" s="6">
        <f t="shared" si="458"/>
        <v>3</v>
      </c>
      <c r="X620" s="6" t="str">
        <f t="shared" si="459"/>
        <v/>
      </c>
      <c r="Y620" s="5"/>
      <c r="Z620" s="1">
        <f t="shared" si="463"/>
        <v>1</v>
      </c>
      <c r="AA620" s="1">
        <f t="shared" si="464"/>
        <v>1</v>
      </c>
      <c r="AB620" s="1">
        <f t="shared" si="465"/>
        <v>1</v>
      </c>
      <c r="AC620" s="1" t="str">
        <f t="shared" si="466"/>
        <v/>
      </c>
      <c r="AD620" s="1" t="str">
        <f t="shared" si="471"/>
        <v/>
      </c>
      <c r="AE620" s="5"/>
      <c r="AF620" s="6">
        <f t="shared" si="460"/>
        <v>3</v>
      </c>
      <c r="AG620" s="6">
        <f t="shared" si="467"/>
        <v>2</v>
      </c>
      <c r="AH620" s="6">
        <f t="shared" si="469"/>
        <v>1</v>
      </c>
      <c r="AI620" s="5"/>
      <c r="AJ620" s="1">
        <f t="shared" si="468"/>
        <v>1</v>
      </c>
      <c r="AK620" s="1">
        <f>VLOOKUP(AJ620,$R$2:S639,2,0)</f>
        <v>1</v>
      </c>
      <c r="AM620" s="1">
        <f t="shared" si="497"/>
        <v>246</v>
      </c>
      <c r="AO620" s="1">
        <f t="shared" si="498"/>
        <v>1</v>
      </c>
      <c r="AP620" s="1">
        <f t="shared" si="454"/>
        <v>1</v>
      </c>
      <c r="AQ620" s="1" t="str">
        <f t="shared" si="472"/>
        <v/>
      </c>
      <c r="AR620" s="1" t="str">
        <f t="shared" si="473"/>
        <v/>
      </c>
      <c r="AS620" s="1" t="str">
        <f t="shared" si="474"/>
        <v/>
      </c>
      <c r="AT620" s="1" t="str">
        <f t="shared" si="475"/>
        <v/>
      </c>
      <c r="AU620" s="1" t="str">
        <f t="shared" si="476"/>
        <v/>
      </c>
      <c r="AV620" s="1" t="str">
        <f t="shared" si="477"/>
        <v/>
      </c>
      <c r="AW620" s="1" t="str">
        <f t="shared" si="478"/>
        <v/>
      </c>
      <c r="AX620" s="1" t="str">
        <f t="shared" si="479"/>
        <v/>
      </c>
      <c r="AY620" s="1" t="str">
        <f t="shared" si="480"/>
        <v/>
      </c>
      <c r="AZ620" s="1" t="str">
        <f t="shared" si="481"/>
        <v/>
      </c>
      <c r="BA620" s="1" t="str">
        <f t="shared" si="482"/>
        <v/>
      </c>
      <c r="BB620" s="1" t="str">
        <f t="shared" si="483"/>
        <v/>
      </c>
      <c r="BC620" s="1" t="str">
        <f t="shared" si="484"/>
        <v/>
      </c>
      <c r="BD620" s="1" t="str">
        <f t="shared" si="485"/>
        <v/>
      </c>
      <c r="BE620" s="1" t="str">
        <f t="shared" si="486"/>
        <v/>
      </c>
      <c r="BF620" s="1" t="str">
        <f t="shared" si="487"/>
        <v/>
      </c>
      <c r="BG620" s="1" t="str">
        <f t="shared" si="488"/>
        <v/>
      </c>
      <c r="BH620" s="1" t="str">
        <f t="shared" si="489"/>
        <v/>
      </c>
      <c r="BI620" s="1" t="str">
        <f t="shared" si="490"/>
        <v/>
      </c>
      <c r="BJ620" s="1" t="str">
        <f t="shared" si="491"/>
        <v/>
      </c>
      <c r="BK620" s="1" t="str">
        <f t="shared" si="492"/>
        <v/>
      </c>
      <c r="BL620" s="1" t="str">
        <f t="shared" si="493"/>
        <v/>
      </c>
      <c r="BM620" s="1" t="str">
        <f t="shared" si="494"/>
        <v/>
      </c>
      <c r="BN620" s="1" t="str">
        <f t="shared" si="495"/>
        <v/>
      </c>
      <c r="BO620" s="4" t="str">
        <f t="shared" si="496"/>
        <v/>
      </c>
    </row>
    <row r="621" spans="2:67">
      <c r="B621" s="23">
        <v>2</v>
      </c>
      <c r="C621" s="8">
        <f>IF(B621="","",VLOOKUP(B621,Tabelle2!$A$1:$B$37,2,0))</f>
        <v>1</v>
      </c>
      <c r="D621" s="9">
        <f>IF(B621="","",IF(B621=0,"NB",VLOOKUP(C621,Tabelle2!$D$1:$E$4,2,0)))</f>
        <v>3</v>
      </c>
      <c r="E621" s="1" t="str">
        <f t="shared" si="450"/>
        <v>W</v>
      </c>
      <c r="F621" s="1">
        <f t="shared" si="451"/>
        <v>1</v>
      </c>
      <c r="G621" s="1">
        <f t="shared" si="462"/>
        <v>2</v>
      </c>
      <c r="H621" s="1">
        <f t="shared" si="452"/>
        <v>2</v>
      </c>
      <c r="I621" s="1">
        <f t="shared" si="453"/>
        <v>222</v>
      </c>
      <c r="J621" s="1" t="str">
        <f t="shared" si="455"/>
        <v/>
      </c>
      <c r="U621" s="6">
        <f t="shared" si="456"/>
        <v>1</v>
      </c>
      <c r="V621" s="6" t="str">
        <f t="shared" si="457"/>
        <v/>
      </c>
      <c r="W621" s="6" t="str">
        <f t="shared" si="458"/>
        <v/>
      </c>
      <c r="X621" s="6" t="str">
        <f t="shared" si="459"/>
        <v/>
      </c>
      <c r="Y621" s="5"/>
      <c r="Z621" s="1">
        <f t="shared" si="463"/>
        <v>1</v>
      </c>
      <c r="AA621" s="1">
        <f t="shared" si="464"/>
        <v>1</v>
      </c>
      <c r="AB621" s="1">
        <f t="shared" si="465"/>
        <v>1</v>
      </c>
      <c r="AC621" s="1" t="str">
        <f t="shared" si="466"/>
        <v/>
      </c>
      <c r="AD621" s="1" t="str">
        <f t="shared" si="471"/>
        <v/>
      </c>
      <c r="AE621" s="5"/>
      <c r="AF621" s="6">
        <f t="shared" si="460"/>
        <v>1</v>
      </c>
      <c r="AG621" s="6">
        <f t="shared" si="467"/>
        <v>3</v>
      </c>
      <c r="AH621" s="6">
        <f t="shared" si="469"/>
        <v>2</v>
      </c>
      <c r="AI621" s="5"/>
      <c r="AJ621" s="1">
        <f t="shared" si="468"/>
        <v>0</v>
      </c>
      <c r="AK621" s="1">
        <f>VLOOKUP(AJ621,$R$2:S640,2,0)</f>
        <v>1</v>
      </c>
      <c r="AM621" s="1">
        <f t="shared" si="497"/>
        <v>246</v>
      </c>
      <c r="AO621" s="1">
        <f t="shared" si="498"/>
        <v>0</v>
      </c>
      <c r="AP621" s="1" t="str">
        <f t="shared" si="454"/>
        <v/>
      </c>
      <c r="AQ621" s="1" t="str">
        <f t="shared" si="472"/>
        <v/>
      </c>
      <c r="AR621" s="1" t="str">
        <f t="shared" si="473"/>
        <v/>
      </c>
      <c r="AS621" s="1" t="str">
        <f t="shared" si="474"/>
        <v/>
      </c>
      <c r="AT621" s="1" t="str">
        <f t="shared" si="475"/>
        <v/>
      </c>
      <c r="AU621" s="1" t="str">
        <f t="shared" si="476"/>
        <v/>
      </c>
      <c r="AV621" s="1" t="str">
        <f t="shared" si="477"/>
        <v/>
      </c>
      <c r="AW621" s="1" t="str">
        <f t="shared" si="478"/>
        <v/>
      </c>
      <c r="AX621" s="1" t="str">
        <f t="shared" si="479"/>
        <v/>
      </c>
      <c r="AY621" s="1" t="str">
        <f t="shared" si="480"/>
        <v/>
      </c>
      <c r="AZ621" s="1" t="str">
        <f t="shared" si="481"/>
        <v/>
      </c>
      <c r="BA621" s="1" t="str">
        <f t="shared" si="482"/>
        <v/>
      </c>
      <c r="BB621" s="1" t="str">
        <f t="shared" si="483"/>
        <v/>
      </c>
      <c r="BC621" s="1" t="str">
        <f t="shared" si="484"/>
        <v/>
      </c>
      <c r="BD621" s="1" t="str">
        <f t="shared" si="485"/>
        <v/>
      </c>
      <c r="BE621" s="1" t="str">
        <f t="shared" si="486"/>
        <v/>
      </c>
      <c r="BF621" s="1" t="str">
        <f t="shared" si="487"/>
        <v/>
      </c>
      <c r="BG621" s="1" t="str">
        <f t="shared" si="488"/>
        <v/>
      </c>
      <c r="BH621" s="1" t="str">
        <f t="shared" si="489"/>
        <v/>
      </c>
      <c r="BI621" s="1" t="str">
        <f t="shared" si="490"/>
        <v/>
      </c>
      <c r="BJ621" s="1" t="str">
        <f t="shared" si="491"/>
        <v/>
      </c>
      <c r="BK621" s="1" t="str">
        <f t="shared" si="492"/>
        <v/>
      </c>
      <c r="BL621" s="1" t="str">
        <f t="shared" si="493"/>
        <v/>
      </c>
      <c r="BM621" s="1" t="str">
        <f t="shared" si="494"/>
        <v/>
      </c>
      <c r="BN621" s="1" t="str">
        <f t="shared" si="495"/>
        <v/>
      </c>
      <c r="BO621" s="4" t="str">
        <f t="shared" si="496"/>
        <v/>
      </c>
    </row>
    <row r="622" spans="2:67">
      <c r="B622" s="23">
        <v>12</v>
      </c>
      <c r="C622" s="8">
        <f>IF(B622="","",VLOOKUP(B622,Tabelle2!$A$1:$B$37,2,0))</f>
        <v>1</v>
      </c>
      <c r="D622" s="9">
        <f>IF(B622="","",IF(B622=0,"NB",VLOOKUP(C622,Tabelle2!$D$1:$E$4,2,0)))</f>
        <v>3</v>
      </c>
      <c r="E622" s="1" t="str">
        <f t="shared" si="450"/>
        <v>L</v>
      </c>
      <c r="F622" s="1">
        <f t="shared" si="451"/>
        <v>1</v>
      </c>
      <c r="G622" s="1">
        <f t="shared" si="462"/>
        <v>-1</v>
      </c>
      <c r="H622" s="1">
        <f t="shared" si="452"/>
        <v>-1</v>
      </c>
      <c r="I622" s="1">
        <f t="shared" si="453"/>
        <v>221</v>
      </c>
      <c r="J622" s="1" t="str">
        <f t="shared" si="455"/>
        <v/>
      </c>
      <c r="U622" s="6">
        <f t="shared" si="456"/>
        <v>1</v>
      </c>
      <c r="V622" s="6" t="str">
        <f t="shared" si="457"/>
        <v/>
      </c>
      <c r="W622" s="6" t="str">
        <f t="shared" si="458"/>
        <v/>
      </c>
      <c r="X622" s="6" t="str">
        <f t="shared" si="459"/>
        <v/>
      </c>
      <c r="Y622" s="5"/>
      <c r="Z622" s="1">
        <f t="shared" si="463"/>
        <v>1</v>
      </c>
      <c r="AA622" s="1">
        <f t="shared" si="464"/>
        <v>1</v>
      </c>
      <c r="AB622" s="1">
        <f t="shared" si="465"/>
        <v>1</v>
      </c>
      <c r="AC622" s="1" t="str">
        <f t="shared" si="466"/>
        <v/>
      </c>
      <c r="AD622" s="1" t="str">
        <f t="shared" si="471"/>
        <v/>
      </c>
      <c r="AE622" s="5"/>
      <c r="AF622" s="6">
        <f t="shared" si="460"/>
        <v>1</v>
      </c>
      <c r="AG622" s="6">
        <f t="shared" si="467"/>
        <v>3</v>
      </c>
      <c r="AH622" s="6">
        <f t="shared" si="469"/>
        <v>2</v>
      </c>
      <c r="AI622" s="5"/>
      <c r="AJ622" s="1">
        <f t="shared" si="468"/>
        <v>1</v>
      </c>
      <c r="AK622" s="1">
        <f>VLOOKUP(AJ622,$R$2:S641,2,0)</f>
        <v>1</v>
      </c>
      <c r="AM622" s="1">
        <f t="shared" si="497"/>
        <v>246</v>
      </c>
      <c r="AO622" s="1">
        <f t="shared" si="498"/>
        <v>1</v>
      </c>
      <c r="AP622" s="1">
        <f t="shared" si="454"/>
        <v>1</v>
      </c>
      <c r="AQ622" s="1" t="str">
        <f t="shared" si="472"/>
        <v/>
      </c>
      <c r="AR622" s="1" t="str">
        <f t="shared" si="473"/>
        <v/>
      </c>
      <c r="AS622" s="1" t="str">
        <f t="shared" si="474"/>
        <v/>
      </c>
      <c r="AT622" s="1" t="str">
        <f t="shared" si="475"/>
        <v/>
      </c>
      <c r="AU622" s="1" t="str">
        <f t="shared" si="476"/>
        <v/>
      </c>
      <c r="AV622" s="1" t="str">
        <f t="shared" si="477"/>
        <v/>
      </c>
      <c r="AW622" s="1" t="str">
        <f t="shared" si="478"/>
        <v/>
      </c>
      <c r="AX622" s="1" t="str">
        <f t="shared" si="479"/>
        <v/>
      </c>
      <c r="AY622" s="1" t="str">
        <f t="shared" si="480"/>
        <v/>
      </c>
      <c r="AZ622" s="1" t="str">
        <f t="shared" si="481"/>
        <v/>
      </c>
      <c r="BA622" s="1" t="str">
        <f t="shared" si="482"/>
        <v/>
      </c>
      <c r="BB622" s="1" t="str">
        <f t="shared" si="483"/>
        <v/>
      </c>
      <c r="BC622" s="1" t="str">
        <f t="shared" si="484"/>
        <v/>
      </c>
      <c r="BD622" s="1" t="str">
        <f t="shared" si="485"/>
        <v/>
      </c>
      <c r="BE622" s="1" t="str">
        <f t="shared" si="486"/>
        <v/>
      </c>
      <c r="BF622" s="1" t="str">
        <f t="shared" si="487"/>
        <v/>
      </c>
      <c r="BG622" s="1" t="str">
        <f t="shared" si="488"/>
        <v/>
      </c>
      <c r="BH622" s="1" t="str">
        <f t="shared" si="489"/>
        <v/>
      </c>
      <c r="BI622" s="1" t="str">
        <f t="shared" si="490"/>
        <v/>
      </c>
      <c r="BJ622" s="1" t="str">
        <f t="shared" si="491"/>
        <v/>
      </c>
      <c r="BK622" s="1" t="str">
        <f t="shared" si="492"/>
        <v/>
      </c>
      <c r="BL622" s="1" t="str">
        <f t="shared" si="493"/>
        <v/>
      </c>
      <c r="BM622" s="1" t="str">
        <f t="shared" si="494"/>
        <v/>
      </c>
      <c r="BN622" s="1" t="str">
        <f t="shared" si="495"/>
        <v/>
      </c>
      <c r="BO622" s="4" t="str">
        <f t="shared" si="496"/>
        <v/>
      </c>
    </row>
    <row r="623" spans="2:67">
      <c r="B623" s="23"/>
      <c r="C623" s="8" t="str">
        <f>IF(B623="","",VLOOKUP(B623,Tabelle2!$A$1:$B$37,2,0))</f>
        <v/>
      </c>
      <c r="D623" s="9" t="str">
        <f>IF(B623="","",IF(B623=0,"NB",VLOOKUP(C623,Tabelle2!$D$1:$E$4,2,0)))</f>
        <v/>
      </c>
      <c r="E623" s="1" t="str">
        <f t="shared" si="450"/>
        <v/>
      </c>
      <c r="F623" s="1" t="str">
        <f t="shared" si="451"/>
        <v/>
      </c>
      <c r="G623" s="1" t="str">
        <f t="shared" si="462"/>
        <v/>
      </c>
      <c r="H623" s="1" t="str">
        <f t="shared" si="452"/>
        <v/>
      </c>
      <c r="I623" s="1">
        <f t="shared" si="453"/>
        <v>0</v>
      </c>
      <c r="J623" s="1" t="str">
        <f t="shared" si="455"/>
        <v/>
      </c>
      <c r="U623" s="6" t="str">
        <f t="shared" si="456"/>
        <v/>
      </c>
      <c r="V623" s="6" t="str">
        <f t="shared" si="457"/>
        <v/>
      </c>
      <c r="W623" s="6" t="str">
        <f t="shared" si="458"/>
        <v/>
      </c>
      <c r="X623" s="6" t="str">
        <f t="shared" si="459"/>
        <v/>
      </c>
      <c r="Y623" s="5"/>
      <c r="Z623" s="1">
        <f t="shared" si="463"/>
        <v>1</v>
      </c>
      <c r="AA623" s="1">
        <f t="shared" si="464"/>
        <v>1</v>
      </c>
      <c r="AB623" s="1">
        <f t="shared" si="465"/>
        <v>1</v>
      </c>
      <c r="AC623" s="1" t="str">
        <f t="shared" si="466"/>
        <v/>
      </c>
      <c r="AD623" s="1" t="str">
        <f t="shared" si="471"/>
        <v/>
      </c>
      <c r="AE623" s="5"/>
      <c r="AF623" s="6">
        <f t="shared" si="460"/>
        <v>0</v>
      </c>
      <c r="AG623" s="6">
        <f t="shared" si="467"/>
        <v>1</v>
      </c>
      <c r="AH623" s="6">
        <f t="shared" si="469"/>
        <v>3</v>
      </c>
      <c r="AI623" s="5"/>
      <c r="AJ623" s="1">
        <f t="shared" si="468"/>
        <v>0</v>
      </c>
      <c r="AK623" s="1">
        <f>VLOOKUP(AJ623,$R$2:S642,2,0)</f>
        <v>1</v>
      </c>
      <c r="AM623" s="1">
        <f t="shared" si="497"/>
        <v>246</v>
      </c>
      <c r="AO623" s="1">
        <f t="shared" si="498"/>
        <v>0</v>
      </c>
      <c r="AP623" s="1" t="str">
        <f t="shared" si="454"/>
        <v/>
      </c>
      <c r="AQ623" s="1" t="str">
        <f t="shared" si="472"/>
        <v/>
      </c>
      <c r="AR623" s="1" t="str">
        <f t="shared" si="473"/>
        <v/>
      </c>
      <c r="AS623" s="1" t="str">
        <f t="shared" si="474"/>
        <v/>
      </c>
      <c r="AT623" s="1" t="str">
        <f t="shared" si="475"/>
        <v/>
      </c>
      <c r="AU623" s="1" t="str">
        <f t="shared" si="476"/>
        <v/>
      </c>
      <c r="AV623" s="1" t="str">
        <f t="shared" si="477"/>
        <v/>
      </c>
      <c r="AW623" s="1" t="str">
        <f t="shared" si="478"/>
        <v/>
      </c>
      <c r="AX623" s="1" t="str">
        <f t="shared" si="479"/>
        <v/>
      </c>
      <c r="AY623" s="1" t="str">
        <f t="shared" si="480"/>
        <v/>
      </c>
      <c r="AZ623" s="1" t="str">
        <f t="shared" si="481"/>
        <v/>
      </c>
      <c r="BA623" s="1" t="str">
        <f t="shared" si="482"/>
        <v/>
      </c>
      <c r="BB623" s="1" t="str">
        <f t="shared" si="483"/>
        <v/>
      </c>
      <c r="BC623" s="1" t="str">
        <f t="shared" si="484"/>
        <v/>
      </c>
      <c r="BD623" s="1" t="str">
        <f t="shared" si="485"/>
        <v/>
      </c>
      <c r="BE623" s="1" t="str">
        <f t="shared" si="486"/>
        <v/>
      </c>
      <c r="BF623" s="1" t="str">
        <f t="shared" si="487"/>
        <v/>
      </c>
      <c r="BG623" s="1" t="str">
        <f t="shared" si="488"/>
        <v/>
      </c>
      <c r="BH623" s="1" t="str">
        <f t="shared" si="489"/>
        <v/>
      </c>
      <c r="BI623" s="1" t="str">
        <f t="shared" si="490"/>
        <v/>
      </c>
      <c r="BJ623" s="1" t="str">
        <f t="shared" si="491"/>
        <v/>
      </c>
      <c r="BK623" s="1" t="str">
        <f t="shared" si="492"/>
        <v/>
      </c>
      <c r="BL623" s="1" t="str">
        <f t="shared" si="493"/>
        <v/>
      </c>
      <c r="BM623" s="1" t="str">
        <f t="shared" si="494"/>
        <v/>
      </c>
      <c r="BN623" s="1" t="str">
        <f t="shared" si="495"/>
        <v/>
      </c>
      <c r="BO623" s="4" t="str">
        <f t="shared" si="496"/>
        <v/>
      </c>
    </row>
    <row r="624" spans="2:67">
      <c r="B624" s="23"/>
      <c r="C624" s="8" t="str">
        <f>IF(B624="","",VLOOKUP(B624,Tabelle2!$A$1:$B$37,2,0))</f>
        <v/>
      </c>
      <c r="D624" s="9" t="str">
        <f>IF(B624="","",IF(B624=0,"NB",VLOOKUP(C624,Tabelle2!$D$1:$E$4,2,0)))</f>
        <v/>
      </c>
      <c r="E624" s="1" t="str">
        <f t="shared" si="450"/>
        <v/>
      </c>
      <c r="F624" s="1" t="str">
        <f t="shared" si="451"/>
        <v/>
      </c>
      <c r="G624" s="1" t="str">
        <f t="shared" si="462"/>
        <v/>
      </c>
      <c r="H624" s="1" t="str">
        <f t="shared" si="452"/>
        <v/>
      </c>
      <c r="I624" s="1">
        <f t="shared" si="453"/>
        <v>0</v>
      </c>
      <c r="J624" s="1" t="str">
        <f t="shared" si="455"/>
        <v/>
      </c>
      <c r="U624" s="6" t="str">
        <f t="shared" si="456"/>
        <v/>
      </c>
      <c r="V624" s="6" t="str">
        <f t="shared" si="457"/>
        <v/>
      </c>
      <c r="W624" s="6" t="str">
        <f t="shared" si="458"/>
        <v/>
      </c>
      <c r="X624" s="6" t="str">
        <f t="shared" si="459"/>
        <v/>
      </c>
      <c r="Y624" s="5"/>
      <c r="Z624" s="1">
        <f t="shared" si="463"/>
        <v>1</v>
      </c>
      <c r="AA624" s="1">
        <f t="shared" si="464"/>
        <v>1</v>
      </c>
      <c r="AB624" s="1">
        <f t="shared" si="465"/>
        <v>1</v>
      </c>
      <c r="AC624" s="1" t="str">
        <f t="shared" si="466"/>
        <v/>
      </c>
      <c r="AD624" s="1" t="str">
        <f t="shared" si="471"/>
        <v/>
      </c>
      <c r="AE624" s="5"/>
      <c r="AF624" s="6">
        <f t="shared" si="460"/>
        <v>0</v>
      </c>
      <c r="AG624" s="6">
        <f t="shared" si="467"/>
        <v>1</v>
      </c>
      <c r="AH624" s="6">
        <f t="shared" si="469"/>
        <v>3</v>
      </c>
      <c r="AI624" s="5"/>
      <c r="AJ624" s="1">
        <f t="shared" si="468"/>
        <v>0</v>
      </c>
      <c r="AK624" s="1">
        <f>VLOOKUP(AJ624,$R$2:S643,2,0)</f>
        <v>1</v>
      </c>
      <c r="AM624" s="1">
        <f t="shared" si="497"/>
        <v>246</v>
      </c>
      <c r="AO624" s="1">
        <f t="shared" si="498"/>
        <v>0</v>
      </c>
      <c r="AP624" s="1" t="str">
        <f t="shared" si="454"/>
        <v/>
      </c>
      <c r="AQ624" s="1" t="str">
        <f t="shared" si="472"/>
        <v/>
      </c>
      <c r="AR624" s="1" t="str">
        <f t="shared" si="473"/>
        <v/>
      </c>
      <c r="AS624" s="1" t="str">
        <f t="shared" si="474"/>
        <v/>
      </c>
      <c r="AT624" s="1" t="str">
        <f t="shared" si="475"/>
        <v/>
      </c>
      <c r="AU624" s="1" t="str">
        <f t="shared" si="476"/>
        <v/>
      </c>
      <c r="AV624" s="1" t="str">
        <f t="shared" si="477"/>
        <v/>
      </c>
      <c r="AW624" s="1" t="str">
        <f t="shared" si="478"/>
        <v/>
      </c>
      <c r="AX624" s="1" t="str">
        <f t="shared" si="479"/>
        <v/>
      </c>
      <c r="AY624" s="1" t="str">
        <f t="shared" si="480"/>
        <v/>
      </c>
      <c r="AZ624" s="1" t="str">
        <f t="shared" si="481"/>
        <v/>
      </c>
      <c r="BA624" s="1" t="str">
        <f t="shared" si="482"/>
        <v/>
      </c>
      <c r="BB624" s="1" t="str">
        <f t="shared" si="483"/>
        <v/>
      </c>
      <c r="BC624" s="1" t="str">
        <f t="shared" si="484"/>
        <v/>
      </c>
      <c r="BD624" s="1" t="str">
        <f t="shared" si="485"/>
        <v/>
      </c>
      <c r="BE624" s="1" t="str">
        <f t="shared" si="486"/>
        <v/>
      </c>
      <c r="BF624" s="1" t="str">
        <f t="shared" si="487"/>
        <v/>
      </c>
      <c r="BG624" s="1" t="str">
        <f t="shared" si="488"/>
        <v/>
      </c>
      <c r="BH624" s="1" t="str">
        <f t="shared" si="489"/>
        <v/>
      </c>
      <c r="BI624" s="1" t="str">
        <f t="shared" si="490"/>
        <v/>
      </c>
      <c r="BJ624" s="1" t="str">
        <f t="shared" si="491"/>
        <v/>
      </c>
      <c r="BK624" s="1" t="str">
        <f t="shared" si="492"/>
        <v/>
      </c>
      <c r="BL624" s="1" t="str">
        <f t="shared" si="493"/>
        <v/>
      </c>
      <c r="BM624" s="1" t="str">
        <f t="shared" si="494"/>
        <v/>
      </c>
      <c r="BN624" s="1" t="str">
        <f t="shared" si="495"/>
        <v/>
      </c>
      <c r="BO624" s="4" t="str">
        <f t="shared" si="496"/>
        <v/>
      </c>
    </row>
    <row r="625" spans="2:67">
      <c r="B625" s="23"/>
      <c r="C625" s="8" t="str">
        <f>IF(B625="","",VLOOKUP(B625,Tabelle2!$A$1:$B$37,2,0))</f>
        <v/>
      </c>
      <c r="D625" s="9" t="str">
        <f>IF(B625="","",IF(B625=0,"NB",VLOOKUP(C625,Tabelle2!$D$1:$E$4,2,0)))</f>
        <v/>
      </c>
      <c r="E625" s="1" t="str">
        <f t="shared" si="450"/>
        <v/>
      </c>
      <c r="F625" s="1" t="str">
        <f t="shared" si="451"/>
        <v/>
      </c>
      <c r="G625" s="1" t="str">
        <f t="shared" si="462"/>
        <v/>
      </c>
      <c r="H625" s="1" t="str">
        <f t="shared" si="452"/>
        <v/>
      </c>
      <c r="I625" s="1">
        <f t="shared" si="453"/>
        <v>0</v>
      </c>
      <c r="J625" s="1" t="str">
        <f t="shared" si="455"/>
        <v/>
      </c>
      <c r="U625" s="6" t="str">
        <f t="shared" si="456"/>
        <v/>
      </c>
      <c r="V625" s="6" t="str">
        <f t="shared" si="457"/>
        <v/>
      </c>
      <c r="W625" s="6" t="str">
        <f t="shared" si="458"/>
        <v/>
      </c>
      <c r="X625" s="6" t="str">
        <f t="shared" si="459"/>
        <v/>
      </c>
      <c r="Y625" s="5"/>
      <c r="Z625" s="1">
        <f t="shared" si="463"/>
        <v>1</v>
      </c>
      <c r="AA625" s="1">
        <f t="shared" si="464"/>
        <v>1</v>
      </c>
      <c r="AB625" s="1">
        <f t="shared" si="465"/>
        <v>1</v>
      </c>
      <c r="AC625" s="1" t="str">
        <f t="shared" si="466"/>
        <v/>
      </c>
      <c r="AD625" s="1" t="str">
        <f t="shared" si="471"/>
        <v/>
      </c>
      <c r="AE625" s="5"/>
      <c r="AF625" s="6">
        <f t="shared" si="460"/>
        <v>0</v>
      </c>
      <c r="AG625" s="6">
        <f t="shared" si="467"/>
        <v>1</v>
      </c>
      <c r="AH625" s="6">
        <f t="shared" si="469"/>
        <v>3</v>
      </c>
      <c r="AI625" s="5"/>
      <c r="AJ625" s="1">
        <f t="shared" si="468"/>
        <v>0</v>
      </c>
      <c r="AK625" s="1">
        <f>VLOOKUP(AJ625,$R$2:S644,2,0)</f>
        <v>1</v>
      </c>
      <c r="AM625" s="1">
        <f t="shared" si="497"/>
        <v>246</v>
      </c>
      <c r="AO625" s="1">
        <f t="shared" si="498"/>
        <v>0</v>
      </c>
      <c r="AP625" s="1" t="str">
        <f t="shared" si="454"/>
        <v/>
      </c>
      <c r="AQ625" s="1" t="str">
        <f t="shared" si="472"/>
        <v/>
      </c>
      <c r="AR625" s="1" t="str">
        <f t="shared" si="473"/>
        <v/>
      </c>
      <c r="AS625" s="1" t="str">
        <f t="shared" si="474"/>
        <v/>
      </c>
      <c r="AT625" s="1" t="str">
        <f t="shared" si="475"/>
        <v/>
      </c>
      <c r="AU625" s="1" t="str">
        <f t="shared" si="476"/>
        <v/>
      </c>
      <c r="AV625" s="1" t="str">
        <f t="shared" si="477"/>
        <v/>
      </c>
      <c r="AW625" s="1" t="str">
        <f t="shared" si="478"/>
        <v/>
      </c>
      <c r="AX625" s="1" t="str">
        <f t="shared" si="479"/>
        <v/>
      </c>
      <c r="AY625" s="1" t="str">
        <f t="shared" si="480"/>
        <v/>
      </c>
      <c r="AZ625" s="1" t="str">
        <f t="shared" si="481"/>
        <v/>
      </c>
      <c r="BA625" s="1" t="str">
        <f t="shared" si="482"/>
        <v/>
      </c>
      <c r="BB625" s="1" t="str">
        <f t="shared" si="483"/>
        <v/>
      </c>
      <c r="BC625" s="1" t="str">
        <f t="shared" si="484"/>
        <v/>
      </c>
      <c r="BD625" s="1" t="str">
        <f t="shared" si="485"/>
        <v/>
      </c>
      <c r="BE625" s="1" t="str">
        <f t="shared" si="486"/>
        <v/>
      </c>
      <c r="BF625" s="1" t="str">
        <f t="shared" si="487"/>
        <v/>
      </c>
      <c r="BG625" s="1" t="str">
        <f t="shared" si="488"/>
        <v/>
      </c>
      <c r="BH625" s="1" t="str">
        <f t="shared" si="489"/>
        <v/>
      </c>
      <c r="BI625" s="1" t="str">
        <f t="shared" si="490"/>
        <v/>
      </c>
      <c r="BJ625" s="1" t="str">
        <f t="shared" si="491"/>
        <v/>
      </c>
      <c r="BK625" s="1" t="str">
        <f t="shared" si="492"/>
        <v/>
      </c>
      <c r="BL625" s="1" t="str">
        <f t="shared" si="493"/>
        <v/>
      </c>
      <c r="BM625" s="1" t="str">
        <f t="shared" si="494"/>
        <v/>
      </c>
      <c r="BN625" s="1" t="str">
        <f t="shared" si="495"/>
        <v/>
      </c>
      <c r="BO625" s="4" t="str">
        <f t="shared" si="496"/>
        <v/>
      </c>
    </row>
    <row r="626" spans="2:67">
      <c r="B626" s="23"/>
      <c r="C626" s="8" t="str">
        <f>IF(B626="","",VLOOKUP(B626,Tabelle2!$A$1:$B$37,2,0))</f>
        <v/>
      </c>
      <c r="D626" s="9" t="str">
        <f>IF(B626="","",IF(B626=0,"NB",VLOOKUP(C626,Tabelle2!$D$1:$E$4,2,0)))</f>
        <v/>
      </c>
      <c r="E626" s="1" t="str">
        <f t="shared" si="450"/>
        <v/>
      </c>
      <c r="F626" s="1" t="str">
        <f t="shared" si="451"/>
        <v/>
      </c>
      <c r="G626" s="1" t="str">
        <f t="shared" si="462"/>
        <v/>
      </c>
      <c r="H626" s="1" t="str">
        <f t="shared" si="452"/>
        <v/>
      </c>
      <c r="I626" s="1">
        <f t="shared" si="453"/>
        <v>0</v>
      </c>
      <c r="J626" s="1" t="str">
        <f t="shared" si="455"/>
        <v/>
      </c>
      <c r="U626" s="6" t="str">
        <f t="shared" si="456"/>
        <v/>
      </c>
      <c r="V626" s="6" t="str">
        <f t="shared" si="457"/>
        <v/>
      </c>
      <c r="W626" s="6" t="str">
        <f t="shared" si="458"/>
        <v/>
      </c>
      <c r="X626" s="6" t="str">
        <f t="shared" si="459"/>
        <v/>
      </c>
      <c r="Y626" s="5"/>
      <c r="Z626" s="1">
        <f t="shared" si="463"/>
        <v>1</v>
      </c>
      <c r="AA626" s="1">
        <f t="shared" si="464"/>
        <v>1</v>
      </c>
      <c r="AB626" s="1">
        <f t="shared" si="465"/>
        <v>1</v>
      </c>
      <c r="AC626" s="1" t="str">
        <f t="shared" si="466"/>
        <v/>
      </c>
      <c r="AD626" s="1" t="str">
        <f t="shared" si="471"/>
        <v/>
      </c>
      <c r="AE626" s="5"/>
      <c r="AF626" s="6">
        <f t="shared" si="460"/>
        <v>0</v>
      </c>
      <c r="AG626" s="6">
        <f t="shared" si="467"/>
        <v>1</v>
      </c>
      <c r="AH626" s="6">
        <f t="shared" si="469"/>
        <v>3</v>
      </c>
      <c r="AI626" s="5"/>
      <c r="AJ626" s="1">
        <f t="shared" si="468"/>
        <v>0</v>
      </c>
      <c r="AK626" s="1">
        <f>VLOOKUP(AJ626,$R$2:S645,2,0)</f>
        <v>1</v>
      </c>
      <c r="AM626" s="1">
        <f t="shared" si="497"/>
        <v>246</v>
      </c>
      <c r="AO626" s="1">
        <f t="shared" si="498"/>
        <v>0</v>
      </c>
      <c r="AP626" s="1" t="str">
        <f t="shared" si="454"/>
        <v/>
      </c>
      <c r="AQ626" s="1" t="str">
        <f t="shared" si="472"/>
        <v/>
      </c>
      <c r="AR626" s="1" t="str">
        <f t="shared" si="473"/>
        <v/>
      </c>
      <c r="AS626" s="1" t="str">
        <f t="shared" si="474"/>
        <v/>
      </c>
      <c r="AT626" s="1" t="str">
        <f t="shared" si="475"/>
        <v/>
      </c>
      <c r="AU626" s="1" t="str">
        <f t="shared" si="476"/>
        <v/>
      </c>
      <c r="AV626" s="1" t="str">
        <f t="shared" si="477"/>
        <v/>
      </c>
      <c r="AW626" s="1" t="str">
        <f t="shared" si="478"/>
        <v/>
      </c>
      <c r="AX626" s="1" t="str">
        <f t="shared" si="479"/>
        <v/>
      </c>
      <c r="AY626" s="1" t="str">
        <f t="shared" si="480"/>
        <v/>
      </c>
      <c r="AZ626" s="1" t="str">
        <f t="shared" si="481"/>
        <v/>
      </c>
      <c r="BA626" s="1" t="str">
        <f t="shared" si="482"/>
        <v/>
      </c>
      <c r="BB626" s="1" t="str">
        <f t="shared" si="483"/>
        <v/>
      </c>
      <c r="BC626" s="1" t="str">
        <f t="shared" si="484"/>
        <v/>
      </c>
      <c r="BD626" s="1" t="str">
        <f t="shared" si="485"/>
        <v/>
      </c>
      <c r="BE626" s="1" t="str">
        <f t="shared" si="486"/>
        <v/>
      </c>
      <c r="BF626" s="1" t="str">
        <f t="shared" si="487"/>
        <v/>
      </c>
      <c r="BG626" s="1" t="str">
        <f t="shared" si="488"/>
        <v/>
      </c>
      <c r="BH626" s="1" t="str">
        <f t="shared" si="489"/>
        <v/>
      </c>
      <c r="BI626" s="1" t="str">
        <f t="shared" si="490"/>
        <v/>
      </c>
      <c r="BJ626" s="1" t="str">
        <f t="shared" si="491"/>
        <v/>
      </c>
      <c r="BK626" s="1" t="str">
        <f t="shared" si="492"/>
        <v/>
      </c>
      <c r="BL626" s="1" t="str">
        <f t="shared" si="493"/>
        <v/>
      </c>
      <c r="BM626" s="1" t="str">
        <f t="shared" si="494"/>
        <v/>
      </c>
      <c r="BN626" s="1" t="str">
        <f t="shared" si="495"/>
        <v/>
      </c>
      <c r="BO626" s="4" t="str">
        <f t="shared" si="496"/>
        <v/>
      </c>
    </row>
    <row r="627" spans="2:67">
      <c r="B627" s="23"/>
      <c r="C627" s="8" t="str">
        <f>IF(B627="","",VLOOKUP(B627,Tabelle2!$A$1:$B$37,2,0))</f>
        <v/>
      </c>
      <c r="D627" s="9" t="str">
        <f>IF(B627="","",IF(B627=0,"NB",VLOOKUP(C627,Tabelle2!$D$1:$E$4,2,0)))</f>
        <v/>
      </c>
      <c r="E627" s="1" t="str">
        <f t="shared" ref="E627:E690" si="499">IF(B627="","",IF(D626="NB","NB",IF(D626=C627,"W","L")))</f>
        <v/>
      </c>
      <c r="F627" s="1" t="str">
        <f t="shared" ref="F627:F690" si="500">IF(E627="","",AK626)</f>
        <v/>
      </c>
      <c r="G627" s="1" t="str">
        <f t="shared" si="462"/>
        <v/>
      </c>
      <c r="H627" s="1" t="str">
        <f t="shared" ref="H627:H690" si="501">IF(E627="","",IF(E627="NB",0,G627*F627))</f>
        <v/>
      </c>
      <c r="I627" s="1">
        <f t="shared" si="453"/>
        <v>0</v>
      </c>
      <c r="J627" s="1" t="str">
        <f t="shared" si="455"/>
        <v/>
      </c>
      <c r="U627" s="6" t="str">
        <f t="shared" si="456"/>
        <v/>
      </c>
      <c r="V627" s="6" t="str">
        <f t="shared" si="457"/>
        <v/>
      </c>
      <c r="W627" s="6" t="str">
        <f t="shared" si="458"/>
        <v/>
      </c>
      <c r="X627" s="6" t="str">
        <f t="shared" si="459"/>
        <v/>
      </c>
      <c r="Y627" s="5"/>
      <c r="Z627" s="1">
        <f t="shared" si="463"/>
        <v>1</v>
      </c>
      <c r="AA627" s="1">
        <f t="shared" si="464"/>
        <v>1</v>
      </c>
      <c r="AB627" s="1">
        <f t="shared" si="465"/>
        <v>1</v>
      </c>
      <c r="AC627" s="1" t="str">
        <f t="shared" si="466"/>
        <v/>
      </c>
      <c r="AD627" s="1" t="str">
        <f t="shared" si="471"/>
        <v/>
      </c>
      <c r="AE627" s="5"/>
      <c r="AF627" s="6">
        <f t="shared" si="460"/>
        <v>0</v>
      </c>
      <c r="AG627" s="6">
        <f t="shared" si="467"/>
        <v>1</v>
      </c>
      <c r="AH627" s="6">
        <f t="shared" si="469"/>
        <v>3</v>
      </c>
      <c r="AI627" s="5"/>
      <c r="AJ627" s="1">
        <f t="shared" si="468"/>
        <v>0</v>
      </c>
      <c r="AK627" s="1">
        <f>VLOOKUP(AJ627,$R$2:S646,2,0)</f>
        <v>1</v>
      </c>
      <c r="AM627" s="1">
        <f t="shared" si="497"/>
        <v>246</v>
      </c>
      <c r="AO627" s="1">
        <f t="shared" si="498"/>
        <v>0</v>
      </c>
      <c r="AP627" s="1" t="str">
        <f t="shared" si="454"/>
        <v/>
      </c>
      <c r="AQ627" s="1" t="str">
        <f t="shared" si="472"/>
        <v/>
      </c>
      <c r="AR627" s="1" t="str">
        <f t="shared" si="473"/>
        <v/>
      </c>
      <c r="AS627" s="1" t="str">
        <f t="shared" si="474"/>
        <v/>
      </c>
      <c r="AT627" s="1" t="str">
        <f t="shared" si="475"/>
        <v/>
      </c>
      <c r="AU627" s="1" t="str">
        <f t="shared" si="476"/>
        <v/>
      </c>
      <c r="AV627" s="1" t="str">
        <f t="shared" si="477"/>
        <v/>
      </c>
      <c r="AW627" s="1" t="str">
        <f t="shared" si="478"/>
        <v/>
      </c>
      <c r="AX627" s="1" t="str">
        <f t="shared" si="479"/>
        <v/>
      </c>
      <c r="AY627" s="1" t="str">
        <f t="shared" si="480"/>
        <v/>
      </c>
      <c r="AZ627" s="1" t="str">
        <f t="shared" si="481"/>
        <v/>
      </c>
      <c r="BA627" s="1" t="str">
        <f t="shared" si="482"/>
        <v/>
      </c>
      <c r="BB627" s="1" t="str">
        <f t="shared" si="483"/>
        <v/>
      </c>
      <c r="BC627" s="1" t="str">
        <f t="shared" si="484"/>
        <v/>
      </c>
      <c r="BD627" s="1" t="str">
        <f t="shared" si="485"/>
        <v/>
      </c>
      <c r="BE627" s="1" t="str">
        <f t="shared" si="486"/>
        <v/>
      </c>
      <c r="BF627" s="1" t="str">
        <f t="shared" si="487"/>
        <v/>
      </c>
      <c r="BG627" s="1" t="str">
        <f t="shared" si="488"/>
        <v/>
      </c>
      <c r="BH627" s="1" t="str">
        <f t="shared" si="489"/>
        <v/>
      </c>
      <c r="BI627" s="1" t="str">
        <f t="shared" si="490"/>
        <v/>
      </c>
      <c r="BJ627" s="1" t="str">
        <f t="shared" si="491"/>
        <v/>
      </c>
      <c r="BK627" s="1" t="str">
        <f t="shared" si="492"/>
        <v/>
      </c>
      <c r="BL627" s="1" t="str">
        <f t="shared" si="493"/>
        <v/>
      </c>
      <c r="BM627" s="1" t="str">
        <f t="shared" si="494"/>
        <v/>
      </c>
      <c r="BN627" s="1" t="str">
        <f t="shared" si="495"/>
        <v/>
      </c>
      <c r="BO627" s="4" t="str">
        <f t="shared" si="496"/>
        <v/>
      </c>
    </row>
    <row r="628" spans="2:67">
      <c r="B628" s="23"/>
      <c r="C628" s="8" t="str">
        <f>IF(B628="","",VLOOKUP(B628,Tabelle2!$A$1:$B$37,2,0))</f>
        <v/>
      </c>
      <c r="D628" s="9" t="str">
        <f>IF(B628="","",IF(B628=0,"NB",VLOOKUP(C628,Tabelle2!$D$1:$E$4,2,0)))</f>
        <v/>
      </c>
      <c r="E628" s="1" t="str">
        <f t="shared" si="499"/>
        <v/>
      </c>
      <c r="F628" s="1" t="str">
        <f t="shared" si="500"/>
        <v/>
      </c>
      <c r="G628" s="1" t="str">
        <f t="shared" si="462"/>
        <v/>
      </c>
      <c r="H628" s="1" t="str">
        <f t="shared" si="501"/>
        <v/>
      </c>
      <c r="I628" s="1">
        <f t="shared" si="453"/>
        <v>0</v>
      </c>
      <c r="J628" s="1" t="str">
        <f t="shared" si="455"/>
        <v/>
      </c>
      <c r="U628" s="6" t="str">
        <f t="shared" si="456"/>
        <v/>
      </c>
      <c r="V628" s="6" t="str">
        <f t="shared" si="457"/>
        <v/>
      </c>
      <c r="W628" s="6" t="str">
        <f t="shared" si="458"/>
        <v/>
      </c>
      <c r="X628" s="6" t="str">
        <f t="shared" si="459"/>
        <v/>
      </c>
      <c r="Y628" s="5"/>
      <c r="Z628" s="1">
        <f t="shared" si="463"/>
        <v>1</v>
      </c>
      <c r="AA628" s="1">
        <f t="shared" si="464"/>
        <v>1</v>
      </c>
      <c r="AB628" s="1">
        <f t="shared" si="465"/>
        <v>1</v>
      </c>
      <c r="AC628" s="1" t="str">
        <f t="shared" si="466"/>
        <v/>
      </c>
      <c r="AD628" s="1" t="str">
        <f t="shared" si="471"/>
        <v/>
      </c>
      <c r="AE628" s="5"/>
      <c r="AF628" s="6">
        <f t="shared" si="460"/>
        <v>0</v>
      </c>
      <c r="AG628" s="6">
        <f t="shared" si="467"/>
        <v>1</v>
      </c>
      <c r="AH628" s="6">
        <f t="shared" si="469"/>
        <v>3</v>
      </c>
      <c r="AI628" s="5"/>
      <c r="AJ628" s="1">
        <f t="shared" si="468"/>
        <v>0</v>
      </c>
      <c r="AK628" s="1">
        <f>VLOOKUP(AJ628,$R$2:S647,2,0)</f>
        <v>1</v>
      </c>
      <c r="AM628" s="1">
        <f t="shared" si="497"/>
        <v>246</v>
      </c>
      <c r="AO628" s="1">
        <f t="shared" si="498"/>
        <v>0</v>
      </c>
      <c r="AP628" s="1" t="str">
        <f t="shared" si="454"/>
        <v/>
      </c>
      <c r="AQ628" s="1" t="str">
        <f t="shared" si="472"/>
        <v/>
      </c>
      <c r="AR628" s="1" t="str">
        <f t="shared" si="473"/>
        <v/>
      </c>
      <c r="AS628" s="1" t="str">
        <f t="shared" si="474"/>
        <v/>
      </c>
      <c r="AT628" s="1" t="str">
        <f t="shared" si="475"/>
        <v/>
      </c>
      <c r="AU628" s="1" t="str">
        <f t="shared" si="476"/>
        <v/>
      </c>
      <c r="AV628" s="1" t="str">
        <f t="shared" si="477"/>
        <v/>
      </c>
      <c r="AW628" s="1" t="str">
        <f t="shared" si="478"/>
        <v/>
      </c>
      <c r="AX628" s="1" t="str">
        <f t="shared" si="479"/>
        <v/>
      </c>
      <c r="AY628" s="1" t="str">
        <f t="shared" si="480"/>
        <v/>
      </c>
      <c r="AZ628" s="1" t="str">
        <f t="shared" si="481"/>
        <v/>
      </c>
      <c r="BA628" s="1" t="str">
        <f t="shared" si="482"/>
        <v/>
      </c>
      <c r="BB628" s="1" t="str">
        <f t="shared" si="483"/>
        <v/>
      </c>
      <c r="BC628" s="1" t="str">
        <f t="shared" si="484"/>
        <v/>
      </c>
      <c r="BD628" s="1" t="str">
        <f t="shared" si="485"/>
        <v/>
      </c>
      <c r="BE628" s="1" t="str">
        <f t="shared" si="486"/>
        <v/>
      </c>
      <c r="BF628" s="1" t="str">
        <f t="shared" si="487"/>
        <v/>
      </c>
      <c r="BG628" s="1" t="str">
        <f t="shared" si="488"/>
        <v/>
      </c>
      <c r="BH628" s="1" t="str">
        <f t="shared" si="489"/>
        <v/>
      </c>
      <c r="BI628" s="1" t="str">
        <f t="shared" si="490"/>
        <v/>
      </c>
      <c r="BJ628" s="1" t="str">
        <f t="shared" si="491"/>
        <v/>
      </c>
      <c r="BK628" s="1" t="str">
        <f t="shared" si="492"/>
        <v/>
      </c>
      <c r="BL628" s="1" t="str">
        <f t="shared" si="493"/>
        <v/>
      </c>
      <c r="BM628" s="1" t="str">
        <f t="shared" si="494"/>
        <v/>
      </c>
      <c r="BN628" s="1" t="str">
        <f t="shared" si="495"/>
        <v/>
      </c>
      <c r="BO628" s="4" t="str">
        <f t="shared" si="496"/>
        <v/>
      </c>
    </row>
    <row r="629" spans="2:67">
      <c r="B629" s="23"/>
      <c r="C629" s="8" t="str">
        <f>IF(B629="","",VLOOKUP(B629,Tabelle2!$A$1:$B$37,2,0))</f>
        <v/>
      </c>
      <c r="D629" s="9" t="str">
        <f>IF(B629="","",IF(B629=0,"NB",VLOOKUP(C629,Tabelle2!$D$1:$E$4,2,0)))</f>
        <v/>
      </c>
      <c r="E629" s="1" t="str">
        <f t="shared" si="499"/>
        <v/>
      </c>
      <c r="F629" s="1" t="str">
        <f t="shared" si="500"/>
        <v/>
      </c>
      <c r="G629" s="1" t="str">
        <f t="shared" si="462"/>
        <v/>
      </c>
      <c r="H629" s="1" t="str">
        <f t="shared" si="501"/>
        <v/>
      </c>
      <c r="I629" s="1">
        <f t="shared" si="453"/>
        <v>0</v>
      </c>
      <c r="J629" s="1" t="str">
        <f t="shared" si="455"/>
        <v/>
      </c>
      <c r="U629" s="6" t="str">
        <f t="shared" si="456"/>
        <v/>
      </c>
      <c r="V629" s="6" t="str">
        <f t="shared" si="457"/>
        <v/>
      </c>
      <c r="W629" s="6" t="str">
        <f t="shared" si="458"/>
        <v/>
      </c>
      <c r="X629" s="6" t="str">
        <f t="shared" si="459"/>
        <v/>
      </c>
      <c r="Y629" s="5"/>
      <c r="Z629" s="1">
        <f t="shared" si="463"/>
        <v>1</v>
      </c>
      <c r="AA629" s="1">
        <f t="shared" si="464"/>
        <v>1</v>
      </c>
      <c r="AB629" s="1">
        <f t="shared" si="465"/>
        <v>1</v>
      </c>
      <c r="AC629" s="1" t="str">
        <f t="shared" si="466"/>
        <v/>
      </c>
      <c r="AD629" s="1" t="str">
        <f t="shared" si="471"/>
        <v/>
      </c>
      <c r="AE629" s="5"/>
      <c r="AF629" s="6">
        <f t="shared" si="460"/>
        <v>0</v>
      </c>
      <c r="AG629" s="6">
        <f t="shared" si="467"/>
        <v>1</v>
      </c>
      <c r="AH629" s="6">
        <f t="shared" si="469"/>
        <v>3</v>
      </c>
      <c r="AI629" s="5"/>
      <c r="AJ629" s="1">
        <f t="shared" si="468"/>
        <v>0</v>
      </c>
      <c r="AK629" s="1">
        <f>VLOOKUP(AJ629,$R$2:S648,2,0)</f>
        <v>1</v>
      </c>
      <c r="AM629" s="1">
        <f t="shared" si="497"/>
        <v>246</v>
      </c>
      <c r="AO629" s="1">
        <f t="shared" si="498"/>
        <v>0</v>
      </c>
      <c r="AP629" s="1" t="str">
        <f t="shared" si="454"/>
        <v/>
      </c>
      <c r="AQ629" s="1" t="str">
        <f t="shared" si="472"/>
        <v/>
      </c>
      <c r="AR629" s="1" t="str">
        <f t="shared" si="473"/>
        <v/>
      </c>
      <c r="AS629" s="1" t="str">
        <f t="shared" si="474"/>
        <v/>
      </c>
      <c r="AT629" s="1" t="str">
        <f t="shared" si="475"/>
        <v/>
      </c>
      <c r="AU629" s="1" t="str">
        <f t="shared" si="476"/>
        <v/>
      </c>
      <c r="AV629" s="1" t="str">
        <f t="shared" si="477"/>
        <v/>
      </c>
      <c r="AW629" s="1" t="str">
        <f t="shared" si="478"/>
        <v/>
      </c>
      <c r="AX629" s="1" t="str">
        <f t="shared" si="479"/>
        <v/>
      </c>
      <c r="AY629" s="1" t="str">
        <f t="shared" si="480"/>
        <v/>
      </c>
      <c r="AZ629" s="1" t="str">
        <f t="shared" si="481"/>
        <v/>
      </c>
      <c r="BA629" s="1" t="str">
        <f t="shared" si="482"/>
        <v/>
      </c>
      <c r="BB629" s="1" t="str">
        <f t="shared" si="483"/>
        <v/>
      </c>
      <c r="BC629" s="1" t="str">
        <f t="shared" si="484"/>
        <v/>
      </c>
      <c r="BD629" s="1" t="str">
        <f t="shared" si="485"/>
        <v/>
      </c>
      <c r="BE629" s="1" t="str">
        <f t="shared" si="486"/>
        <v/>
      </c>
      <c r="BF629" s="1" t="str">
        <f t="shared" si="487"/>
        <v/>
      </c>
      <c r="BG629" s="1" t="str">
        <f t="shared" si="488"/>
        <v/>
      </c>
      <c r="BH629" s="1" t="str">
        <f t="shared" si="489"/>
        <v/>
      </c>
      <c r="BI629" s="1" t="str">
        <f t="shared" si="490"/>
        <v/>
      </c>
      <c r="BJ629" s="1" t="str">
        <f t="shared" si="491"/>
        <v/>
      </c>
      <c r="BK629" s="1" t="str">
        <f t="shared" si="492"/>
        <v/>
      </c>
      <c r="BL629" s="1" t="str">
        <f t="shared" si="493"/>
        <v/>
      </c>
      <c r="BM629" s="1" t="str">
        <f t="shared" si="494"/>
        <v/>
      </c>
      <c r="BN629" s="1" t="str">
        <f t="shared" si="495"/>
        <v/>
      </c>
      <c r="BO629" s="4" t="str">
        <f t="shared" si="496"/>
        <v/>
      </c>
    </row>
    <row r="630" spans="2:67">
      <c r="B630" s="23"/>
      <c r="C630" s="8" t="str">
        <f>IF(B630="","",VLOOKUP(B630,Tabelle2!$A$1:$B$37,2,0))</f>
        <v/>
      </c>
      <c r="D630" s="9" t="str">
        <f>IF(B630="","",IF(B630=0,"NB",VLOOKUP(C630,Tabelle2!$D$1:$E$4,2,0)))</f>
        <v/>
      </c>
      <c r="E630" s="1" t="str">
        <f t="shared" si="499"/>
        <v/>
      </c>
      <c r="F630" s="1" t="str">
        <f t="shared" si="500"/>
        <v/>
      </c>
      <c r="G630" s="1" t="str">
        <f t="shared" si="462"/>
        <v/>
      </c>
      <c r="H630" s="1" t="str">
        <f t="shared" si="501"/>
        <v/>
      </c>
      <c r="I630" s="1">
        <f t="shared" si="453"/>
        <v>0</v>
      </c>
      <c r="J630" s="1" t="str">
        <f t="shared" si="455"/>
        <v/>
      </c>
      <c r="U630" s="6" t="str">
        <f t="shared" si="456"/>
        <v/>
      </c>
      <c r="V630" s="6" t="str">
        <f t="shared" si="457"/>
        <v/>
      </c>
      <c r="W630" s="6" t="str">
        <f t="shared" si="458"/>
        <v/>
      </c>
      <c r="X630" s="6" t="str">
        <f t="shared" si="459"/>
        <v/>
      </c>
      <c r="Y630" s="5"/>
      <c r="Z630" s="1">
        <f t="shared" si="463"/>
        <v>1</v>
      </c>
      <c r="AA630" s="1">
        <f t="shared" si="464"/>
        <v>1</v>
      </c>
      <c r="AB630" s="1">
        <f t="shared" si="465"/>
        <v>1</v>
      </c>
      <c r="AC630" s="1" t="str">
        <f t="shared" si="466"/>
        <v/>
      </c>
      <c r="AD630" s="1" t="str">
        <f t="shared" si="471"/>
        <v/>
      </c>
      <c r="AE630" s="5"/>
      <c r="AF630" s="6">
        <f t="shared" si="460"/>
        <v>0</v>
      </c>
      <c r="AG630" s="6">
        <f t="shared" si="467"/>
        <v>1</v>
      </c>
      <c r="AH630" s="6">
        <f t="shared" si="469"/>
        <v>3</v>
      </c>
      <c r="AI630" s="5"/>
      <c r="AJ630" s="1">
        <f t="shared" si="468"/>
        <v>0</v>
      </c>
      <c r="AK630" s="1">
        <f>VLOOKUP(AJ630,$R$2:S649,2,0)</f>
        <v>1</v>
      </c>
      <c r="AM630" s="1">
        <f t="shared" si="497"/>
        <v>246</v>
      </c>
      <c r="AO630" s="1">
        <f t="shared" si="498"/>
        <v>0</v>
      </c>
      <c r="AP630" s="1" t="str">
        <f t="shared" si="454"/>
        <v/>
      </c>
      <c r="AQ630" s="1" t="str">
        <f t="shared" si="472"/>
        <v/>
      </c>
      <c r="AR630" s="1" t="str">
        <f t="shared" si="473"/>
        <v/>
      </c>
      <c r="AS630" s="1" t="str">
        <f t="shared" si="474"/>
        <v/>
      </c>
      <c r="AT630" s="1" t="str">
        <f t="shared" si="475"/>
        <v/>
      </c>
      <c r="AU630" s="1" t="str">
        <f t="shared" si="476"/>
        <v/>
      </c>
      <c r="AV630" s="1" t="str">
        <f t="shared" si="477"/>
        <v/>
      </c>
      <c r="AW630" s="1" t="str">
        <f t="shared" si="478"/>
        <v/>
      </c>
      <c r="AX630" s="1" t="str">
        <f t="shared" si="479"/>
        <v/>
      </c>
      <c r="AY630" s="1" t="str">
        <f t="shared" si="480"/>
        <v/>
      </c>
      <c r="AZ630" s="1" t="str">
        <f t="shared" si="481"/>
        <v/>
      </c>
      <c r="BA630" s="1" t="str">
        <f t="shared" si="482"/>
        <v/>
      </c>
      <c r="BB630" s="1" t="str">
        <f t="shared" si="483"/>
        <v/>
      </c>
      <c r="BC630" s="1" t="str">
        <f t="shared" si="484"/>
        <v/>
      </c>
      <c r="BD630" s="1" t="str">
        <f t="shared" si="485"/>
        <v/>
      </c>
      <c r="BE630" s="1" t="str">
        <f t="shared" si="486"/>
        <v/>
      </c>
      <c r="BF630" s="1" t="str">
        <f t="shared" si="487"/>
        <v/>
      </c>
      <c r="BG630" s="1" t="str">
        <f t="shared" si="488"/>
        <v/>
      </c>
      <c r="BH630" s="1" t="str">
        <f t="shared" si="489"/>
        <v/>
      </c>
      <c r="BI630" s="1" t="str">
        <f t="shared" si="490"/>
        <v/>
      </c>
      <c r="BJ630" s="1" t="str">
        <f t="shared" si="491"/>
        <v/>
      </c>
      <c r="BK630" s="1" t="str">
        <f t="shared" si="492"/>
        <v/>
      </c>
      <c r="BL630" s="1" t="str">
        <f t="shared" si="493"/>
        <v/>
      </c>
      <c r="BM630" s="1" t="str">
        <f t="shared" si="494"/>
        <v/>
      </c>
      <c r="BN630" s="1" t="str">
        <f t="shared" si="495"/>
        <v/>
      </c>
      <c r="BO630" s="4" t="str">
        <f t="shared" si="496"/>
        <v/>
      </c>
    </row>
    <row r="631" spans="2:67">
      <c r="B631" s="23"/>
      <c r="C631" s="8" t="str">
        <f>IF(B631="","",VLOOKUP(B631,Tabelle2!$A$1:$B$37,2,0))</f>
        <v/>
      </c>
      <c r="D631" s="9" t="str">
        <f>IF(B631="","",IF(B631=0,"NB",VLOOKUP(C631,Tabelle2!$D$1:$E$4,2,0)))</f>
        <v/>
      </c>
      <c r="E631" s="1" t="str">
        <f t="shared" si="499"/>
        <v/>
      </c>
      <c r="F631" s="1" t="str">
        <f t="shared" si="500"/>
        <v/>
      </c>
      <c r="G631" s="1" t="str">
        <f t="shared" si="462"/>
        <v/>
      </c>
      <c r="H631" s="1" t="str">
        <f t="shared" si="501"/>
        <v/>
      </c>
      <c r="I631" s="1">
        <f t="shared" si="453"/>
        <v>0</v>
      </c>
      <c r="J631" s="1" t="str">
        <f t="shared" si="455"/>
        <v/>
      </c>
      <c r="U631" s="6" t="str">
        <f t="shared" si="456"/>
        <v/>
      </c>
      <c r="V631" s="6" t="str">
        <f t="shared" si="457"/>
        <v/>
      </c>
      <c r="W631" s="6" t="str">
        <f t="shared" si="458"/>
        <v/>
      </c>
      <c r="X631" s="6" t="str">
        <f t="shared" si="459"/>
        <v/>
      </c>
      <c r="Y631" s="5"/>
      <c r="Z631" s="1">
        <f t="shared" si="463"/>
        <v>1</v>
      </c>
      <c r="AA631" s="1">
        <f t="shared" si="464"/>
        <v>1</v>
      </c>
      <c r="AB631" s="1">
        <f t="shared" si="465"/>
        <v>1</v>
      </c>
      <c r="AC631" s="1" t="str">
        <f t="shared" si="466"/>
        <v/>
      </c>
      <c r="AD631" s="1" t="str">
        <f t="shared" si="471"/>
        <v/>
      </c>
      <c r="AE631" s="5"/>
      <c r="AF631" s="6">
        <f t="shared" si="460"/>
        <v>0</v>
      </c>
      <c r="AG631" s="6">
        <f t="shared" si="467"/>
        <v>1</v>
      </c>
      <c r="AH631" s="6">
        <f t="shared" si="469"/>
        <v>3</v>
      </c>
      <c r="AI631" s="5"/>
      <c r="AJ631" s="1">
        <f t="shared" si="468"/>
        <v>0</v>
      </c>
      <c r="AK631" s="1">
        <f>VLOOKUP(AJ631,$R$2:S650,2,0)</f>
        <v>1</v>
      </c>
      <c r="AM631" s="1">
        <f t="shared" si="497"/>
        <v>246</v>
      </c>
      <c r="AO631" s="1">
        <f t="shared" si="498"/>
        <v>0</v>
      </c>
      <c r="AP631" s="1" t="str">
        <f t="shared" si="454"/>
        <v/>
      </c>
      <c r="AQ631" s="1" t="str">
        <f t="shared" si="472"/>
        <v/>
      </c>
      <c r="AR631" s="1" t="str">
        <f t="shared" si="473"/>
        <v/>
      </c>
      <c r="AS631" s="1" t="str">
        <f t="shared" si="474"/>
        <v/>
      </c>
      <c r="AT631" s="1" t="str">
        <f t="shared" si="475"/>
        <v/>
      </c>
      <c r="AU631" s="1" t="str">
        <f t="shared" si="476"/>
        <v/>
      </c>
      <c r="AV631" s="1" t="str">
        <f t="shared" si="477"/>
        <v/>
      </c>
      <c r="AW631" s="1" t="str">
        <f t="shared" si="478"/>
        <v/>
      </c>
      <c r="AX631" s="1" t="str">
        <f t="shared" si="479"/>
        <v/>
      </c>
      <c r="AY631" s="1" t="str">
        <f t="shared" si="480"/>
        <v/>
      </c>
      <c r="AZ631" s="1" t="str">
        <f t="shared" si="481"/>
        <v/>
      </c>
      <c r="BA631" s="1" t="str">
        <f t="shared" si="482"/>
        <v/>
      </c>
      <c r="BB631" s="1" t="str">
        <f t="shared" si="483"/>
        <v/>
      </c>
      <c r="BC631" s="1" t="str">
        <f t="shared" si="484"/>
        <v/>
      </c>
      <c r="BD631" s="1" t="str">
        <f t="shared" si="485"/>
        <v/>
      </c>
      <c r="BE631" s="1" t="str">
        <f t="shared" si="486"/>
        <v/>
      </c>
      <c r="BF631" s="1" t="str">
        <f t="shared" si="487"/>
        <v/>
      </c>
      <c r="BG631" s="1" t="str">
        <f t="shared" si="488"/>
        <v/>
      </c>
      <c r="BH631" s="1" t="str">
        <f t="shared" si="489"/>
        <v/>
      </c>
      <c r="BI631" s="1" t="str">
        <f t="shared" si="490"/>
        <v/>
      </c>
      <c r="BJ631" s="1" t="str">
        <f t="shared" si="491"/>
        <v/>
      </c>
      <c r="BK631" s="1" t="str">
        <f t="shared" si="492"/>
        <v/>
      </c>
      <c r="BL631" s="1" t="str">
        <f t="shared" si="493"/>
        <v/>
      </c>
      <c r="BM631" s="1" t="str">
        <f t="shared" si="494"/>
        <v/>
      </c>
      <c r="BN631" s="1" t="str">
        <f t="shared" si="495"/>
        <v/>
      </c>
      <c r="BO631" s="4" t="str">
        <f t="shared" si="496"/>
        <v/>
      </c>
    </row>
    <row r="632" spans="2:67">
      <c r="B632" s="23"/>
      <c r="C632" s="8" t="str">
        <f>IF(B632="","",VLOOKUP(B632,Tabelle2!$A$1:$B$37,2,0))</f>
        <v/>
      </c>
      <c r="D632" s="9" t="str">
        <f>IF(B632="","",IF(B632=0,"NB",VLOOKUP(C632,Tabelle2!$D$1:$E$4,2,0)))</f>
        <v/>
      </c>
      <c r="E632" s="1" t="str">
        <f t="shared" si="499"/>
        <v/>
      </c>
      <c r="F632" s="1" t="str">
        <f t="shared" si="500"/>
        <v/>
      </c>
      <c r="G632" s="1" t="str">
        <f t="shared" si="462"/>
        <v/>
      </c>
      <c r="H632" s="1" t="str">
        <f t="shared" si="501"/>
        <v/>
      </c>
      <c r="I632" s="1">
        <f t="shared" si="453"/>
        <v>0</v>
      </c>
      <c r="J632" s="1" t="str">
        <f t="shared" si="455"/>
        <v/>
      </c>
      <c r="U632" s="6" t="str">
        <f t="shared" si="456"/>
        <v/>
      </c>
      <c r="V632" s="6" t="str">
        <f t="shared" si="457"/>
        <v/>
      </c>
      <c r="W632" s="6" t="str">
        <f t="shared" si="458"/>
        <v/>
      </c>
      <c r="X632" s="6" t="str">
        <f t="shared" si="459"/>
        <v/>
      </c>
      <c r="Y632" s="5"/>
      <c r="Z632" s="1">
        <f t="shared" si="463"/>
        <v>1</v>
      </c>
      <c r="AA632" s="1">
        <f t="shared" si="464"/>
        <v>1</v>
      </c>
      <c r="AB632" s="1">
        <f t="shared" si="465"/>
        <v>1</v>
      </c>
      <c r="AC632" s="1" t="str">
        <f t="shared" si="466"/>
        <v/>
      </c>
      <c r="AD632" s="1" t="str">
        <f t="shared" si="471"/>
        <v/>
      </c>
      <c r="AE632" s="5"/>
      <c r="AF632" s="6">
        <f t="shared" si="460"/>
        <v>0</v>
      </c>
      <c r="AG632" s="6">
        <f t="shared" si="467"/>
        <v>1</v>
      </c>
      <c r="AH632" s="6">
        <f t="shared" si="469"/>
        <v>3</v>
      </c>
      <c r="AI632" s="5"/>
      <c r="AJ632" s="1">
        <f t="shared" si="468"/>
        <v>0</v>
      </c>
      <c r="AK632" s="1">
        <f>VLOOKUP(AJ632,$R$2:S651,2,0)</f>
        <v>1</v>
      </c>
      <c r="AM632" s="1">
        <f t="shared" si="497"/>
        <v>246</v>
      </c>
      <c r="AO632" s="1">
        <f t="shared" si="498"/>
        <v>0</v>
      </c>
      <c r="AP632" s="1" t="str">
        <f t="shared" si="454"/>
        <v/>
      </c>
      <c r="AQ632" s="1" t="str">
        <f t="shared" si="472"/>
        <v/>
      </c>
      <c r="AR632" s="1" t="str">
        <f t="shared" si="473"/>
        <v/>
      </c>
      <c r="AS632" s="1" t="str">
        <f t="shared" si="474"/>
        <v/>
      </c>
      <c r="AT632" s="1" t="str">
        <f t="shared" si="475"/>
        <v/>
      </c>
      <c r="AU632" s="1" t="str">
        <f t="shared" si="476"/>
        <v/>
      </c>
      <c r="AV632" s="1" t="str">
        <f t="shared" si="477"/>
        <v/>
      </c>
      <c r="AW632" s="1" t="str">
        <f t="shared" si="478"/>
        <v/>
      </c>
      <c r="AX632" s="1" t="str">
        <f t="shared" si="479"/>
        <v/>
      </c>
      <c r="AY632" s="1" t="str">
        <f t="shared" si="480"/>
        <v/>
      </c>
      <c r="AZ632" s="1" t="str">
        <f t="shared" si="481"/>
        <v/>
      </c>
      <c r="BA632" s="1" t="str">
        <f t="shared" si="482"/>
        <v/>
      </c>
      <c r="BB632" s="1" t="str">
        <f t="shared" si="483"/>
        <v/>
      </c>
      <c r="BC632" s="1" t="str">
        <f t="shared" si="484"/>
        <v/>
      </c>
      <c r="BD632" s="1" t="str">
        <f t="shared" si="485"/>
        <v/>
      </c>
      <c r="BE632" s="1" t="str">
        <f t="shared" si="486"/>
        <v/>
      </c>
      <c r="BF632" s="1" t="str">
        <f t="shared" si="487"/>
        <v/>
      </c>
      <c r="BG632" s="1" t="str">
        <f t="shared" si="488"/>
        <v/>
      </c>
      <c r="BH632" s="1" t="str">
        <f t="shared" si="489"/>
        <v/>
      </c>
      <c r="BI632" s="1" t="str">
        <f t="shared" si="490"/>
        <v/>
      </c>
      <c r="BJ632" s="1" t="str">
        <f t="shared" si="491"/>
        <v/>
      </c>
      <c r="BK632" s="1" t="str">
        <f t="shared" si="492"/>
        <v/>
      </c>
      <c r="BL632" s="1" t="str">
        <f t="shared" si="493"/>
        <v/>
      </c>
      <c r="BM632" s="1" t="str">
        <f t="shared" si="494"/>
        <v/>
      </c>
      <c r="BN632" s="1" t="str">
        <f t="shared" si="495"/>
        <v/>
      </c>
      <c r="BO632" s="4" t="str">
        <f t="shared" si="496"/>
        <v/>
      </c>
    </row>
    <row r="633" spans="2:67">
      <c r="B633" s="23"/>
      <c r="C633" s="8" t="str">
        <f>IF(B633="","",VLOOKUP(B633,Tabelle2!$A$1:$B$37,2,0))</f>
        <v/>
      </c>
      <c r="D633" s="9" t="str">
        <f>IF(B633="","",IF(B633=0,"NB",VLOOKUP(C633,Tabelle2!$D$1:$E$4,2,0)))</f>
        <v/>
      </c>
      <c r="E633" s="1" t="str">
        <f t="shared" si="499"/>
        <v/>
      </c>
      <c r="F633" s="1" t="str">
        <f t="shared" si="500"/>
        <v/>
      </c>
      <c r="G633" s="1" t="str">
        <f t="shared" si="462"/>
        <v/>
      </c>
      <c r="H633" s="1" t="str">
        <f t="shared" si="501"/>
        <v/>
      </c>
      <c r="I633" s="1">
        <f t="shared" si="453"/>
        <v>0</v>
      </c>
      <c r="J633" s="1" t="str">
        <f t="shared" si="455"/>
        <v/>
      </c>
      <c r="U633" s="6" t="str">
        <f t="shared" si="456"/>
        <v/>
      </c>
      <c r="V633" s="6" t="str">
        <f t="shared" si="457"/>
        <v/>
      </c>
      <c r="W633" s="6" t="str">
        <f t="shared" si="458"/>
        <v/>
      </c>
      <c r="X633" s="6" t="str">
        <f t="shared" si="459"/>
        <v/>
      </c>
      <c r="Y633" s="5"/>
      <c r="Z633" s="1">
        <f t="shared" si="463"/>
        <v>1</v>
      </c>
      <c r="AA633" s="1">
        <f t="shared" si="464"/>
        <v>1</v>
      </c>
      <c r="AB633" s="1">
        <f t="shared" si="465"/>
        <v>1</v>
      </c>
      <c r="AC633" s="1" t="str">
        <f t="shared" si="466"/>
        <v/>
      </c>
      <c r="AD633" s="1" t="str">
        <f t="shared" si="471"/>
        <v/>
      </c>
      <c r="AE633" s="5"/>
      <c r="AF633" s="6">
        <f t="shared" si="460"/>
        <v>0</v>
      </c>
      <c r="AG633" s="6">
        <f t="shared" si="467"/>
        <v>1</v>
      </c>
      <c r="AH633" s="6">
        <f t="shared" si="469"/>
        <v>3</v>
      </c>
      <c r="AI633" s="5"/>
      <c r="AJ633" s="1">
        <f t="shared" si="468"/>
        <v>0</v>
      </c>
      <c r="AK633" s="1">
        <f>VLOOKUP(AJ633,$R$2:S652,2,0)</f>
        <v>1</v>
      </c>
      <c r="AM633" s="1">
        <f t="shared" si="497"/>
        <v>246</v>
      </c>
      <c r="AO633" s="1">
        <f t="shared" si="498"/>
        <v>0</v>
      </c>
      <c r="AP633" s="1" t="str">
        <f t="shared" si="454"/>
        <v/>
      </c>
      <c r="AQ633" s="1" t="str">
        <f t="shared" si="472"/>
        <v/>
      </c>
      <c r="AR633" s="1" t="str">
        <f t="shared" si="473"/>
        <v/>
      </c>
      <c r="AS633" s="1" t="str">
        <f t="shared" si="474"/>
        <v/>
      </c>
      <c r="AT633" s="1" t="str">
        <f t="shared" si="475"/>
        <v/>
      </c>
      <c r="AU633" s="1" t="str">
        <f t="shared" si="476"/>
        <v/>
      </c>
      <c r="AV633" s="1" t="str">
        <f t="shared" si="477"/>
        <v/>
      </c>
      <c r="AW633" s="1" t="str">
        <f t="shared" si="478"/>
        <v/>
      </c>
      <c r="AX633" s="1" t="str">
        <f t="shared" si="479"/>
        <v/>
      </c>
      <c r="AY633" s="1" t="str">
        <f t="shared" si="480"/>
        <v/>
      </c>
      <c r="AZ633" s="1" t="str">
        <f t="shared" si="481"/>
        <v/>
      </c>
      <c r="BA633" s="1" t="str">
        <f t="shared" si="482"/>
        <v/>
      </c>
      <c r="BB633" s="1" t="str">
        <f t="shared" si="483"/>
        <v/>
      </c>
      <c r="BC633" s="1" t="str">
        <f t="shared" si="484"/>
        <v/>
      </c>
      <c r="BD633" s="1" t="str">
        <f t="shared" si="485"/>
        <v/>
      </c>
      <c r="BE633" s="1" t="str">
        <f t="shared" si="486"/>
        <v/>
      </c>
      <c r="BF633" s="1" t="str">
        <f t="shared" si="487"/>
        <v/>
      </c>
      <c r="BG633" s="1" t="str">
        <f t="shared" si="488"/>
        <v/>
      </c>
      <c r="BH633" s="1" t="str">
        <f t="shared" si="489"/>
        <v/>
      </c>
      <c r="BI633" s="1" t="str">
        <f t="shared" si="490"/>
        <v/>
      </c>
      <c r="BJ633" s="1" t="str">
        <f t="shared" si="491"/>
        <v/>
      </c>
      <c r="BK633" s="1" t="str">
        <f t="shared" si="492"/>
        <v/>
      </c>
      <c r="BL633" s="1" t="str">
        <f t="shared" si="493"/>
        <v/>
      </c>
      <c r="BM633" s="1" t="str">
        <f t="shared" si="494"/>
        <v/>
      </c>
      <c r="BN633" s="1" t="str">
        <f t="shared" si="495"/>
        <v/>
      </c>
      <c r="BO633" s="4" t="str">
        <f t="shared" si="496"/>
        <v/>
      </c>
    </row>
    <row r="634" spans="2:67">
      <c r="B634" s="23"/>
      <c r="C634" s="8" t="str">
        <f>IF(B634="","",VLOOKUP(B634,Tabelle2!$A$1:$B$37,2,0))</f>
        <v/>
      </c>
      <c r="D634" s="9" t="str">
        <f>IF(B634="","",IF(B634=0,"NB",VLOOKUP(C634,Tabelle2!$D$1:$E$4,2,0)))</f>
        <v/>
      </c>
      <c r="E634" s="1" t="str">
        <f t="shared" si="499"/>
        <v/>
      </c>
      <c r="F634" s="1" t="str">
        <f t="shared" si="500"/>
        <v/>
      </c>
      <c r="G634" s="1" t="str">
        <f t="shared" si="462"/>
        <v/>
      </c>
      <c r="H634" s="1" t="str">
        <f t="shared" si="501"/>
        <v/>
      </c>
      <c r="I634" s="1">
        <f t="shared" si="453"/>
        <v>0</v>
      </c>
      <c r="J634" s="1" t="str">
        <f t="shared" si="455"/>
        <v/>
      </c>
      <c r="U634" s="6" t="str">
        <f t="shared" si="456"/>
        <v/>
      </c>
      <c r="V634" s="6" t="str">
        <f t="shared" si="457"/>
        <v/>
      </c>
      <c r="W634" s="6" t="str">
        <f t="shared" si="458"/>
        <v/>
      </c>
      <c r="X634" s="6" t="str">
        <f t="shared" si="459"/>
        <v/>
      </c>
      <c r="Y634" s="5"/>
      <c r="Z634" s="1">
        <f t="shared" si="463"/>
        <v>1</v>
      </c>
      <c r="AA634" s="1">
        <f t="shared" si="464"/>
        <v>1</v>
      </c>
      <c r="AB634" s="1">
        <f t="shared" si="465"/>
        <v>1</v>
      </c>
      <c r="AC634" s="1" t="str">
        <f t="shared" si="466"/>
        <v/>
      </c>
      <c r="AD634" s="1" t="str">
        <f t="shared" si="471"/>
        <v/>
      </c>
      <c r="AE634" s="5"/>
      <c r="AF634" s="6">
        <f t="shared" si="460"/>
        <v>0</v>
      </c>
      <c r="AG634" s="6">
        <f t="shared" si="467"/>
        <v>1</v>
      </c>
      <c r="AH634" s="6">
        <f t="shared" si="469"/>
        <v>3</v>
      </c>
      <c r="AI634" s="5"/>
      <c r="AJ634" s="1">
        <f t="shared" si="468"/>
        <v>0</v>
      </c>
      <c r="AK634" s="1">
        <f>VLOOKUP(AJ634,$R$2:S653,2,0)</f>
        <v>1</v>
      </c>
      <c r="AM634" s="1">
        <f t="shared" si="497"/>
        <v>246</v>
      </c>
      <c r="AO634" s="1">
        <f t="shared" si="498"/>
        <v>0</v>
      </c>
      <c r="AP634" s="1" t="str">
        <f t="shared" si="454"/>
        <v/>
      </c>
      <c r="AQ634" s="1" t="str">
        <f t="shared" si="472"/>
        <v/>
      </c>
      <c r="AR634" s="1" t="str">
        <f t="shared" si="473"/>
        <v/>
      </c>
      <c r="AS634" s="1" t="str">
        <f t="shared" si="474"/>
        <v/>
      </c>
      <c r="AT634" s="1" t="str">
        <f t="shared" si="475"/>
        <v/>
      </c>
      <c r="AU634" s="1" t="str">
        <f t="shared" si="476"/>
        <v/>
      </c>
      <c r="AV634" s="1" t="str">
        <f t="shared" si="477"/>
        <v/>
      </c>
      <c r="AW634" s="1" t="str">
        <f t="shared" si="478"/>
        <v/>
      </c>
      <c r="AX634" s="1" t="str">
        <f t="shared" si="479"/>
        <v/>
      </c>
      <c r="AY634" s="1" t="str">
        <f t="shared" si="480"/>
        <v/>
      </c>
      <c r="AZ634" s="1" t="str">
        <f t="shared" si="481"/>
        <v/>
      </c>
      <c r="BA634" s="1" t="str">
        <f t="shared" si="482"/>
        <v/>
      </c>
      <c r="BB634" s="1" t="str">
        <f t="shared" si="483"/>
        <v/>
      </c>
      <c r="BC634" s="1" t="str">
        <f t="shared" si="484"/>
        <v/>
      </c>
      <c r="BD634" s="1" t="str">
        <f t="shared" si="485"/>
        <v/>
      </c>
      <c r="BE634" s="1" t="str">
        <f t="shared" si="486"/>
        <v/>
      </c>
      <c r="BF634" s="1" t="str">
        <f t="shared" si="487"/>
        <v/>
      </c>
      <c r="BG634" s="1" t="str">
        <f t="shared" si="488"/>
        <v/>
      </c>
      <c r="BH634" s="1" t="str">
        <f t="shared" si="489"/>
        <v/>
      </c>
      <c r="BI634" s="1" t="str">
        <f t="shared" si="490"/>
        <v/>
      </c>
      <c r="BJ634" s="1" t="str">
        <f t="shared" si="491"/>
        <v/>
      </c>
      <c r="BK634" s="1" t="str">
        <f t="shared" si="492"/>
        <v/>
      </c>
      <c r="BL634" s="1" t="str">
        <f t="shared" si="493"/>
        <v/>
      </c>
      <c r="BM634" s="1" t="str">
        <f t="shared" si="494"/>
        <v/>
      </c>
      <c r="BN634" s="1" t="str">
        <f t="shared" si="495"/>
        <v/>
      </c>
      <c r="BO634" s="4" t="str">
        <f t="shared" si="496"/>
        <v/>
      </c>
    </row>
    <row r="635" spans="2:67">
      <c r="B635" s="23"/>
      <c r="C635" s="8" t="str">
        <f>IF(B635="","",VLOOKUP(B635,Tabelle2!$A$1:$B$37,2,0))</f>
        <v/>
      </c>
      <c r="D635" s="9" t="str">
        <f>IF(B635="","",IF(B635=0,"NB",VLOOKUP(C635,Tabelle2!$D$1:$E$4,2,0)))</f>
        <v/>
      </c>
      <c r="E635" s="1" t="str">
        <f t="shared" si="499"/>
        <v/>
      </c>
      <c r="F635" s="1" t="str">
        <f t="shared" si="500"/>
        <v/>
      </c>
      <c r="G635" s="1" t="str">
        <f t="shared" si="462"/>
        <v/>
      </c>
      <c r="H635" s="1" t="str">
        <f t="shared" si="501"/>
        <v/>
      </c>
      <c r="I635" s="1">
        <f t="shared" si="453"/>
        <v>0</v>
      </c>
      <c r="J635" s="1" t="str">
        <f t="shared" si="455"/>
        <v/>
      </c>
      <c r="U635" s="6" t="str">
        <f t="shared" si="456"/>
        <v/>
      </c>
      <c r="V635" s="6" t="str">
        <f t="shared" si="457"/>
        <v/>
      </c>
      <c r="W635" s="6" t="str">
        <f t="shared" si="458"/>
        <v/>
      </c>
      <c r="X635" s="6" t="str">
        <f t="shared" si="459"/>
        <v/>
      </c>
      <c r="Y635" s="5"/>
      <c r="Z635" s="1">
        <f t="shared" si="463"/>
        <v>1</v>
      </c>
      <c r="AA635" s="1">
        <f t="shared" si="464"/>
        <v>1</v>
      </c>
      <c r="AB635" s="1">
        <f t="shared" si="465"/>
        <v>1</v>
      </c>
      <c r="AC635" s="1" t="str">
        <f t="shared" si="466"/>
        <v/>
      </c>
      <c r="AD635" s="1" t="str">
        <f t="shared" si="471"/>
        <v/>
      </c>
      <c r="AE635" s="5"/>
      <c r="AF635" s="6">
        <f t="shared" si="460"/>
        <v>0</v>
      </c>
      <c r="AG635" s="6">
        <f t="shared" si="467"/>
        <v>1</v>
      </c>
      <c r="AH635" s="6">
        <f t="shared" si="469"/>
        <v>3</v>
      </c>
      <c r="AI635" s="5"/>
      <c r="AJ635" s="1">
        <f t="shared" si="468"/>
        <v>0</v>
      </c>
      <c r="AK635" s="1">
        <f>VLOOKUP(AJ635,$R$2:S654,2,0)</f>
        <v>1</v>
      </c>
      <c r="AM635" s="1">
        <f t="shared" si="497"/>
        <v>246</v>
      </c>
      <c r="AO635" s="1">
        <f t="shared" si="498"/>
        <v>0</v>
      </c>
      <c r="AP635" s="1" t="str">
        <f t="shared" si="454"/>
        <v/>
      </c>
      <c r="AQ635" s="1" t="str">
        <f t="shared" si="472"/>
        <v/>
      </c>
      <c r="AR635" s="1" t="str">
        <f t="shared" si="473"/>
        <v/>
      </c>
      <c r="AS635" s="1" t="str">
        <f t="shared" si="474"/>
        <v/>
      </c>
      <c r="AT635" s="1" t="str">
        <f t="shared" si="475"/>
        <v/>
      </c>
      <c r="AU635" s="1" t="str">
        <f t="shared" si="476"/>
        <v/>
      </c>
      <c r="AV635" s="1" t="str">
        <f t="shared" si="477"/>
        <v/>
      </c>
      <c r="AW635" s="1" t="str">
        <f t="shared" si="478"/>
        <v/>
      </c>
      <c r="AX635" s="1" t="str">
        <f t="shared" si="479"/>
        <v/>
      </c>
      <c r="AY635" s="1" t="str">
        <f t="shared" si="480"/>
        <v/>
      </c>
      <c r="AZ635" s="1" t="str">
        <f t="shared" si="481"/>
        <v/>
      </c>
      <c r="BA635" s="1" t="str">
        <f t="shared" si="482"/>
        <v/>
      </c>
      <c r="BB635" s="1" t="str">
        <f t="shared" si="483"/>
        <v/>
      </c>
      <c r="BC635" s="1" t="str">
        <f t="shared" si="484"/>
        <v/>
      </c>
      <c r="BD635" s="1" t="str">
        <f t="shared" si="485"/>
        <v/>
      </c>
      <c r="BE635" s="1" t="str">
        <f t="shared" si="486"/>
        <v/>
      </c>
      <c r="BF635" s="1" t="str">
        <f t="shared" si="487"/>
        <v/>
      </c>
      <c r="BG635" s="1" t="str">
        <f t="shared" si="488"/>
        <v/>
      </c>
      <c r="BH635" s="1" t="str">
        <f t="shared" si="489"/>
        <v/>
      </c>
      <c r="BI635" s="1" t="str">
        <f t="shared" si="490"/>
        <v/>
      </c>
      <c r="BJ635" s="1" t="str">
        <f t="shared" si="491"/>
        <v/>
      </c>
      <c r="BK635" s="1" t="str">
        <f t="shared" si="492"/>
        <v/>
      </c>
      <c r="BL635" s="1" t="str">
        <f t="shared" si="493"/>
        <v/>
      </c>
      <c r="BM635" s="1" t="str">
        <f t="shared" si="494"/>
        <v/>
      </c>
      <c r="BN635" s="1" t="str">
        <f t="shared" si="495"/>
        <v/>
      </c>
      <c r="BO635" s="4" t="str">
        <f t="shared" si="496"/>
        <v/>
      </c>
    </row>
    <row r="636" spans="2:67">
      <c r="B636" s="23"/>
      <c r="C636" s="8" t="str">
        <f>IF(B636="","",VLOOKUP(B636,Tabelle2!$A$1:$B$37,2,0))</f>
        <v/>
      </c>
      <c r="D636" s="9" t="str">
        <f>IF(B636="","",IF(B636=0,"NB",VLOOKUP(C636,Tabelle2!$D$1:$E$4,2,0)))</f>
        <v/>
      </c>
      <c r="E636" s="1" t="str">
        <f t="shared" si="499"/>
        <v/>
      </c>
      <c r="F636" s="1" t="str">
        <f t="shared" si="500"/>
        <v/>
      </c>
      <c r="G636" s="1" t="str">
        <f t="shared" si="462"/>
        <v/>
      </c>
      <c r="H636" s="1" t="str">
        <f t="shared" si="501"/>
        <v/>
      </c>
      <c r="I636" s="1">
        <f t="shared" si="453"/>
        <v>0</v>
      </c>
      <c r="J636" s="1" t="str">
        <f t="shared" si="455"/>
        <v/>
      </c>
      <c r="U636" s="6" t="str">
        <f t="shared" si="456"/>
        <v/>
      </c>
      <c r="V636" s="6" t="str">
        <f t="shared" si="457"/>
        <v/>
      </c>
      <c r="W636" s="6" t="str">
        <f t="shared" si="458"/>
        <v/>
      </c>
      <c r="X636" s="6" t="str">
        <f t="shared" si="459"/>
        <v/>
      </c>
      <c r="Y636" s="5"/>
      <c r="Z636" s="1">
        <f t="shared" si="463"/>
        <v>1</v>
      </c>
      <c r="AA636" s="1">
        <f t="shared" si="464"/>
        <v>1</v>
      </c>
      <c r="AB636" s="1">
        <f t="shared" si="465"/>
        <v>1</v>
      </c>
      <c r="AC636" s="1" t="str">
        <f t="shared" si="466"/>
        <v/>
      </c>
      <c r="AD636" s="1" t="str">
        <f t="shared" si="471"/>
        <v/>
      </c>
      <c r="AE636" s="5"/>
      <c r="AF636" s="6">
        <f t="shared" si="460"/>
        <v>0</v>
      </c>
      <c r="AG636" s="6">
        <f t="shared" si="467"/>
        <v>1</v>
      </c>
      <c r="AH636" s="6">
        <f t="shared" si="469"/>
        <v>3</v>
      </c>
      <c r="AI636" s="5"/>
      <c r="AJ636" s="1">
        <f t="shared" si="468"/>
        <v>0</v>
      </c>
      <c r="AK636" s="1">
        <f>VLOOKUP(AJ636,$R$2:S655,2,0)</f>
        <v>1</v>
      </c>
      <c r="AM636" s="1">
        <f t="shared" si="497"/>
        <v>246</v>
      </c>
      <c r="AO636" s="1">
        <f t="shared" si="498"/>
        <v>0</v>
      </c>
      <c r="AP636" s="1" t="str">
        <f t="shared" si="454"/>
        <v/>
      </c>
      <c r="AQ636" s="1" t="str">
        <f t="shared" si="472"/>
        <v/>
      </c>
      <c r="AR636" s="1" t="str">
        <f t="shared" si="473"/>
        <v/>
      </c>
      <c r="AS636" s="1" t="str">
        <f t="shared" si="474"/>
        <v/>
      </c>
      <c r="AT636" s="1" t="str">
        <f t="shared" si="475"/>
        <v/>
      </c>
      <c r="AU636" s="1" t="str">
        <f t="shared" si="476"/>
        <v/>
      </c>
      <c r="AV636" s="1" t="str">
        <f t="shared" si="477"/>
        <v/>
      </c>
      <c r="AW636" s="1" t="str">
        <f t="shared" si="478"/>
        <v/>
      </c>
      <c r="AX636" s="1" t="str">
        <f t="shared" si="479"/>
        <v/>
      </c>
      <c r="AY636" s="1" t="str">
        <f t="shared" si="480"/>
        <v/>
      </c>
      <c r="AZ636" s="1" t="str">
        <f t="shared" si="481"/>
        <v/>
      </c>
      <c r="BA636" s="1" t="str">
        <f t="shared" si="482"/>
        <v/>
      </c>
      <c r="BB636" s="1" t="str">
        <f t="shared" si="483"/>
        <v/>
      </c>
      <c r="BC636" s="1" t="str">
        <f t="shared" si="484"/>
        <v/>
      </c>
      <c r="BD636" s="1" t="str">
        <f t="shared" si="485"/>
        <v/>
      </c>
      <c r="BE636" s="1" t="str">
        <f t="shared" si="486"/>
        <v/>
      </c>
      <c r="BF636" s="1" t="str">
        <f t="shared" si="487"/>
        <v/>
      </c>
      <c r="BG636" s="1" t="str">
        <f t="shared" si="488"/>
        <v/>
      </c>
      <c r="BH636" s="1" t="str">
        <f t="shared" si="489"/>
        <v/>
      </c>
      <c r="BI636" s="1" t="str">
        <f t="shared" si="490"/>
        <v/>
      </c>
      <c r="BJ636" s="1" t="str">
        <f t="shared" si="491"/>
        <v/>
      </c>
      <c r="BK636" s="1" t="str">
        <f t="shared" si="492"/>
        <v/>
      </c>
      <c r="BL636" s="1" t="str">
        <f t="shared" si="493"/>
        <v/>
      </c>
      <c r="BM636" s="1" t="str">
        <f t="shared" si="494"/>
        <v/>
      </c>
      <c r="BN636" s="1" t="str">
        <f t="shared" si="495"/>
        <v/>
      </c>
      <c r="BO636" s="4" t="str">
        <f t="shared" si="496"/>
        <v/>
      </c>
    </row>
    <row r="637" spans="2:67">
      <c r="B637" s="23"/>
      <c r="C637" s="8" t="str">
        <f>IF(B637="","",VLOOKUP(B637,Tabelle2!$A$1:$B$37,2,0))</f>
        <v/>
      </c>
      <c r="D637" s="9" t="str">
        <f>IF(B637="","",IF(B637=0,"NB",VLOOKUP(C637,Tabelle2!$D$1:$E$4,2,0)))</f>
        <v/>
      </c>
      <c r="E637" s="1" t="str">
        <f t="shared" si="499"/>
        <v/>
      </c>
      <c r="F637" s="1" t="str">
        <f t="shared" si="500"/>
        <v/>
      </c>
      <c r="G637" s="1" t="str">
        <f t="shared" si="462"/>
        <v/>
      </c>
      <c r="H637" s="1" t="str">
        <f t="shared" si="501"/>
        <v/>
      </c>
      <c r="I637" s="1">
        <f t="shared" si="453"/>
        <v>0</v>
      </c>
      <c r="J637" s="1" t="str">
        <f t="shared" si="455"/>
        <v/>
      </c>
      <c r="U637" s="6" t="str">
        <f t="shared" si="456"/>
        <v/>
      </c>
      <c r="V637" s="6" t="str">
        <f t="shared" si="457"/>
        <v/>
      </c>
      <c r="W637" s="6" t="str">
        <f t="shared" si="458"/>
        <v/>
      </c>
      <c r="X637" s="6" t="str">
        <f t="shared" si="459"/>
        <v/>
      </c>
      <c r="Y637" s="5"/>
      <c r="Z637" s="1">
        <f t="shared" si="463"/>
        <v>1</v>
      </c>
      <c r="AA637" s="1">
        <f t="shared" si="464"/>
        <v>1</v>
      </c>
      <c r="AB637" s="1">
        <f t="shared" si="465"/>
        <v>1</v>
      </c>
      <c r="AC637" s="1" t="str">
        <f t="shared" si="466"/>
        <v/>
      </c>
      <c r="AD637" s="1" t="str">
        <f t="shared" si="471"/>
        <v/>
      </c>
      <c r="AE637" s="5"/>
      <c r="AF637" s="6">
        <f t="shared" si="460"/>
        <v>0</v>
      </c>
      <c r="AG637" s="6">
        <f t="shared" si="467"/>
        <v>1</v>
      </c>
      <c r="AH637" s="6">
        <f t="shared" si="469"/>
        <v>3</v>
      </c>
      <c r="AI637" s="5"/>
      <c r="AJ637" s="1">
        <f t="shared" si="468"/>
        <v>0</v>
      </c>
      <c r="AK637" s="1">
        <f>VLOOKUP(AJ637,$R$2:S656,2,0)</f>
        <v>1</v>
      </c>
      <c r="AM637" s="1">
        <f t="shared" si="497"/>
        <v>246</v>
      </c>
      <c r="AO637" s="1">
        <f t="shared" si="498"/>
        <v>0</v>
      </c>
      <c r="AP637" s="1" t="str">
        <f t="shared" si="454"/>
        <v/>
      </c>
      <c r="AQ637" s="1" t="str">
        <f t="shared" si="472"/>
        <v/>
      </c>
      <c r="AR637" s="1" t="str">
        <f t="shared" si="473"/>
        <v/>
      </c>
      <c r="AS637" s="1" t="str">
        <f t="shared" si="474"/>
        <v/>
      </c>
      <c r="AT637" s="1" t="str">
        <f t="shared" si="475"/>
        <v/>
      </c>
      <c r="AU637" s="1" t="str">
        <f t="shared" si="476"/>
        <v/>
      </c>
      <c r="AV637" s="1" t="str">
        <f t="shared" si="477"/>
        <v/>
      </c>
      <c r="AW637" s="1" t="str">
        <f t="shared" si="478"/>
        <v/>
      </c>
      <c r="AX637" s="1" t="str">
        <f t="shared" si="479"/>
        <v/>
      </c>
      <c r="AY637" s="1" t="str">
        <f t="shared" si="480"/>
        <v/>
      </c>
      <c r="AZ637" s="1" t="str">
        <f t="shared" si="481"/>
        <v/>
      </c>
      <c r="BA637" s="1" t="str">
        <f t="shared" si="482"/>
        <v/>
      </c>
      <c r="BB637" s="1" t="str">
        <f t="shared" si="483"/>
        <v/>
      </c>
      <c r="BC637" s="1" t="str">
        <f t="shared" si="484"/>
        <v/>
      </c>
      <c r="BD637" s="1" t="str">
        <f t="shared" si="485"/>
        <v/>
      </c>
      <c r="BE637" s="1" t="str">
        <f t="shared" si="486"/>
        <v/>
      </c>
      <c r="BF637" s="1" t="str">
        <f t="shared" si="487"/>
        <v/>
      </c>
      <c r="BG637" s="1" t="str">
        <f t="shared" si="488"/>
        <v/>
      </c>
      <c r="BH637" s="1" t="str">
        <f t="shared" si="489"/>
        <v/>
      </c>
      <c r="BI637" s="1" t="str">
        <f t="shared" si="490"/>
        <v/>
      </c>
      <c r="BJ637" s="1" t="str">
        <f t="shared" si="491"/>
        <v/>
      </c>
      <c r="BK637" s="1" t="str">
        <f t="shared" si="492"/>
        <v/>
      </c>
      <c r="BL637" s="1" t="str">
        <f t="shared" si="493"/>
        <v/>
      </c>
      <c r="BM637" s="1" t="str">
        <f t="shared" si="494"/>
        <v/>
      </c>
      <c r="BN637" s="1" t="str">
        <f t="shared" si="495"/>
        <v/>
      </c>
      <c r="BO637" s="4" t="str">
        <f t="shared" si="496"/>
        <v/>
      </c>
    </row>
    <row r="638" spans="2:67">
      <c r="B638" s="23"/>
      <c r="C638" s="8" t="str">
        <f>IF(B638="","",VLOOKUP(B638,Tabelle2!$A$1:$B$37,2,0))</f>
        <v/>
      </c>
      <c r="D638" s="9" t="str">
        <f>IF(B638="","",IF(B638=0,"NB",VLOOKUP(C638,Tabelle2!$D$1:$E$4,2,0)))</f>
        <v/>
      </c>
      <c r="E638" s="1" t="str">
        <f t="shared" si="499"/>
        <v/>
      </c>
      <c r="F638" s="1" t="str">
        <f t="shared" si="500"/>
        <v/>
      </c>
      <c r="G638" s="1" t="str">
        <f t="shared" si="462"/>
        <v/>
      </c>
      <c r="H638" s="1" t="str">
        <f t="shared" si="501"/>
        <v/>
      </c>
      <c r="I638" s="1">
        <f t="shared" si="453"/>
        <v>0</v>
      </c>
      <c r="J638" s="1" t="str">
        <f t="shared" si="455"/>
        <v/>
      </c>
      <c r="U638" s="6" t="str">
        <f t="shared" si="456"/>
        <v/>
      </c>
      <c r="V638" s="6" t="str">
        <f t="shared" si="457"/>
        <v/>
      </c>
      <c r="W638" s="6" t="str">
        <f t="shared" si="458"/>
        <v/>
      </c>
      <c r="X638" s="6" t="str">
        <f t="shared" si="459"/>
        <v/>
      </c>
      <c r="Y638" s="5"/>
      <c r="Z638" s="1">
        <f t="shared" si="463"/>
        <v>1</v>
      </c>
      <c r="AA638" s="1">
        <f t="shared" si="464"/>
        <v>1</v>
      </c>
      <c r="AB638" s="1">
        <f t="shared" si="465"/>
        <v>1</v>
      </c>
      <c r="AC638" s="1" t="str">
        <f t="shared" si="466"/>
        <v/>
      </c>
      <c r="AD638" s="1" t="str">
        <f t="shared" si="471"/>
        <v/>
      </c>
      <c r="AE638" s="5"/>
      <c r="AF638" s="6">
        <f t="shared" si="460"/>
        <v>0</v>
      </c>
      <c r="AG638" s="6">
        <f t="shared" si="467"/>
        <v>1</v>
      </c>
      <c r="AH638" s="6">
        <f t="shared" si="469"/>
        <v>3</v>
      </c>
      <c r="AI638" s="5"/>
      <c r="AJ638" s="1">
        <f t="shared" si="468"/>
        <v>0</v>
      </c>
      <c r="AK638" s="1">
        <f>VLOOKUP(AJ638,$R$2:S657,2,0)</f>
        <v>1</v>
      </c>
      <c r="AM638" s="1">
        <f t="shared" si="497"/>
        <v>246</v>
      </c>
      <c r="AO638" s="1">
        <f t="shared" si="498"/>
        <v>0</v>
      </c>
      <c r="AP638" s="1" t="str">
        <f t="shared" si="454"/>
        <v/>
      </c>
      <c r="AQ638" s="1" t="str">
        <f t="shared" si="472"/>
        <v/>
      </c>
      <c r="AR638" s="1" t="str">
        <f t="shared" si="473"/>
        <v/>
      </c>
      <c r="AS638" s="1" t="str">
        <f t="shared" si="474"/>
        <v/>
      </c>
      <c r="AT638" s="1" t="str">
        <f t="shared" si="475"/>
        <v/>
      </c>
      <c r="AU638" s="1" t="str">
        <f t="shared" si="476"/>
        <v/>
      </c>
      <c r="AV638" s="1" t="str">
        <f t="shared" si="477"/>
        <v/>
      </c>
      <c r="AW638" s="1" t="str">
        <f t="shared" si="478"/>
        <v/>
      </c>
      <c r="AX638" s="1" t="str">
        <f t="shared" si="479"/>
        <v/>
      </c>
      <c r="AY638" s="1" t="str">
        <f t="shared" si="480"/>
        <v/>
      </c>
      <c r="AZ638" s="1" t="str">
        <f t="shared" si="481"/>
        <v/>
      </c>
      <c r="BA638" s="1" t="str">
        <f t="shared" si="482"/>
        <v/>
      </c>
      <c r="BB638" s="1" t="str">
        <f t="shared" si="483"/>
        <v/>
      </c>
      <c r="BC638" s="1" t="str">
        <f t="shared" si="484"/>
        <v/>
      </c>
      <c r="BD638" s="1" t="str">
        <f t="shared" si="485"/>
        <v/>
      </c>
      <c r="BE638" s="1" t="str">
        <f t="shared" si="486"/>
        <v/>
      </c>
      <c r="BF638" s="1" t="str">
        <f t="shared" si="487"/>
        <v/>
      </c>
      <c r="BG638" s="1" t="str">
        <f t="shared" si="488"/>
        <v/>
      </c>
      <c r="BH638" s="1" t="str">
        <f t="shared" si="489"/>
        <v/>
      </c>
      <c r="BI638" s="1" t="str">
        <f t="shared" si="490"/>
        <v/>
      </c>
      <c r="BJ638" s="1" t="str">
        <f t="shared" si="491"/>
        <v/>
      </c>
      <c r="BK638" s="1" t="str">
        <f t="shared" si="492"/>
        <v/>
      </c>
      <c r="BL638" s="1" t="str">
        <f t="shared" si="493"/>
        <v/>
      </c>
      <c r="BM638" s="1" t="str">
        <f t="shared" si="494"/>
        <v/>
      </c>
      <c r="BN638" s="1" t="str">
        <f t="shared" si="495"/>
        <v/>
      </c>
      <c r="BO638" s="4" t="str">
        <f t="shared" si="496"/>
        <v/>
      </c>
    </row>
    <row r="639" spans="2:67">
      <c r="B639" s="23"/>
      <c r="C639" s="8" t="str">
        <f>IF(B639="","",VLOOKUP(B639,Tabelle2!$A$1:$B$37,2,0))</f>
        <v/>
      </c>
      <c r="D639" s="9" t="str">
        <f>IF(B639="","",IF(B639=0,"NB",VLOOKUP(C639,Tabelle2!$D$1:$E$4,2,0)))</f>
        <v/>
      </c>
      <c r="E639" s="1" t="str">
        <f t="shared" si="499"/>
        <v/>
      </c>
      <c r="F639" s="1" t="str">
        <f t="shared" si="500"/>
        <v/>
      </c>
      <c r="G639" s="1" t="str">
        <f t="shared" si="462"/>
        <v/>
      </c>
      <c r="H639" s="1" t="str">
        <f t="shared" si="501"/>
        <v/>
      </c>
      <c r="I639" s="1">
        <f t="shared" si="453"/>
        <v>0</v>
      </c>
      <c r="J639" s="1" t="str">
        <f t="shared" si="455"/>
        <v/>
      </c>
      <c r="U639" s="6" t="str">
        <f t="shared" si="456"/>
        <v/>
      </c>
      <c r="V639" s="6" t="str">
        <f t="shared" si="457"/>
        <v/>
      </c>
      <c r="W639" s="6" t="str">
        <f t="shared" si="458"/>
        <v/>
      </c>
      <c r="X639" s="6" t="str">
        <f t="shared" si="459"/>
        <v/>
      </c>
      <c r="Y639" s="5"/>
      <c r="Z639" s="1">
        <f t="shared" si="463"/>
        <v>1</v>
      </c>
      <c r="AA639" s="1">
        <f t="shared" si="464"/>
        <v>1</v>
      </c>
      <c r="AB639" s="1">
        <f t="shared" si="465"/>
        <v>1</v>
      </c>
      <c r="AC639" s="1" t="str">
        <f t="shared" si="466"/>
        <v/>
      </c>
      <c r="AD639" s="1" t="str">
        <f t="shared" si="471"/>
        <v/>
      </c>
      <c r="AE639" s="5"/>
      <c r="AF639" s="6">
        <f t="shared" si="460"/>
        <v>0</v>
      </c>
      <c r="AG639" s="6">
        <f t="shared" si="467"/>
        <v>1</v>
      </c>
      <c r="AH639" s="6">
        <f t="shared" si="469"/>
        <v>3</v>
      </c>
      <c r="AI639" s="5"/>
      <c r="AJ639" s="1">
        <f t="shared" si="468"/>
        <v>0</v>
      </c>
      <c r="AK639" s="1">
        <f>VLOOKUP(AJ639,$R$2:S658,2,0)</f>
        <v>1</v>
      </c>
      <c r="AM639" s="1">
        <f t="shared" si="497"/>
        <v>246</v>
      </c>
      <c r="AO639" s="1">
        <f t="shared" si="498"/>
        <v>0</v>
      </c>
      <c r="AP639" s="1" t="str">
        <f t="shared" si="454"/>
        <v/>
      </c>
      <c r="AQ639" s="1" t="str">
        <f t="shared" si="472"/>
        <v/>
      </c>
      <c r="AR639" s="1" t="str">
        <f t="shared" si="473"/>
        <v/>
      </c>
      <c r="AS639" s="1" t="str">
        <f t="shared" si="474"/>
        <v/>
      </c>
      <c r="AT639" s="1" t="str">
        <f t="shared" si="475"/>
        <v/>
      </c>
      <c r="AU639" s="1" t="str">
        <f t="shared" si="476"/>
        <v/>
      </c>
      <c r="AV639" s="1" t="str">
        <f t="shared" si="477"/>
        <v/>
      </c>
      <c r="AW639" s="1" t="str">
        <f t="shared" si="478"/>
        <v/>
      </c>
      <c r="AX639" s="1" t="str">
        <f t="shared" si="479"/>
        <v/>
      </c>
      <c r="AY639" s="1" t="str">
        <f t="shared" si="480"/>
        <v/>
      </c>
      <c r="AZ639" s="1" t="str">
        <f t="shared" si="481"/>
        <v/>
      </c>
      <c r="BA639" s="1" t="str">
        <f t="shared" si="482"/>
        <v/>
      </c>
      <c r="BB639" s="1" t="str">
        <f t="shared" si="483"/>
        <v/>
      </c>
      <c r="BC639" s="1" t="str">
        <f t="shared" si="484"/>
        <v/>
      </c>
      <c r="BD639" s="1" t="str">
        <f t="shared" si="485"/>
        <v/>
      </c>
      <c r="BE639" s="1" t="str">
        <f t="shared" si="486"/>
        <v/>
      </c>
      <c r="BF639" s="1" t="str">
        <f t="shared" si="487"/>
        <v/>
      </c>
      <c r="BG639" s="1" t="str">
        <f t="shared" si="488"/>
        <v/>
      </c>
      <c r="BH639" s="1" t="str">
        <f t="shared" si="489"/>
        <v/>
      </c>
      <c r="BI639" s="1" t="str">
        <f t="shared" si="490"/>
        <v/>
      </c>
      <c r="BJ639" s="1" t="str">
        <f t="shared" si="491"/>
        <v/>
      </c>
      <c r="BK639" s="1" t="str">
        <f t="shared" si="492"/>
        <v/>
      </c>
      <c r="BL639" s="1" t="str">
        <f t="shared" si="493"/>
        <v/>
      </c>
      <c r="BM639" s="1" t="str">
        <f t="shared" si="494"/>
        <v/>
      </c>
      <c r="BN639" s="1" t="str">
        <f t="shared" si="495"/>
        <v/>
      </c>
      <c r="BO639" s="4" t="str">
        <f t="shared" si="496"/>
        <v/>
      </c>
    </row>
    <row r="640" spans="2:67">
      <c r="B640" s="23"/>
      <c r="C640" s="8" t="str">
        <f>IF(B640="","",VLOOKUP(B640,Tabelle2!$A$1:$B$37,2,0))</f>
        <v/>
      </c>
      <c r="D640" s="9" t="str">
        <f>IF(B640="","",IF(B640=0,"NB",VLOOKUP(C640,Tabelle2!$D$1:$E$4,2,0)))</f>
        <v/>
      </c>
      <c r="E640" s="1" t="str">
        <f t="shared" si="499"/>
        <v/>
      </c>
      <c r="F640" s="1" t="str">
        <f t="shared" si="500"/>
        <v/>
      </c>
      <c r="G640" s="1" t="str">
        <f t="shared" si="462"/>
        <v/>
      </c>
      <c r="H640" s="1" t="str">
        <f t="shared" si="501"/>
        <v/>
      </c>
      <c r="I640" s="1">
        <f t="shared" si="453"/>
        <v>0</v>
      </c>
      <c r="J640" s="1" t="str">
        <f t="shared" si="455"/>
        <v/>
      </c>
      <c r="U640" s="6" t="str">
        <f t="shared" si="456"/>
        <v/>
      </c>
      <c r="V640" s="6" t="str">
        <f t="shared" si="457"/>
        <v/>
      </c>
      <c r="W640" s="6" t="str">
        <f t="shared" si="458"/>
        <v/>
      </c>
      <c r="X640" s="6" t="str">
        <f t="shared" si="459"/>
        <v/>
      </c>
      <c r="Y640" s="5"/>
      <c r="Z640" s="1">
        <f t="shared" si="463"/>
        <v>1</v>
      </c>
      <c r="AA640" s="1">
        <f t="shared" si="464"/>
        <v>1</v>
      </c>
      <c r="AB640" s="1">
        <f t="shared" si="465"/>
        <v>1</v>
      </c>
      <c r="AC640" s="1" t="str">
        <f t="shared" si="466"/>
        <v/>
      </c>
      <c r="AD640" s="1" t="str">
        <f t="shared" si="471"/>
        <v/>
      </c>
      <c r="AE640" s="5"/>
      <c r="AF640" s="6">
        <f t="shared" si="460"/>
        <v>0</v>
      </c>
      <c r="AG640" s="6">
        <f t="shared" si="467"/>
        <v>1</v>
      </c>
      <c r="AH640" s="6">
        <f t="shared" si="469"/>
        <v>3</v>
      </c>
      <c r="AI640" s="5"/>
      <c r="AJ640" s="1">
        <f t="shared" si="468"/>
        <v>0</v>
      </c>
      <c r="AK640" s="1">
        <f>VLOOKUP(AJ640,$R$2:S659,2,0)</f>
        <v>1</v>
      </c>
      <c r="AM640" s="1">
        <f t="shared" si="497"/>
        <v>246</v>
      </c>
      <c r="AO640" s="1">
        <f t="shared" si="498"/>
        <v>0</v>
      </c>
      <c r="AP640" s="1" t="str">
        <f t="shared" si="454"/>
        <v/>
      </c>
      <c r="AQ640" s="1" t="str">
        <f t="shared" si="472"/>
        <v/>
      </c>
      <c r="AR640" s="1" t="str">
        <f t="shared" si="473"/>
        <v/>
      </c>
      <c r="AS640" s="1" t="str">
        <f t="shared" si="474"/>
        <v/>
      </c>
      <c r="AT640" s="1" t="str">
        <f t="shared" si="475"/>
        <v/>
      </c>
      <c r="AU640" s="1" t="str">
        <f t="shared" si="476"/>
        <v/>
      </c>
      <c r="AV640" s="1" t="str">
        <f t="shared" si="477"/>
        <v/>
      </c>
      <c r="AW640" s="1" t="str">
        <f t="shared" si="478"/>
        <v/>
      </c>
      <c r="AX640" s="1" t="str">
        <f t="shared" si="479"/>
        <v/>
      </c>
      <c r="AY640" s="1" t="str">
        <f t="shared" si="480"/>
        <v/>
      </c>
      <c r="AZ640" s="1" t="str">
        <f t="shared" si="481"/>
        <v/>
      </c>
      <c r="BA640" s="1" t="str">
        <f t="shared" si="482"/>
        <v/>
      </c>
      <c r="BB640" s="1" t="str">
        <f t="shared" si="483"/>
        <v/>
      </c>
      <c r="BC640" s="1" t="str">
        <f t="shared" si="484"/>
        <v/>
      </c>
      <c r="BD640" s="1" t="str">
        <f t="shared" si="485"/>
        <v/>
      </c>
      <c r="BE640" s="1" t="str">
        <f t="shared" si="486"/>
        <v/>
      </c>
      <c r="BF640" s="1" t="str">
        <f t="shared" si="487"/>
        <v/>
      </c>
      <c r="BG640" s="1" t="str">
        <f t="shared" si="488"/>
        <v/>
      </c>
      <c r="BH640" s="1" t="str">
        <f t="shared" si="489"/>
        <v/>
      </c>
      <c r="BI640" s="1" t="str">
        <f t="shared" si="490"/>
        <v/>
      </c>
      <c r="BJ640" s="1" t="str">
        <f t="shared" si="491"/>
        <v/>
      </c>
      <c r="BK640" s="1" t="str">
        <f t="shared" si="492"/>
        <v/>
      </c>
      <c r="BL640" s="1" t="str">
        <f t="shared" si="493"/>
        <v/>
      </c>
      <c r="BM640" s="1" t="str">
        <f t="shared" si="494"/>
        <v/>
      </c>
      <c r="BN640" s="1" t="str">
        <f t="shared" si="495"/>
        <v/>
      </c>
      <c r="BO640" s="4" t="str">
        <f t="shared" si="496"/>
        <v/>
      </c>
    </row>
    <row r="641" spans="2:67">
      <c r="B641" s="23"/>
      <c r="C641" s="8" t="str">
        <f>IF(B641="","",VLOOKUP(B641,Tabelle2!$A$1:$B$37,2,0))</f>
        <v/>
      </c>
      <c r="D641" s="9" t="str">
        <f>IF(B641="","",IF(B641=0,"NB",VLOOKUP(C641,Tabelle2!$D$1:$E$4,2,0)))</f>
        <v/>
      </c>
      <c r="E641" s="1" t="str">
        <f t="shared" si="499"/>
        <v/>
      </c>
      <c r="F641" s="1" t="str">
        <f t="shared" si="500"/>
        <v/>
      </c>
      <c r="G641" s="1" t="str">
        <f t="shared" si="462"/>
        <v/>
      </c>
      <c r="H641" s="1" t="str">
        <f t="shared" si="501"/>
        <v/>
      </c>
      <c r="I641" s="1">
        <f t="shared" si="453"/>
        <v>0</v>
      </c>
      <c r="J641" s="1" t="str">
        <f t="shared" si="455"/>
        <v/>
      </c>
      <c r="U641" s="6" t="str">
        <f t="shared" si="456"/>
        <v/>
      </c>
      <c r="V641" s="6" t="str">
        <f t="shared" si="457"/>
        <v/>
      </c>
      <c r="W641" s="6" t="str">
        <f t="shared" si="458"/>
        <v/>
      </c>
      <c r="X641" s="6" t="str">
        <f t="shared" si="459"/>
        <v/>
      </c>
      <c r="Y641" s="5"/>
      <c r="Z641" s="1">
        <f t="shared" si="463"/>
        <v>1</v>
      </c>
      <c r="AA641" s="1">
        <f t="shared" si="464"/>
        <v>1</v>
      </c>
      <c r="AB641" s="1">
        <f t="shared" si="465"/>
        <v>1</v>
      </c>
      <c r="AC641" s="1" t="str">
        <f t="shared" si="466"/>
        <v/>
      </c>
      <c r="AD641" s="1" t="str">
        <f t="shared" si="471"/>
        <v/>
      </c>
      <c r="AE641" s="5"/>
      <c r="AF641" s="6">
        <f t="shared" si="460"/>
        <v>0</v>
      </c>
      <c r="AG641" s="6">
        <f t="shared" si="467"/>
        <v>1</v>
      </c>
      <c r="AH641" s="6">
        <f t="shared" si="469"/>
        <v>3</v>
      </c>
      <c r="AI641" s="5"/>
      <c r="AJ641" s="1">
        <f t="shared" si="468"/>
        <v>0</v>
      </c>
      <c r="AK641" s="1">
        <f>VLOOKUP(AJ641,$R$2:S660,2,0)</f>
        <v>1</v>
      </c>
      <c r="AM641" s="1">
        <f t="shared" si="497"/>
        <v>246</v>
      </c>
      <c r="AO641" s="1">
        <f t="shared" si="498"/>
        <v>0</v>
      </c>
      <c r="AP641" s="1" t="str">
        <f t="shared" si="454"/>
        <v/>
      </c>
      <c r="AQ641" s="1" t="str">
        <f t="shared" si="472"/>
        <v/>
      </c>
      <c r="AR641" s="1" t="str">
        <f t="shared" si="473"/>
        <v/>
      </c>
      <c r="AS641" s="1" t="str">
        <f t="shared" si="474"/>
        <v/>
      </c>
      <c r="AT641" s="1" t="str">
        <f t="shared" si="475"/>
        <v/>
      </c>
      <c r="AU641" s="1" t="str">
        <f t="shared" si="476"/>
        <v/>
      </c>
      <c r="AV641" s="1" t="str">
        <f t="shared" si="477"/>
        <v/>
      </c>
      <c r="AW641" s="1" t="str">
        <f t="shared" si="478"/>
        <v/>
      </c>
      <c r="AX641" s="1" t="str">
        <f t="shared" si="479"/>
        <v/>
      </c>
      <c r="AY641" s="1" t="str">
        <f t="shared" si="480"/>
        <v/>
      </c>
      <c r="AZ641" s="1" t="str">
        <f t="shared" si="481"/>
        <v/>
      </c>
      <c r="BA641" s="1" t="str">
        <f t="shared" si="482"/>
        <v/>
      </c>
      <c r="BB641" s="1" t="str">
        <f t="shared" si="483"/>
        <v/>
      </c>
      <c r="BC641" s="1" t="str">
        <f t="shared" si="484"/>
        <v/>
      </c>
      <c r="BD641" s="1" t="str">
        <f t="shared" si="485"/>
        <v/>
      </c>
      <c r="BE641" s="1" t="str">
        <f t="shared" si="486"/>
        <v/>
      </c>
      <c r="BF641" s="1" t="str">
        <f t="shared" si="487"/>
        <v/>
      </c>
      <c r="BG641" s="1" t="str">
        <f t="shared" si="488"/>
        <v/>
      </c>
      <c r="BH641" s="1" t="str">
        <f t="shared" si="489"/>
        <v/>
      </c>
      <c r="BI641" s="1" t="str">
        <f t="shared" si="490"/>
        <v/>
      </c>
      <c r="BJ641" s="1" t="str">
        <f t="shared" si="491"/>
        <v/>
      </c>
      <c r="BK641" s="1" t="str">
        <f t="shared" si="492"/>
        <v/>
      </c>
      <c r="BL641" s="1" t="str">
        <f t="shared" si="493"/>
        <v/>
      </c>
      <c r="BM641" s="1" t="str">
        <f t="shared" si="494"/>
        <v/>
      </c>
      <c r="BN641" s="1" t="str">
        <f t="shared" si="495"/>
        <v/>
      </c>
      <c r="BO641" s="4" t="str">
        <f t="shared" si="496"/>
        <v/>
      </c>
    </row>
    <row r="642" spans="2:67">
      <c r="B642" s="23"/>
      <c r="C642" s="8" t="str">
        <f>IF(B642="","",VLOOKUP(B642,Tabelle2!$A$1:$B$37,2,0))</f>
        <v/>
      </c>
      <c r="D642" s="9" t="str">
        <f>IF(B642="","",IF(B642=0,"NB",VLOOKUP(C642,Tabelle2!$D$1:$E$4,2,0)))</f>
        <v/>
      </c>
      <c r="E642" s="1" t="str">
        <f t="shared" si="499"/>
        <v/>
      </c>
      <c r="F642" s="1" t="str">
        <f t="shared" si="500"/>
        <v/>
      </c>
      <c r="G642" s="1" t="str">
        <f t="shared" si="462"/>
        <v/>
      </c>
      <c r="H642" s="1" t="str">
        <f t="shared" si="501"/>
        <v/>
      </c>
      <c r="I642" s="1">
        <f t="shared" ref="I642:I705" si="502">IF(E642="",0,I641+H642)</f>
        <v>0</v>
      </c>
      <c r="J642" s="1" t="str">
        <f t="shared" si="455"/>
        <v/>
      </c>
      <c r="U642" s="6" t="str">
        <f t="shared" si="456"/>
        <v/>
      </c>
      <c r="V642" s="6" t="str">
        <f t="shared" si="457"/>
        <v/>
      </c>
      <c r="W642" s="6" t="str">
        <f t="shared" si="458"/>
        <v/>
      </c>
      <c r="X642" s="6" t="str">
        <f t="shared" si="459"/>
        <v/>
      </c>
      <c r="Y642" s="5"/>
      <c r="Z642" s="1">
        <f t="shared" si="463"/>
        <v>1</v>
      </c>
      <c r="AA642" s="1">
        <f t="shared" si="464"/>
        <v>1</v>
      </c>
      <c r="AB642" s="1">
        <f t="shared" si="465"/>
        <v>1</v>
      </c>
      <c r="AC642" s="1" t="str">
        <f t="shared" si="466"/>
        <v/>
      </c>
      <c r="AD642" s="1" t="str">
        <f t="shared" si="471"/>
        <v/>
      </c>
      <c r="AE642" s="5"/>
      <c r="AF642" s="6">
        <f t="shared" si="460"/>
        <v>0</v>
      </c>
      <c r="AG642" s="6">
        <f t="shared" si="467"/>
        <v>1</v>
      </c>
      <c r="AH642" s="6">
        <f t="shared" si="469"/>
        <v>3</v>
      </c>
      <c r="AI642" s="5"/>
      <c r="AJ642" s="1">
        <f t="shared" si="468"/>
        <v>0</v>
      </c>
      <c r="AK642" s="1">
        <f>VLOOKUP(AJ642,$R$2:S661,2,0)</f>
        <v>1</v>
      </c>
      <c r="AM642" s="1">
        <f t="shared" si="497"/>
        <v>246</v>
      </c>
      <c r="AO642" s="1">
        <f t="shared" si="498"/>
        <v>0</v>
      </c>
      <c r="AP642" s="1" t="str">
        <f t="shared" ref="AP642:AP705" si="503">IF(AND(AO642=1,AO643=0),1,"")</f>
        <v/>
      </c>
      <c r="AQ642" s="1" t="str">
        <f t="shared" si="472"/>
        <v/>
      </c>
      <c r="AR642" s="1" t="str">
        <f t="shared" si="473"/>
        <v/>
      </c>
      <c r="AS642" s="1" t="str">
        <f t="shared" si="474"/>
        <v/>
      </c>
      <c r="AT642" s="1" t="str">
        <f t="shared" si="475"/>
        <v/>
      </c>
      <c r="AU642" s="1" t="str">
        <f t="shared" si="476"/>
        <v/>
      </c>
      <c r="AV642" s="1" t="str">
        <f t="shared" si="477"/>
        <v/>
      </c>
      <c r="AW642" s="1" t="str">
        <f t="shared" si="478"/>
        <v/>
      </c>
      <c r="AX642" s="1" t="str">
        <f t="shared" si="479"/>
        <v/>
      </c>
      <c r="AY642" s="1" t="str">
        <f t="shared" si="480"/>
        <v/>
      </c>
      <c r="AZ642" s="1" t="str">
        <f t="shared" si="481"/>
        <v/>
      </c>
      <c r="BA642" s="1" t="str">
        <f t="shared" si="482"/>
        <v/>
      </c>
      <c r="BB642" s="1" t="str">
        <f t="shared" si="483"/>
        <v/>
      </c>
      <c r="BC642" s="1" t="str">
        <f t="shared" si="484"/>
        <v/>
      </c>
      <c r="BD642" s="1" t="str">
        <f t="shared" si="485"/>
        <v/>
      </c>
      <c r="BE642" s="1" t="str">
        <f t="shared" si="486"/>
        <v/>
      </c>
      <c r="BF642" s="1" t="str">
        <f t="shared" si="487"/>
        <v/>
      </c>
      <c r="BG642" s="1" t="str">
        <f t="shared" si="488"/>
        <v/>
      </c>
      <c r="BH642" s="1" t="str">
        <f t="shared" si="489"/>
        <v/>
      </c>
      <c r="BI642" s="1" t="str">
        <f t="shared" si="490"/>
        <v/>
      </c>
      <c r="BJ642" s="1" t="str">
        <f t="shared" si="491"/>
        <v/>
      </c>
      <c r="BK642" s="1" t="str">
        <f t="shared" si="492"/>
        <v/>
      </c>
      <c r="BL642" s="1" t="str">
        <f t="shared" si="493"/>
        <v/>
      </c>
      <c r="BM642" s="1" t="str">
        <f t="shared" si="494"/>
        <v/>
      </c>
      <c r="BN642" s="1" t="str">
        <f t="shared" si="495"/>
        <v/>
      </c>
      <c r="BO642" s="4" t="str">
        <f t="shared" si="496"/>
        <v/>
      </c>
    </row>
    <row r="643" spans="2:67">
      <c r="B643" s="23"/>
      <c r="C643" s="8" t="str">
        <f>IF(B643="","",VLOOKUP(B643,Tabelle2!$A$1:$B$37,2,0))</f>
        <v/>
      </c>
      <c r="D643" s="9" t="str">
        <f>IF(B643="","",IF(B643=0,"NB",VLOOKUP(C643,Tabelle2!$D$1:$E$4,2,0)))</f>
        <v/>
      </c>
      <c r="E643" s="1" t="str">
        <f t="shared" si="499"/>
        <v/>
      </c>
      <c r="F643" s="1" t="str">
        <f t="shared" si="500"/>
        <v/>
      </c>
      <c r="G643" s="1" t="str">
        <f t="shared" si="462"/>
        <v/>
      </c>
      <c r="H643" s="1" t="str">
        <f t="shared" si="501"/>
        <v/>
      </c>
      <c r="I643" s="1">
        <f t="shared" si="502"/>
        <v>0</v>
      </c>
      <c r="J643" s="1" t="str">
        <f t="shared" ref="J643:J706" si="504">IF(B643="","",IF(B643=0,"X",""))</f>
        <v/>
      </c>
      <c r="U643" s="6" t="str">
        <f t="shared" ref="U643:U706" si="505">IF(C643=1,1,"")</f>
        <v/>
      </c>
      <c r="V643" s="6" t="str">
        <f t="shared" ref="V643:V706" si="506">IF(C643=2,2,"")</f>
        <v/>
      </c>
      <c r="W643" s="6" t="str">
        <f t="shared" ref="W643:W706" si="507">IF(C643=3,3,"")</f>
        <v/>
      </c>
      <c r="X643" s="6" t="str">
        <f t="shared" ref="X643:X706" si="508">IF(C643=4,4,"")</f>
        <v/>
      </c>
      <c r="Y643" s="5"/>
      <c r="Z643" s="1">
        <f t="shared" si="463"/>
        <v>1</v>
      </c>
      <c r="AA643" s="1">
        <f t="shared" si="464"/>
        <v>1</v>
      </c>
      <c r="AB643" s="1">
        <f t="shared" si="465"/>
        <v>1</v>
      </c>
      <c r="AC643" s="1" t="str">
        <f t="shared" si="466"/>
        <v/>
      </c>
      <c r="AD643" s="1" t="str">
        <f t="shared" si="471"/>
        <v/>
      </c>
      <c r="AE643" s="5"/>
      <c r="AF643" s="6">
        <f t="shared" ref="AF643:AF706" si="509">SUM(U643:X643)</f>
        <v>0</v>
      </c>
      <c r="AG643" s="6">
        <f t="shared" si="467"/>
        <v>1</v>
      </c>
      <c r="AH643" s="6">
        <f t="shared" si="469"/>
        <v>3</v>
      </c>
      <c r="AI643" s="5"/>
      <c r="AJ643" s="1">
        <f t="shared" si="468"/>
        <v>0</v>
      </c>
      <c r="AK643" s="1">
        <f>VLOOKUP(AJ643,$R$2:S662,2,0)</f>
        <v>1</v>
      </c>
      <c r="AM643" s="1">
        <f t="shared" si="497"/>
        <v>246</v>
      </c>
      <c r="AO643" s="1">
        <f t="shared" si="498"/>
        <v>0</v>
      </c>
      <c r="AP643" s="1" t="str">
        <f t="shared" si="503"/>
        <v/>
      </c>
      <c r="AQ643" s="1" t="str">
        <f t="shared" si="472"/>
        <v/>
      </c>
      <c r="AR643" s="1" t="str">
        <f t="shared" si="473"/>
        <v/>
      </c>
      <c r="AS643" s="1" t="str">
        <f t="shared" si="474"/>
        <v/>
      </c>
      <c r="AT643" s="1" t="str">
        <f t="shared" si="475"/>
        <v/>
      </c>
      <c r="AU643" s="1" t="str">
        <f t="shared" si="476"/>
        <v/>
      </c>
      <c r="AV643" s="1" t="str">
        <f t="shared" si="477"/>
        <v/>
      </c>
      <c r="AW643" s="1" t="str">
        <f t="shared" si="478"/>
        <v/>
      </c>
      <c r="AX643" s="1" t="str">
        <f t="shared" si="479"/>
        <v/>
      </c>
      <c r="AY643" s="1" t="str">
        <f t="shared" si="480"/>
        <v/>
      </c>
      <c r="AZ643" s="1" t="str">
        <f t="shared" si="481"/>
        <v/>
      </c>
      <c r="BA643" s="1" t="str">
        <f t="shared" si="482"/>
        <v/>
      </c>
      <c r="BB643" s="1" t="str">
        <f t="shared" si="483"/>
        <v/>
      </c>
      <c r="BC643" s="1" t="str">
        <f t="shared" si="484"/>
        <v/>
      </c>
      <c r="BD643" s="1" t="str">
        <f t="shared" si="485"/>
        <v/>
      </c>
      <c r="BE643" s="1" t="str">
        <f t="shared" si="486"/>
        <v/>
      </c>
      <c r="BF643" s="1" t="str">
        <f t="shared" si="487"/>
        <v/>
      </c>
      <c r="BG643" s="1" t="str">
        <f t="shared" si="488"/>
        <v/>
      </c>
      <c r="BH643" s="1" t="str">
        <f t="shared" si="489"/>
        <v/>
      </c>
      <c r="BI643" s="1" t="str">
        <f t="shared" si="490"/>
        <v/>
      </c>
      <c r="BJ643" s="1" t="str">
        <f t="shared" si="491"/>
        <v/>
      </c>
      <c r="BK643" s="1" t="str">
        <f t="shared" si="492"/>
        <v/>
      </c>
      <c r="BL643" s="1" t="str">
        <f t="shared" si="493"/>
        <v/>
      </c>
      <c r="BM643" s="1" t="str">
        <f t="shared" si="494"/>
        <v/>
      </c>
      <c r="BN643" s="1" t="str">
        <f t="shared" si="495"/>
        <v/>
      </c>
      <c r="BO643" s="4" t="str">
        <f t="shared" si="496"/>
        <v/>
      </c>
    </row>
    <row r="644" spans="2:67">
      <c r="B644" s="23"/>
      <c r="C644" s="8" t="str">
        <f>IF(B644="","",VLOOKUP(B644,Tabelle2!$A$1:$B$37,2,0))</f>
        <v/>
      </c>
      <c r="D644" s="9" t="str">
        <f>IF(B644="","",IF(B644=0,"NB",VLOOKUP(C644,Tabelle2!$D$1:$E$4,2,0)))</f>
        <v/>
      </c>
      <c r="E644" s="1" t="str">
        <f t="shared" si="499"/>
        <v/>
      </c>
      <c r="F644" s="1" t="str">
        <f t="shared" si="500"/>
        <v/>
      </c>
      <c r="G644" s="1" t="str">
        <f t="shared" ref="G644:G707" si="510">IF(E644="NB",0,IF(E644="w",2,IF(E644="l",-1,"")))</f>
        <v/>
      </c>
      <c r="H644" s="1" t="str">
        <f t="shared" si="501"/>
        <v/>
      </c>
      <c r="I644" s="1">
        <f t="shared" si="502"/>
        <v>0</v>
      </c>
      <c r="J644" s="1" t="str">
        <f t="shared" si="504"/>
        <v/>
      </c>
      <c r="U644" s="6" t="str">
        <f t="shared" si="505"/>
        <v/>
      </c>
      <c r="V644" s="6" t="str">
        <f t="shared" si="506"/>
        <v/>
      </c>
      <c r="W644" s="6" t="str">
        <f t="shared" si="507"/>
        <v/>
      </c>
      <c r="X644" s="6" t="str">
        <f t="shared" si="508"/>
        <v/>
      </c>
      <c r="Y644" s="5"/>
      <c r="Z644" s="1">
        <f t="shared" ref="Z644:Z707" si="511">IF(Z643=1,1,IF(U644=1,1,""))</f>
        <v>1</v>
      </c>
      <c r="AA644" s="1">
        <f t="shared" ref="AA644:AA707" si="512">IF(AA643=1,1,IF(V644=2,1,""))</f>
        <v>1</v>
      </c>
      <c r="AB644" s="1">
        <f t="shared" ref="AB644:AB707" si="513">IF(AB643=1,1,IF(W644=3,1,""))</f>
        <v>1</v>
      </c>
      <c r="AC644" s="1" t="str">
        <f t="shared" ref="AC644:AC707" si="514">IF(AC643=1,1,IF(X644=4,1,""))</f>
        <v/>
      </c>
      <c r="AD644" s="1" t="str">
        <f t="shared" si="471"/>
        <v/>
      </c>
      <c r="AE644" s="5"/>
      <c r="AF644" s="6">
        <f t="shared" si="509"/>
        <v>0</v>
      </c>
      <c r="AG644" s="6">
        <f t="shared" ref="AG644:AG707" si="515">IF(AF643&lt;&gt;AF644,AF643,IF(AF643=AF644,AG643,IF(AF643=AF642,AG643,AF643)))</f>
        <v>1</v>
      </c>
      <c r="AH644" s="6">
        <f t="shared" si="469"/>
        <v>3</v>
      </c>
      <c r="AI644" s="5"/>
      <c r="AJ644" s="1">
        <f t="shared" si="468"/>
        <v>0</v>
      </c>
      <c r="AK644" s="1">
        <f>VLOOKUP(AJ644,$R$2:S663,2,0)</f>
        <v>1</v>
      </c>
      <c r="AM644" s="1">
        <f t="shared" si="497"/>
        <v>246</v>
      </c>
      <c r="AO644" s="1">
        <f t="shared" si="498"/>
        <v>0</v>
      </c>
      <c r="AP644" s="1" t="str">
        <f t="shared" si="503"/>
        <v/>
      </c>
      <c r="AQ644" s="1" t="str">
        <f t="shared" si="472"/>
        <v/>
      </c>
      <c r="AR644" s="1" t="str">
        <f t="shared" si="473"/>
        <v/>
      </c>
      <c r="AS644" s="1" t="str">
        <f t="shared" si="474"/>
        <v/>
      </c>
      <c r="AT644" s="1" t="str">
        <f t="shared" si="475"/>
        <v/>
      </c>
      <c r="AU644" s="1" t="str">
        <f t="shared" si="476"/>
        <v/>
      </c>
      <c r="AV644" s="1" t="str">
        <f t="shared" si="477"/>
        <v/>
      </c>
      <c r="AW644" s="1" t="str">
        <f t="shared" si="478"/>
        <v/>
      </c>
      <c r="AX644" s="1" t="str">
        <f t="shared" si="479"/>
        <v/>
      </c>
      <c r="AY644" s="1" t="str">
        <f t="shared" si="480"/>
        <v/>
      </c>
      <c r="AZ644" s="1" t="str">
        <f t="shared" si="481"/>
        <v/>
      </c>
      <c r="BA644" s="1" t="str">
        <f t="shared" si="482"/>
        <v/>
      </c>
      <c r="BB644" s="1" t="str">
        <f t="shared" si="483"/>
        <v/>
      </c>
      <c r="BC644" s="1" t="str">
        <f t="shared" si="484"/>
        <v/>
      </c>
      <c r="BD644" s="1" t="str">
        <f t="shared" si="485"/>
        <v/>
      </c>
      <c r="BE644" s="1" t="str">
        <f t="shared" si="486"/>
        <v/>
      </c>
      <c r="BF644" s="1" t="str">
        <f t="shared" si="487"/>
        <v/>
      </c>
      <c r="BG644" s="1" t="str">
        <f t="shared" si="488"/>
        <v/>
      </c>
      <c r="BH644" s="1" t="str">
        <f t="shared" si="489"/>
        <v/>
      </c>
      <c r="BI644" s="1" t="str">
        <f t="shared" si="490"/>
        <v/>
      </c>
      <c r="BJ644" s="1" t="str">
        <f t="shared" si="491"/>
        <v/>
      </c>
      <c r="BK644" s="1" t="str">
        <f t="shared" si="492"/>
        <v/>
      </c>
      <c r="BL644" s="1" t="str">
        <f t="shared" si="493"/>
        <v/>
      </c>
      <c r="BM644" s="1" t="str">
        <f t="shared" si="494"/>
        <v/>
      </c>
      <c r="BN644" s="1" t="str">
        <f t="shared" si="495"/>
        <v/>
      </c>
      <c r="BO644" s="4" t="str">
        <f t="shared" si="496"/>
        <v/>
      </c>
    </row>
    <row r="645" spans="2:67">
      <c r="B645" s="23"/>
      <c r="C645" s="8" t="str">
        <f>IF(B645="","",VLOOKUP(B645,Tabelle2!$A$1:$B$37,2,0))</f>
        <v/>
      </c>
      <c r="D645" s="9" t="str">
        <f>IF(B645="","",IF(B645=0,"NB",VLOOKUP(C645,Tabelle2!$D$1:$E$4,2,0)))</f>
        <v/>
      </c>
      <c r="E645" s="1" t="str">
        <f t="shared" si="499"/>
        <v/>
      </c>
      <c r="F645" s="1" t="str">
        <f t="shared" si="500"/>
        <v/>
      </c>
      <c r="G645" s="1" t="str">
        <f t="shared" si="510"/>
        <v/>
      </c>
      <c r="H645" s="1" t="str">
        <f t="shared" si="501"/>
        <v/>
      </c>
      <c r="I645" s="1">
        <f t="shared" si="502"/>
        <v>0</v>
      </c>
      <c r="J645" s="1" t="str">
        <f t="shared" si="504"/>
        <v/>
      </c>
      <c r="U645" s="6" t="str">
        <f t="shared" si="505"/>
        <v/>
      </c>
      <c r="V645" s="6" t="str">
        <f t="shared" si="506"/>
        <v/>
      </c>
      <c r="W645" s="6" t="str">
        <f t="shared" si="507"/>
        <v/>
      </c>
      <c r="X645" s="6" t="str">
        <f t="shared" si="508"/>
        <v/>
      </c>
      <c r="Y645" s="5"/>
      <c r="Z645" s="1">
        <f t="shared" si="511"/>
        <v>1</v>
      </c>
      <c r="AA645" s="1">
        <f t="shared" si="512"/>
        <v>1</v>
      </c>
      <c r="AB645" s="1">
        <f t="shared" si="513"/>
        <v>1</v>
      </c>
      <c r="AC645" s="1" t="str">
        <f t="shared" si="514"/>
        <v/>
      </c>
      <c r="AD645" s="1" t="str">
        <f t="shared" si="471"/>
        <v/>
      </c>
      <c r="AE645" s="5"/>
      <c r="AF645" s="6">
        <f t="shared" si="509"/>
        <v>0</v>
      </c>
      <c r="AG645" s="6">
        <f t="shared" si="515"/>
        <v>1</v>
      </c>
      <c r="AH645" s="6">
        <f t="shared" si="469"/>
        <v>3</v>
      </c>
      <c r="AI645" s="5"/>
      <c r="AJ645" s="1">
        <f t="shared" ref="AJ645:AJ708" si="516">IF(E645="NB",AJ644,IF(E645="",0,IF(E645="l",AJ644+1,IF(E645="w",IF($P$2=0,0,IF(AND($P$2&gt;0,AJ644&gt;$P$2),AJ644-$P$2,0))))))</f>
        <v>0</v>
      </c>
      <c r="AK645" s="1">
        <f>VLOOKUP(AJ645,$R$2:S664,2,0)</f>
        <v>1</v>
      </c>
      <c r="AM645" s="1">
        <f t="shared" si="497"/>
        <v>246</v>
      </c>
      <c r="AO645" s="1">
        <f t="shared" si="498"/>
        <v>0</v>
      </c>
      <c r="AP645" s="1" t="str">
        <f t="shared" si="503"/>
        <v/>
      </c>
      <c r="AQ645" s="1" t="str">
        <f t="shared" si="472"/>
        <v/>
      </c>
      <c r="AR645" s="1" t="str">
        <f t="shared" si="473"/>
        <v/>
      </c>
      <c r="AS645" s="1" t="str">
        <f t="shared" si="474"/>
        <v/>
      </c>
      <c r="AT645" s="1" t="str">
        <f t="shared" si="475"/>
        <v/>
      </c>
      <c r="AU645" s="1" t="str">
        <f t="shared" si="476"/>
        <v/>
      </c>
      <c r="AV645" s="1" t="str">
        <f t="shared" si="477"/>
        <v/>
      </c>
      <c r="AW645" s="1" t="str">
        <f t="shared" si="478"/>
        <v/>
      </c>
      <c r="AX645" s="1" t="str">
        <f t="shared" si="479"/>
        <v/>
      </c>
      <c r="AY645" s="1" t="str">
        <f t="shared" si="480"/>
        <v/>
      </c>
      <c r="AZ645" s="1" t="str">
        <f t="shared" si="481"/>
        <v/>
      </c>
      <c r="BA645" s="1" t="str">
        <f t="shared" si="482"/>
        <v/>
      </c>
      <c r="BB645" s="1" t="str">
        <f t="shared" si="483"/>
        <v/>
      </c>
      <c r="BC645" s="1" t="str">
        <f t="shared" si="484"/>
        <v/>
      </c>
      <c r="BD645" s="1" t="str">
        <f t="shared" si="485"/>
        <v/>
      </c>
      <c r="BE645" s="1" t="str">
        <f t="shared" si="486"/>
        <v/>
      </c>
      <c r="BF645" s="1" t="str">
        <f t="shared" si="487"/>
        <v/>
      </c>
      <c r="BG645" s="1" t="str">
        <f t="shared" si="488"/>
        <v/>
      </c>
      <c r="BH645" s="1" t="str">
        <f t="shared" si="489"/>
        <v/>
      </c>
      <c r="BI645" s="1" t="str">
        <f t="shared" si="490"/>
        <v/>
      </c>
      <c r="BJ645" s="1" t="str">
        <f t="shared" si="491"/>
        <v/>
      </c>
      <c r="BK645" s="1" t="str">
        <f t="shared" si="492"/>
        <v/>
      </c>
      <c r="BL645" s="1" t="str">
        <f t="shared" si="493"/>
        <v/>
      </c>
      <c r="BM645" s="1" t="str">
        <f t="shared" si="494"/>
        <v/>
      </c>
      <c r="BN645" s="1" t="str">
        <f t="shared" si="495"/>
        <v/>
      </c>
      <c r="BO645" s="4" t="str">
        <f t="shared" si="496"/>
        <v/>
      </c>
    </row>
    <row r="646" spans="2:67">
      <c r="B646" s="23"/>
      <c r="C646" s="8" t="str">
        <f>IF(B646="","",VLOOKUP(B646,Tabelle2!$A$1:$B$37,2,0))</f>
        <v/>
      </c>
      <c r="D646" s="9" t="str">
        <f>IF(B646="","",IF(B646=0,"NB",VLOOKUP(C646,Tabelle2!$D$1:$E$4,2,0)))</f>
        <v/>
      </c>
      <c r="E646" s="1" t="str">
        <f t="shared" si="499"/>
        <v/>
      </c>
      <c r="F646" s="1" t="str">
        <f t="shared" si="500"/>
        <v/>
      </c>
      <c r="G646" s="1" t="str">
        <f t="shared" si="510"/>
        <v/>
      </c>
      <c r="H646" s="1" t="str">
        <f t="shared" si="501"/>
        <v/>
      </c>
      <c r="I646" s="1">
        <f t="shared" si="502"/>
        <v>0</v>
      </c>
      <c r="J646" s="1" t="str">
        <f t="shared" si="504"/>
        <v/>
      </c>
      <c r="U646" s="6" t="str">
        <f t="shared" si="505"/>
        <v/>
      </c>
      <c r="V646" s="6" t="str">
        <f t="shared" si="506"/>
        <v/>
      </c>
      <c r="W646" s="6" t="str">
        <f t="shared" si="507"/>
        <v/>
      </c>
      <c r="X646" s="6" t="str">
        <f t="shared" si="508"/>
        <v/>
      </c>
      <c r="Y646" s="5"/>
      <c r="Z646" s="1">
        <f t="shared" si="511"/>
        <v>1</v>
      </c>
      <c r="AA646" s="1">
        <f t="shared" si="512"/>
        <v>1</v>
      </c>
      <c r="AB646" s="1">
        <f t="shared" si="513"/>
        <v>1</v>
      </c>
      <c r="AC646" s="1" t="str">
        <f t="shared" si="514"/>
        <v/>
      </c>
      <c r="AD646" s="1" t="str">
        <f t="shared" si="471"/>
        <v/>
      </c>
      <c r="AE646" s="5"/>
      <c r="AF646" s="6">
        <f t="shared" si="509"/>
        <v>0</v>
      </c>
      <c r="AG646" s="6">
        <f t="shared" si="515"/>
        <v>1</v>
      </c>
      <c r="AH646" s="6">
        <f t="shared" ref="AH646:AH709" si="517">IF(AF646=AG645,AH645,IF(AF646&lt;&gt;AF645,AG645,IF(AF645=AF644,AH645,IF(AF646=AF644,AH645,IF(AF645=AF646,AH645,SUM(U644:X644))))))</f>
        <v>3</v>
      </c>
      <c r="AI646" s="5"/>
      <c r="AJ646" s="1">
        <f t="shared" si="516"/>
        <v>0</v>
      </c>
      <c r="AK646" s="1">
        <f>VLOOKUP(AJ646,$R$2:S665,2,0)</f>
        <v>1</v>
      </c>
      <c r="AM646" s="1">
        <f t="shared" si="497"/>
        <v>246</v>
      </c>
      <c r="AO646" s="1">
        <f t="shared" si="498"/>
        <v>0</v>
      </c>
      <c r="AP646" s="1" t="str">
        <f t="shared" si="503"/>
        <v/>
      </c>
      <c r="AQ646" s="1" t="str">
        <f t="shared" si="472"/>
        <v/>
      </c>
      <c r="AR646" s="1" t="str">
        <f t="shared" si="473"/>
        <v/>
      </c>
      <c r="AS646" s="1" t="str">
        <f t="shared" si="474"/>
        <v/>
      </c>
      <c r="AT646" s="1" t="str">
        <f t="shared" si="475"/>
        <v/>
      </c>
      <c r="AU646" s="1" t="str">
        <f t="shared" si="476"/>
        <v/>
      </c>
      <c r="AV646" s="1" t="str">
        <f t="shared" si="477"/>
        <v/>
      </c>
      <c r="AW646" s="1" t="str">
        <f t="shared" si="478"/>
        <v/>
      </c>
      <c r="AX646" s="1" t="str">
        <f t="shared" si="479"/>
        <v/>
      </c>
      <c r="AY646" s="1" t="str">
        <f t="shared" si="480"/>
        <v/>
      </c>
      <c r="AZ646" s="1" t="str">
        <f t="shared" si="481"/>
        <v/>
      </c>
      <c r="BA646" s="1" t="str">
        <f t="shared" si="482"/>
        <v/>
      </c>
      <c r="BB646" s="1" t="str">
        <f t="shared" si="483"/>
        <v/>
      </c>
      <c r="BC646" s="1" t="str">
        <f t="shared" si="484"/>
        <v/>
      </c>
      <c r="BD646" s="1" t="str">
        <f t="shared" si="485"/>
        <v/>
      </c>
      <c r="BE646" s="1" t="str">
        <f t="shared" si="486"/>
        <v/>
      </c>
      <c r="BF646" s="1" t="str">
        <f t="shared" si="487"/>
        <v/>
      </c>
      <c r="BG646" s="1" t="str">
        <f t="shared" si="488"/>
        <v/>
      </c>
      <c r="BH646" s="1" t="str">
        <f t="shared" si="489"/>
        <v/>
      </c>
      <c r="BI646" s="1" t="str">
        <f t="shared" si="490"/>
        <v/>
      </c>
      <c r="BJ646" s="1" t="str">
        <f t="shared" si="491"/>
        <v/>
      </c>
      <c r="BK646" s="1" t="str">
        <f t="shared" si="492"/>
        <v/>
      </c>
      <c r="BL646" s="1" t="str">
        <f t="shared" si="493"/>
        <v/>
      </c>
      <c r="BM646" s="1" t="str">
        <f t="shared" si="494"/>
        <v/>
      </c>
      <c r="BN646" s="1" t="str">
        <f t="shared" si="495"/>
        <v/>
      </c>
      <c r="BO646" s="4" t="str">
        <f t="shared" si="496"/>
        <v/>
      </c>
    </row>
    <row r="647" spans="2:67">
      <c r="B647" s="23"/>
      <c r="C647" s="8" t="str">
        <f>IF(B647="","",VLOOKUP(B647,Tabelle2!$A$1:$B$37,2,0))</f>
        <v/>
      </c>
      <c r="D647" s="9" t="str">
        <f>IF(B647="","",IF(B647=0,"NB",VLOOKUP(C647,Tabelle2!$D$1:$E$4,2,0)))</f>
        <v/>
      </c>
      <c r="E647" s="1" t="str">
        <f t="shared" si="499"/>
        <v/>
      </c>
      <c r="F647" s="1" t="str">
        <f t="shared" si="500"/>
        <v/>
      </c>
      <c r="G647" s="1" t="str">
        <f t="shared" si="510"/>
        <v/>
      </c>
      <c r="H647" s="1" t="str">
        <f t="shared" si="501"/>
        <v/>
      </c>
      <c r="I647" s="1">
        <f t="shared" si="502"/>
        <v>0</v>
      </c>
      <c r="J647" s="1" t="str">
        <f t="shared" si="504"/>
        <v/>
      </c>
      <c r="U647" s="6" t="str">
        <f t="shared" si="505"/>
        <v/>
      </c>
      <c r="V647" s="6" t="str">
        <f t="shared" si="506"/>
        <v/>
      </c>
      <c r="W647" s="6" t="str">
        <f t="shared" si="507"/>
        <v/>
      </c>
      <c r="X647" s="6" t="str">
        <f t="shared" si="508"/>
        <v/>
      </c>
      <c r="Y647" s="5"/>
      <c r="Z647" s="1">
        <f t="shared" si="511"/>
        <v>1</v>
      </c>
      <c r="AA647" s="1">
        <f t="shared" si="512"/>
        <v>1</v>
      </c>
      <c r="AB647" s="1">
        <f t="shared" si="513"/>
        <v>1</v>
      </c>
      <c r="AC647" s="1" t="str">
        <f t="shared" si="514"/>
        <v/>
      </c>
      <c r="AD647" s="1" t="str">
        <f t="shared" si="471"/>
        <v/>
      </c>
      <c r="AE647" s="5"/>
      <c r="AF647" s="6">
        <f t="shared" si="509"/>
        <v>0</v>
      </c>
      <c r="AG647" s="6">
        <f t="shared" si="515"/>
        <v>1</v>
      </c>
      <c r="AH647" s="6">
        <f t="shared" si="517"/>
        <v>3</v>
      </c>
      <c r="AI647" s="5"/>
      <c r="AJ647" s="1">
        <f t="shared" si="516"/>
        <v>0</v>
      </c>
      <c r="AK647" s="1">
        <f>VLOOKUP(AJ647,$R$2:S666,2,0)</f>
        <v>1</v>
      </c>
      <c r="AM647" s="1">
        <f t="shared" si="497"/>
        <v>246</v>
      </c>
      <c r="AO647" s="1">
        <f t="shared" si="498"/>
        <v>0</v>
      </c>
      <c r="AP647" s="1" t="str">
        <f t="shared" si="503"/>
        <v/>
      </c>
      <c r="AQ647" s="1" t="str">
        <f t="shared" si="472"/>
        <v/>
      </c>
      <c r="AR647" s="1" t="str">
        <f t="shared" si="473"/>
        <v/>
      </c>
      <c r="AS647" s="1" t="str">
        <f t="shared" si="474"/>
        <v/>
      </c>
      <c r="AT647" s="1" t="str">
        <f t="shared" si="475"/>
        <v/>
      </c>
      <c r="AU647" s="1" t="str">
        <f t="shared" si="476"/>
        <v/>
      </c>
      <c r="AV647" s="1" t="str">
        <f t="shared" si="477"/>
        <v/>
      </c>
      <c r="AW647" s="1" t="str">
        <f t="shared" si="478"/>
        <v/>
      </c>
      <c r="AX647" s="1" t="str">
        <f t="shared" si="479"/>
        <v/>
      </c>
      <c r="AY647" s="1" t="str">
        <f t="shared" si="480"/>
        <v/>
      </c>
      <c r="AZ647" s="1" t="str">
        <f t="shared" si="481"/>
        <v/>
      </c>
      <c r="BA647" s="1" t="str">
        <f t="shared" si="482"/>
        <v/>
      </c>
      <c r="BB647" s="1" t="str">
        <f t="shared" si="483"/>
        <v/>
      </c>
      <c r="BC647" s="1" t="str">
        <f t="shared" si="484"/>
        <v/>
      </c>
      <c r="BD647" s="1" t="str">
        <f t="shared" si="485"/>
        <v/>
      </c>
      <c r="BE647" s="1" t="str">
        <f t="shared" si="486"/>
        <v/>
      </c>
      <c r="BF647" s="1" t="str">
        <f t="shared" si="487"/>
        <v/>
      </c>
      <c r="BG647" s="1" t="str">
        <f t="shared" si="488"/>
        <v/>
      </c>
      <c r="BH647" s="1" t="str">
        <f t="shared" si="489"/>
        <v/>
      </c>
      <c r="BI647" s="1" t="str">
        <f t="shared" si="490"/>
        <v/>
      </c>
      <c r="BJ647" s="1" t="str">
        <f t="shared" si="491"/>
        <v/>
      </c>
      <c r="BK647" s="1" t="str">
        <f t="shared" si="492"/>
        <v/>
      </c>
      <c r="BL647" s="1" t="str">
        <f t="shared" si="493"/>
        <v/>
      </c>
      <c r="BM647" s="1" t="str">
        <f t="shared" si="494"/>
        <v/>
      </c>
      <c r="BN647" s="1" t="str">
        <f t="shared" si="495"/>
        <v/>
      </c>
      <c r="BO647" s="4" t="str">
        <f t="shared" si="496"/>
        <v/>
      </c>
    </row>
    <row r="648" spans="2:67">
      <c r="B648" s="23"/>
      <c r="C648" s="8" t="str">
        <f>IF(B648="","",VLOOKUP(B648,Tabelle2!$A$1:$B$37,2,0))</f>
        <v/>
      </c>
      <c r="D648" s="9" t="str">
        <f>IF(B648="","",IF(B648=0,"NB",VLOOKUP(C648,Tabelle2!$D$1:$E$4,2,0)))</f>
        <v/>
      </c>
      <c r="E648" s="1" t="str">
        <f t="shared" si="499"/>
        <v/>
      </c>
      <c r="F648" s="1" t="str">
        <f t="shared" si="500"/>
        <v/>
      </c>
      <c r="G648" s="1" t="str">
        <f t="shared" si="510"/>
        <v/>
      </c>
      <c r="H648" s="1" t="str">
        <f t="shared" si="501"/>
        <v/>
      </c>
      <c r="I648" s="1">
        <f t="shared" si="502"/>
        <v>0</v>
      </c>
      <c r="J648" s="1" t="str">
        <f t="shared" si="504"/>
        <v/>
      </c>
      <c r="U648" s="6" t="str">
        <f t="shared" si="505"/>
        <v/>
      </c>
      <c r="V648" s="6" t="str">
        <f t="shared" si="506"/>
        <v/>
      </c>
      <c r="W648" s="6" t="str">
        <f t="shared" si="507"/>
        <v/>
      </c>
      <c r="X648" s="6" t="str">
        <f t="shared" si="508"/>
        <v/>
      </c>
      <c r="Y648" s="5"/>
      <c r="Z648" s="1">
        <f t="shared" si="511"/>
        <v>1</v>
      </c>
      <c r="AA648" s="1">
        <f t="shared" si="512"/>
        <v>1</v>
      </c>
      <c r="AB648" s="1">
        <f t="shared" si="513"/>
        <v>1</v>
      </c>
      <c r="AC648" s="1" t="str">
        <f t="shared" si="514"/>
        <v/>
      </c>
      <c r="AD648" s="1" t="str">
        <f t="shared" si="471"/>
        <v/>
      </c>
      <c r="AE648" s="5"/>
      <c r="AF648" s="6">
        <f t="shared" si="509"/>
        <v>0</v>
      </c>
      <c r="AG648" s="6">
        <f t="shared" si="515"/>
        <v>1</v>
      </c>
      <c r="AH648" s="6">
        <f t="shared" si="517"/>
        <v>3</v>
      </c>
      <c r="AI648" s="5"/>
      <c r="AJ648" s="1">
        <f t="shared" si="516"/>
        <v>0</v>
      </c>
      <c r="AK648" s="1">
        <f>VLOOKUP(AJ648,$R$2:S667,2,0)</f>
        <v>1</v>
      </c>
      <c r="AM648" s="1">
        <f t="shared" si="497"/>
        <v>246</v>
      </c>
      <c r="AO648" s="1">
        <f t="shared" si="498"/>
        <v>0</v>
      </c>
      <c r="AP648" s="1" t="str">
        <f t="shared" si="503"/>
        <v/>
      </c>
      <c r="AQ648" s="1" t="str">
        <f t="shared" si="472"/>
        <v/>
      </c>
      <c r="AR648" s="1" t="str">
        <f t="shared" si="473"/>
        <v/>
      </c>
      <c r="AS648" s="1" t="str">
        <f t="shared" si="474"/>
        <v/>
      </c>
      <c r="AT648" s="1" t="str">
        <f t="shared" si="475"/>
        <v/>
      </c>
      <c r="AU648" s="1" t="str">
        <f t="shared" si="476"/>
        <v/>
      </c>
      <c r="AV648" s="1" t="str">
        <f t="shared" si="477"/>
        <v/>
      </c>
      <c r="AW648" s="1" t="str">
        <f t="shared" si="478"/>
        <v/>
      </c>
      <c r="AX648" s="1" t="str">
        <f t="shared" si="479"/>
        <v/>
      </c>
      <c r="AY648" s="1" t="str">
        <f t="shared" si="480"/>
        <v/>
      </c>
      <c r="AZ648" s="1" t="str">
        <f t="shared" si="481"/>
        <v/>
      </c>
      <c r="BA648" s="1" t="str">
        <f t="shared" si="482"/>
        <v/>
      </c>
      <c r="BB648" s="1" t="str">
        <f t="shared" si="483"/>
        <v/>
      </c>
      <c r="BC648" s="1" t="str">
        <f t="shared" si="484"/>
        <v/>
      </c>
      <c r="BD648" s="1" t="str">
        <f t="shared" si="485"/>
        <v/>
      </c>
      <c r="BE648" s="1" t="str">
        <f t="shared" si="486"/>
        <v/>
      </c>
      <c r="BF648" s="1" t="str">
        <f t="shared" si="487"/>
        <v/>
      </c>
      <c r="BG648" s="1" t="str">
        <f t="shared" si="488"/>
        <v/>
      </c>
      <c r="BH648" s="1" t="str">
        <f t="shared" si="489"/>
        <v/>
      </c>
      <c r="BI648" s="1" t="str">
        <f t="shared" si="490"/>
        <v/>
      </c>
      <c r="BJ648" s="1" t="str">
        <f t="shared" si="491"/>
        <v/>
      </c>
      <c r="BK648" s="1" t="str">
        <f t="shared" si="492"/>
        <v/>
      </c>
      <c r="BL648" s="1" t="str">
        <f t="shared" si="493"/>
        <v/>
      </c>
      <c r="BM648" s="1" t="str">
        <f t="shared" si="494"/>
        <v/>
      </c>
      <c r="BN648" s="1" t="str">
        <f t="shared" si="495"/>
        <v/>
      </c>
      <c r="BO648" s="4" t="str">
        <f t="shared" si="496"/>
        <v/>
      </c>
    </row>
    <row r="649" spans="2:67">
      <c r="B649" s="23"/>
      <c r="C649" s="8" t="str">
        <f>IF(B649="","",VLOOKUP(B649,Tabelle2!$A$1:$B$37,2,0))</f>
        <v/>
      </c>
      <c r="D649" s="9" t="str">
        <f>IF(B649="","",IF(B649=0,"NB",VLOOKUP(C649,Tabelle2!$D$1:$E$4,2,0)))</f>
        <v/>
      </c>
      <c r="E649" s="1" t="str">
        <f t="shared" si="499"/>
        <v/>
      </c>
      <c r="F649" s="1" t="str">
        <f t="shared" si="500"/>
        <v/>
      </c>
      <c r="G649" s="1" t="str">
        <f t="shared" si="510"/>
        <v/>
      </c>
      <c r="H649" s="1" t="str">
        <f t="shared" si="501"/>
        <v/>
      </c>
      <c r="I649" s="1">
        <f t="shared" si="502"/>
        <v>0</v>
      </c>
      <c r="J649" s="1" t="str">
        <f t="shared" si="504"/>
        <v/>
      </c>
      <c r="U649" s="6" t="str">
        <f t="shared" si="505"/>
        <v/>
      </c>
      <c r="V649" s="6" t="str">
        <f t="shared" si="506"/>
        <v/>
      </c>
      <c r="W649" s="6" t="str">
        <f t="shared" si="507"/>
        <v/>
      </c>
      <c r="X649" s="6" t="str">
        <f t="shared" si="508"/>
        <v/>
      </c>
      <c r="Y649" s="5"/>
      <c r="Z649" s="1">
        <f t="shared" si="511"/>
        <v>1</v>
      </c>
      <c r="AA649" s="1">
        <f t="shared" si="512"/>
        <v>1</v>
      </c>
      <c r="AB649" s="1">
        <f t="shared" si="513"/>
        <v>1</v>
      </c>
      <c r="AC649" s="1" t="str">
        <f t="shared" si="514"/>
        <v/>
      </c>
      <c r="AD649" s="1" t="str">
        <f t="shared" si="471"/>
        <v/>
      </c>
      <c r="AE649" s="5"/>
      <c r="AF649" s="6">
        <f t="shared" si="509"/>
        <v>0</v>
      </c>
      <c r="AG649" s="6">
        <f t="shared" si="515"/>
        <v>1</v>
      </c>
      <c r="AH649" s="6">
        <f t="shared" si="517"/>
        <v>3</v>
      </c>
      <c r="AI649" s="5"/>
      <c r="AJ649" s="1">
        <f t="shared" si="516"/>
        <v>0</v>
      </c>
      <c r="AK649" s="1">
        <f>VLOOKUP(AJ649,$R$2:S668,2,0)</f>
        <v>1</v>
      </c>
      <c r="AM649" s="1">
        <f t="shared" si="497"/>
        <v>246</v>
      </c>
      <c r="AO649" s="1">
        <f t="shared" si="498"/>
        <v>0</v>
      </c>
      <c r="AP649" s="1" t="str">
        <f t="shared" si="503"/>
        <v/>
      </c>
      <c r="AQ649" s="1" t="str">
        <f t="shared" si="472"/>
        <v/>
      </c>
      <c r="AR649" s="1" t="str">
        <f t="shared" si="473"/>
        <v/>
      </c>
      <c r="AS649" s="1" t="str">
        <f t="shared" si="474"/>
        <v/>
      </c>
      <c r="AT649" s="1" t="str">
        <f t="shared" si="475"/>
        <v/>
      </c>
      <c r="AU649" s="1" t="str">
        <f t="shared" si="476"/>
        <v/>
      </c>
      <c r="AV649" s="1" t="str">
        <f t="shared" si="477"/>
        <v/>
      </c>
      <c r="AW649" s="1" t="str">
        <f t="shared" si="478"/>
        <v/>
      </c>
      <c r="AX649" s="1" t="str">
        <f t="shared" si="479"/>
        <v/>
      </c>
      <c r="AY649" s="1" t="str">
        <f t="shared" si="480"/>
        <v/>
      </c>
      <c r="AZ649" s="1" t="str">
        <f t="shared" si="481"/>
        <v/>
      </c>
      <c r="BA649" s="1" t="str">
        <f t="shared" si="482"/>
        <v/>
      </c>
      <c r="BB649" s="1" t="str">
        <f t="shared" si="483"/>
        <v/>
      </c>
      <c r="BC649" s="1" t="str">
        <f t="shared" si="484"/>
        <v/>
      </c>
      <c r="BD649" s="1" t="str">
        <f t="shared" si="485"/>
        <v/>
      </c>
      <c r="BE649" s="1" t="str">
        <f t="shared" si="486"/>
        <v/>
      </c>
      <c r="BF649" s="1" t="str">
        <f t="shared" si="487"/>
        <v/>
      </c>
      <c r="BG649" s="1" t="str">
        <f t="shared" si="488"/>
        <v/>
      </c>
      <c r="BH649" s="1" t="str">
        <f t="shared" si="489"/>
        <v/>
      </c>
      <c r="BI649" s="1" t="str">
        <f t="shared" si="490"/>
        <v/>
      </c>
      <c r="BJ649" s="1" t="str">
        <f t="shared" si="491"/>
        <v/>
      </c>
      <c r="BK649" s="1" t="str">
        <f t="shared" si="492"/>
        <v/>
      </c>
      <c r="BL649" s="1" t="str">
        <f t="shared" si="493"/>
        <v/>
      </c>
      <c r="BM649" s="1" t="str">
        <f t="shared" si="494"/>
        <v/>
      </c>
      <c r="BN649" s="1" t="str">
        <f t="shared" si="495"/>
        <v/>
      </c>
      <c r="BO649" s="4" t="str">
        <f t="shared" si="496"/>
        <v/>
      </c>
    </row>
    <row r="650" spans="2:67">
      <c r="B650" s="23"/>
      <c r="C650" s="8" t="str">
        <f>IF(B650="","",VLOOKUP(B650,Tabelle2!$A$1:$B$37,2,0))</f>
        <v/>
      </c>
      <c r="D650" s="9" t="str">
        <f>IF(B650="","",IF(B650=0,"NB",VLOOKUP(C650,Tabelle2!$D$1:$E$4,2,0)))</f>
        <v/>
      </c>
      <c r="E650" s="1" t="str">
        <f t="shared" si="499"/>
        <v/>
      </c>
      <c r="F650" s="1" t="str">
        <f t="shared" si="500"/>
        <v/>
      </c>
      <c r="G650" s="1" t="str">
        <f t="shared" si="510"/>
        <v/>
      </c>
      <c r="H650" s="1" t="str">
        <f t="shared" si="501"/>
        <v/>
      </c>
      <c r="I650" s="1">
        <f t="shared" si="502"/>
        <v>0</v>
      </c>
      <c r="J650" s="1" t="str">
        <f t="shared" si="504"/>
        <v/>
      </c>
      <c r="U650" s="6" t="str">
        <f t="shared" si="505"/>
        <v/>
      </c>
      <c r="V650" s="6" t="str">
        <f t="shared" si="506"/>
        <v/>
      </c>
      <c r="W650" s="6" t="str">
        <f t="shared" si="507"/>
        <v/>
      </c>
      <c r="X650" s="6" t="str">
        <f t="shared" si="508"/>
        <v/>
      </c>
      <c r="Y650" s="5"/>
      <c r="Z650" s="1">
        <f t="shared" si="511"/>
        <v>1</v>
      </c>
      <c r="AA650" s="1">
        <f t="shared" si="512"/>
        <v>1</v>
      </c>
      <c r="AB650" s="1">
        <f t="shared" si="513"/>
        <v>1</v>
      </c>
      <c r="AC650" s="1" t="str">
        <f t="shared" si="514"/>
        <v/>
      </c>
      <c r="AD650" s="1" t="str">
        <f t="shared" si="471"/>
        <v/>
      </c>
      <c r="AE650" s="5"/>
      <c r="AF650" s="6">
        <f t="shared" si="509"/>
        <v>0</v>
      </c>
      <c r="AG650" s="6">
        <f t="shared" si="515"/>
        <v>1</v>
      </c>
      <c r="AH650" s="6">
        <f t="shared" si="517"/>
        <v>3</v>
      </c>
      <c r="AI650" s="5"/>
      <c r="AJ650" s="1">
        <f t="shared" si="516"/>
        <v>0</v>
      </c>
      <c r="AK650" s="1">
        <f>VLOOKUP(AJ650,$R$2:S669,2,0)</f>
        <v>1</v>
      </c>
      <c r="AM650" s="1">
        <f t="shared" si="497"/>
        <v>246</v>
      </c>
      <c r="AO650" s="1">
        <f t="shared" si="498"/>
        <v>0</v>
      </c>
      <c r="AP650" s="1" t="str">
        <f t="shared" si="503"/>
        <v/>
      </c>
      <c r="AQ650" s="1" t="str">
        <f t="shared" si="472"/>
        <v/>
      </c>
      <c r="AR650" s="1" t="str">
        <f t="shared" si="473"/>
        <v/>
      </c>
      <c r="AS650" s="1" t="str">
        <f t="shared" si="474"/>
        <v/>
      </c>
      <c r="AT650" s="1" t="str">
        <f t="shared" si="475"/>
        <v/>
      </c>
      <c r="AU650" s="1" t="str">
        <f t="shared" si="476"/>
        <v/>
      </c>
      <c r="AV650" s="1" t="str">
        <f t="shared" si="477"/>
        <v/>
      </c>
      <c r="AW650" s="1" t="str">
        <f t="shared" si="478"/>
        <v/>
      </c>
      <c r="AX650" s="1" t="str">
        <f t="shared" si="479"/>
        <v/>
      </c>
      <c r="AY650" s="1" t="str">
        <f t="shared" si="480"/>
        <v/>
      </c>
      <c r="AZ650" s="1" t="str">
        <f t="shared" si="481"/>
        <v/>
      </c>
      <c r="BA650" s="1" t="str">
        <f t="shared" si="482"/>
        <v/>
      </c>
      <c r="BB650" s="1" t="str">
        <f t="shared" si="483"/>
        <v/>
      </c>
      <c r="BC650" s="1" t="str">
        <f t="shared" si="484"/>
        <v/>
      </c>
      <c r="BD650" s="1" t="str">
        <f t="shared" si="485"/>
        <v/>
      </c>
      <c r="BE650" s="1" t="str">
        <f t="shared" si="486"/>
        <v/>
      </c>
      <c r="BF650" s="1" t="str">
        <f t="shared" si="487"/>
        <v/>
      </c>
      <c r="BG650" s="1" t="str">
        <f t="shared" si="488"/>
        <v/>
      </c>
      <c r="BH650" s="1" t="str">
        <f t="shared" si="489"/>
        <v/>
      </c>
      <c r="BI650" s="1" t="str">
        <f t="shared" si="490"/>
        <v/>
      </c>
      <c r="BJ650" s="1" t="str">
        <f t="shared" si="491"/>
        <v/>
      </c>
      <c r="BK650" s="1" t="str">
        <f t="shared" si="492"/>
        <v/>
      </c>
      <c r="BL650" s="1" t="str">
        <f t="shared" si="493"/>
        <v/>
      </c>
      <c r="BM650" s="1" t="str">
        <f t="shared" si="494"/>
        <v/>
      </c>
      <c r="BN650" s="1" t="str">
        <f t="shared" si="495"/>
        <v/>
      </c>
      <c r="BO650" s="4" t="str">
        <f t="shared" si="496"/>
        <v/>
      </c>
    </row>
    <row r="651" spans="2:67">
      <c r="B651" s="23"/>
      <c r="C651" s="8" t="str">
        <f>IF(B651="","",VLOOKUP(B651,Tabelle2!$A$1:$B$37,2,0))</f>
        <v/>
      </c>
      <c r="D651" s="9" t="str">
        <f>IF(B651="","",IF(B651=0,"NB",VLOOKUP(C651,Tabelle2!$D$1:$E$4,2,0)))</f>
        <v/>
      </c>
      <c r="E651" s="1" t="str">
        <f t="shared" si="499"/>
        <v/>
      </c>
      <c r="F651" s="1" t="str">
        <f t="shared" si="500"/>
        <v/>
      </c>
      <c r="G651" s="1" t="str">
        <f t="shared" si="510"/>
        <v/>
      </c>
      <c r="H651" s="1" t="str">
        <f t="shared" si="501"/>
        <v/>
      </c>
      <c r="I651" s="1">
        <f t="shared" si="502"/>
        <v>0</v>
      </c>
      <c r="J651" s="1" t="str">
        <f t="shared" si="504"/>
        <v/>
      </c>
      <c r="U651" s="6" t="str">
        <f t="shared" si="505"/>
        <v/>
      </c>
      <c r="V651" s="6" t="str">
        <f t="shared" si="506"/>
        <v/>
      </c>
      <c r="W651" s="6" t="str">
        <f t="shared" si="507"/>
        <v/>
      </c>
      <c r="X651" s="6" t="str">
        <f t="shared" si="508"/>
        <v/>
      </c>
      <c r="Y651" s="5"/>
      <c r="Z651" s="1">
        <f t="shared" si="511"/>
        <v>1</v>
      </c>
      <c r="AA651" s="1">
        <f t="shared" si="512"/>
        <v>1</v>
      </c>
      <c r="AB651" s="1">
        <f t="shared" si="513"/>
        <v>1</v>
      </c>
      <c r="AC651" s="1" t="str">
        <f t="shared" si="514"/>
        <v/>
      </c>
      <c r="AD651" s="1" t="str">
        <f t="shared" si="471"/>
        <v/>
      </c>
      <c r="AE651" s="5"/>
      <c r="AF651" s="6">
        <f t="shared" si="509"/>
        <v>0</v>
      </c>
      <c r="AG651" s="6">
        <f t="shared" si="515"/>
        <v>1</v>
      </c>
      <c r="AH651" s="6">
        <f t="shared" si="517"/>
        <v>3</v>
      </c>
      <c r="AI651" s="5"/>
      <c r="AJ651" s="1">
        <f t="shared" si="516"/>
        <v>0</v>
      </c>
      <c r="AK651" s="1">
        <f>VLOOKUP(AJ651,$R$2:S670,2,0)</f>
        <v>1</v>
      </c>
      <c r="AM651" s="1">
        <f t="shared" si="497"/>
        <v>246</v>
      </c>
      <c r="AO651" s="1">
        <f t="shared" si="498"/>
        <v>0</v>
      </c>
      <c r="AP651" s="1" t="str">
        <f t="shared" si="503"/>
        <v/>
      </c>
      <c r="AQ651" s="1" t="str">
        <f t="shared" si="472"/>
        <v/>
      </c>
      <c r="AR651" s="1" t="str">
        <f t="shared" si="473"/>
        <v/>
      </c>
      <c r="AS651" s="1" t="str">
        <f t="shared" si="474"/>
        <v/>
      </c>
      <c r="AT651" s="1" t="str">
        <f t="shared" si="475"/>
        <v/>
      </c>
      <c r="AU651" s="1" t="str">
        <f t="shared" si="476"/>
        <v/>
      </c>
      <c r="AV651" s="1" t="str">
        <f t="shared" si="477"/>
        <v/>
      </c>
      <c r="AW651" s="1" t="str">
        <f t="shared" si="478"/>
        <v/>
      </c>
      <c r="AX651" s="1" t="str">
        <f t="shared" si="479"/>
        <v/>
      </c>
      <c r="AY651" s="1" t="str">
        <f t="shared" si="480"/>
        <v/>
      </c>
      <c r="AZ651" s="1" t="str">
        <f t="shared" si="481"/>
        <v/>
      </c>
      <c r="BA651" s="1" t="str">
        <f t="shared" si="482"/>
        <v/>
      </c>
      <c r="BB651" s="1" t="str">
        <f t="shared" si="483"/>
        <v/>
      </c>
      <c r="BC651" s="1" t="str">
        <f t="shared" si="484"/>
        <v/>
      </c>
      <c r="BD651" s="1" t="str">
        <f t="shared" si="485"/>
        <v/>
      </c>
      <c r="BE651" s="1" t="str">
        <f t="shared" si="486"/>
        <v/>
      </c>
      <c r="BF651" s="1" t="str">
        <f t="shared" si="487"/>
        <v/>
      </c>
      <c r="BG651" s="1" t="str">
        <f t="shared" si="488"/>
        <v/>
      </c>
      <c r="BH651" s="1" t="str">
        <f t="shared" si="489"/>
        <v/>
      </c>
      <c r="BI651" s="1" t="str">
        <f t="shared" si="490"/>
        <v/>
      </c>
      <c r="BJ651" s="1" t="str">
        <f t="shared" si="491"/>
        <v/>
      </c>
      <c r="BK651" s="1" t="str">
        <f t="shared" si="492"/>
        <v/>
      </c>
      <c r="BL651" s="1" t="str">
        <f t="shared" si="493"/>
        <v/>
      </c>
      <c r="BM651" s="1" t="str">
        <f t="shared" si="494"/>
        <v/>
      </c>
      <c r="BN651" s="1" t="str">
        <f t="shared" si="495"/>
        <v/>
      </c>
      <c r="BO651" s="4" t="str">
        <f t="shared" si="496"/>
        <v/>
      </c>
    </row>
    <row r="652" spans="2:67">
      <c r="B652" s="23"/>
      <c r="C652" s="8" t="str">
        <f>IF(B652="","",VLOOKUP(B652,Tabelle2!$A$1:$B$37,2,0))</f>
        <v/>
      </c>
      <c r="D652" s="9" t="str">
        <f>IF(B652="","",IF(B652=0,"NB",VLOOKUP(C652,Tabelle2!$D$1:$E$4,2,0)))</f>
        <v/>
      </c>
      <c r="E652" s="1" t="str">
        <f t="shared" si="499"/>
        <v/>
      </c>
      <c r="F652" s="1" t="str">
        <f t="shared" si="500"/>
        <v/>
      </c>
      <c r="G652" s="1" t="str">
        <f t="shared" si="510"/>
        <v/>
      </c>
      <c r="H652" s="1" t="str">
        <f t="shared" si="501"/>
        <v/>
      </c>
      <c r="I652" s="1">
        <f t="shared" si="502"/>
        <v>0</v>
      </c>
      <c r="J652" s="1" t="str">
        <f t="shared" si="504"/>
        <v/>
      </c>
      <c r="U652" s="6" t="str">
        <f t="shared" si="505"/>
        <v/>
      </c>
      <c r="V652" s="6" t="str">
        <f t="shared" si="506"/>
        <v/>
      </c>
      <c r="W652" s="6" t="str">
        <f t="shared" si="507"/>
        <v/>
      </c>
      <c r="X652" s="6" t="str">
        <f t="shared" si="508"/>
        <v/>
      </c>
      <c r="Y652" s="5"/>
      <c r="Z652" s="1">
        <f t="shared" si="511"/>
        <v>1</v>
      </c>
      <c r="AA652" s="1">
        <f t="shared" si="512"/>
        <v>1</v>
      </c>
      <c r="AB652" s="1">
        <f t="shared" si="513"/>
        <v>1</v>
      </c>
      <c r="AC652" s="1" t="str">
        <f t="shared" si="514"/>
        <v/>
      </c>
      <c r="AD652" s="1" t="str">
        <f t="shared" si="471"/>
        <v/>
      </c>
      <c r="AE652" s="5"/>
      <c r="AF652" s="6">
        <f t="shared" si="509"/>
        <v>0</v>
      </c>
      <c r="AG652" s="6">
        <f t="shared" si="515"/>
        <v>1</v>
      </c>
      <c r="AH652" s="6">
        <f t="shared" si="517"/>
        <v>3</v>
      </c>
      <c r="AI652" s="5"/>
      <c r="AJ652" s="1">
        <f t="shared" si="516"/>
        <v>0</v>
      </c>
      <c r="AK652" s="1">
        <f>VLOOKUP(AJ652,$R$2:S671,2,0)</f>
        <v>1</v>
      </c>
      <c r="AM652" s="1">
        <f t="shared" si="497"/>
        <v>246</v>
      </c>
      <c r="AO652" s="1">
        <f t="shared" si="498"/>
        <v>0</v>
      </c>
      <c r="AP652" s="1" t="str">
        <f t="shared" si="503"/>
        <v/>
      </c>
      <c r="AQ652" s="1" t="str">
        <f t="shared" si="472"/>
        <v/>
      </c>
      <c r="AR652" s="1" t="str">
        <f t="shared" si="473"/>
        <v/>
      </c>
      <c r="AS652" s="1" t="str">
        <f t="shared" si="474"/>
        <v/>
      </c>
      <c r="AT652" s="1" t="str">
        <f t="shared" si="475"/>
        <v/>
      </c>
      <c r="AU652" s="1" t="str">
        <f t="shared" si="476"/>
        <v/>
      </c>
      <c r="AV652" s="1" t="str">
        <f t="shared" si="477"/>
        <v/>
      </c>
      <c r="AW652" s="1" t="str">
        <f t="shared" si="478"/>
        <v/>
      </c>
      <c r="AX652" s="1" t="str">
        <f t="shared" si="479"/>
        <v/>
      </c>
      <c r="AY652" s="1" t="str">
        <f t="shared" si="480"/>
        <v/>
      </c>
      <c r="AZ652" s="1" t="str">
        <f t="shared" si="481"/>
        <v/>
      </c>
      <c r="BA652" s="1" t="str">
        <f t="shared" si="482"/>
        <v/>
      </c>
      <c r="BB652" s="1" t="str">
        <f t="shared" si="483"/>
        <v/>
      </c>
      <c r="BC652" s="1" t="str">
        <f t="shared" si="484"/>
        <v/>
      </c>
      <c r="BD652" s="1" t="str">
        <f t="shared" si="485"/>
        <v/>
      </c>
      <c r="BE652" s="1" t="str">
        <f t="shared" si="486"/>
        <v/>
      </c>
      <c r="BF652" s="1" t="str">
        <f t="shared" si="487"/>
        <v/>
      </c>
      <c r="BG652" s="1" t="str">
        <f t="shared" si="488"/>
        <v/>
      </c>
      <c r="BH652" s="1" t="str">
        <f t="shared" si="489"/>
        <v/>
      </c>
      <c r="BI652" s="1" t="str">
        <f t="shared" si="490"/>
        <v/>
      </c>
      <c r="BJ652" s="1" t="str">
        <f t="shared" si="491"/>
        <v/>
      </c>
      <c r="BK652" s="1" t="str">
        <f t="shared" si="492"/>
        <v/>
      </c>
      <c r="BL652" s="1" t="str">
        <f t="shared" si="493"/>
        <v/>
      </c>
      <c r="BM652" s="1" t="str">
        <f t="shared" si="494"/>
        <v/>
      </c>
      <c r="BN652" s="1" t="str">
        <f t="shared" si="495"/>
        <v/>
      </c>
      <c r="BO652" s="4" t="str">
        <f t="shared" si="496"/>
        <v/>
      </c>
    </row>
    <row r="653" spans="2:67">
      <c r="B653" s="23"/>
      <c r="C653" s="8" t="str">
        <f>IF(B653="","",VLOOKUP(B653,Tabelle2!$A$1:$B$37,2,0))</f>
        <v/>
      </c>
      <c r="D653" s="9" t="str">
        <f>IF(B653="","",IF(B653=0,"NB",VLOOKUP(C653,Tabelle2!$D$1:$E$4,2,0)))</f>
        <v/>
      </c>
      <c r="E653" s="1" t="str">
        <f t="shared" si="499"/>
        <v/>
      </c>
      <c r="F653" s="1" t="str">
        <f t="shared" si="500"/>
        <v/>
      </c>
      <c r="G653" s="1" t="str">
        <f t="shared" si="510"/>
        <v/>
      </c>
      <c r="H653" s="1" t="str">
        <f t="shared" si="501"/>
        <v/>
      </c>
      <c r="I653" s="1">
        <f t="shared" si="502"/>
        <v>0</v>
      </c>
      <c r="J653" s="1" t="str">
        <f t="shared" si="504"/>
        <v/>
      </c>
      <c r="U653" s="6" t="str">
        <f t="shared" si="505"/>
        <v/>
      </c>
      <c r="V653" s="6" t="str">
        <f t="shared" si="506"/>
        <v/>
      </c>
      <c r="W653" s="6" t="str">
        <f t="shared" si="507"/>
        <v/>
      </c>
      <c r="X653" s="6" t="str">
        <f t="shared" si="508"/>
        <v/>
      </c>
      <c r="Y653" s="5"/>
      <c r="Z653" s="1">
        <f t="shared" si="511"/>
        <v>1</v>
      </c>
      <c r="AA653" s="1">
        <f t="shared" si="512"/>
        <v>1</v>
      </c>
      <c r="AB653" s="1">
        <f t="shared" si="513"/>
        <v>1</v>
      </c>
      <c r="AC653" s="1" t="str">
        <f t="shared" si="514"/>
        <v/>
      </c>
      <c r="AD653" s="1" t="str">
        <f t="shared" ref="AD653:AD716" si="518">IF(OR(AD652=1,AD652=0),0,IF(SUM(Z653:AC653)=4,1,""))</f>
        <v/>
      </c>
      <c r="AE653" s="5"/>
      <c r="AF653" s="6">
        <f t="shared" si="509"/>
        <v>0</v>
      </c>
      <c r="AG653" s="6">
        <f t="shared" si="515"/>
        <v>1</v>
      </c>
      <c r="AH653" s="6">
        <f t="shared" si="517"/>
        <v>3</v>
      </c>
      <c r="AI653" s="5"/>
      <c r="AJ653" s="1">
        <f t="shared" si="516"/>
        <v>0</v>
      </c>
      <c r="AK653" s="1">
        <f>VLOOKUP(AJ653,$R$2:S672,2,0)</f>
        <v>1</v>
      </c>
      <c r="AM653" s="1">
        <f t="shared" si="497"/>
        <v>246</v>
      </c>
      <c r="AO653" s="1">
        <f t="shared" si="498"/>
        <v>0</v>
      </c>
      <c r="AP653" s="1" t="str">
        <f t="shared" si="503"/>
        <v/>
      </c>
      <c r="AQ653" s="1" t="str">
        <f t="shared" si="472"/>
        <v/>
      </c>
      <c r="AR653" s="1" t="str">
        <f t="shared" si="473"/>
        <v/>
      </c>
      <c r="AS653" s="1" t="str">
        <f t="shared" si="474"/>
        <v/>
      </c>
      <c r="AT653" s="1" t="str">
        <f t="shared" si="475"/>
        <v/>
      </c>
      <c r="AU653" s="1" t="str">
        <f t="shared" si="476"/>
        <v/>
      </c>
      <c r="AV653" s="1" t="str">
        <f t="shared" si="477"/>
        <v/>
      </c>
      <c r="AW653" s="1" t="str">
        <f t="shared" si="478"/>
        <v/>
      </c>
      <c r="AX653" s="1" t="str">
        <f t="shared" si="479"/>
        <v/>
      </c>
      <c r="AY653" s="1" t="str">
        <f t="shared" si="480"/>
        <v/>
      </c>
      <c r="AZ653" s="1" t="str">
        <f t="shared" si="481"/>
        <v/>
      </c>
      <c r="BA653" s="1" t="str">
        <f t="shared" si="482"/>
        <v/>
      </c>
      <c r="BB653" s="1" t="str">
        <f t="shared" si="483"/>
        <v/>
      </c>
      <c r="BC653" s="1" t="str">
        <f t="shared" si="484"/>
        <v/>
      </c>
      <c r="BD653" s="1" t="str">
        <f t="shared" si="485"/>
        <v/>
      </c>
      <c r="BE653" s="1" t="str">
        <f t="shared" si="486"/>
        <v/>
      </c>
      <c r="BF653" s="1" t="str">
        <f t="shared" si="487"/>
        <v/>
      </c>
      <c r="BG653" s="1" t="str">
        <f t="shared" si="488"/>
        <v/>
      </c>
      <c r="BH653" s="1" t="str">
        <f t="shared" si="489"/>
        <v/>
      </c>
      <c r="BI653" s="1" t="str">
        <f t="shared" si="490"/>
        <v/>
      </c>
      <c r="BJ653" s="1" t="str">
        <f t="shared" si="491"/>
        <v/>
      </c>
      <c r="BK653" s="1" t="str">
        <f t="shared" si="492"/>
        <v/>
      </c>
      <c r="BL653" s="1" t="str">
        <f t="shared" si="493"/>
        <v/>
      </c>
      <c r="BM653" s="1" t="str">
        <f t="shared" si="494"/>
        <v/>
      </c>
      <c r="BN653" s="1" t="str">
        <f t="shared" si="495"/>
        <v/>
      </c>
      <c r="BO653" s="4" t="str">
        <f t="shared" si="496"/>
        <v/>
      </c>
    </row>
    <row r="654" spans="2:67">
      <c r="B654" s="23"/>
      <c r="C654" s="8" t="str">
        <f>IF(B654="","",VLOOKUP(B654,Tabelle2!$A$1:$B$37,2,0))</f>
        <v/>
      </c>
      <c r="D654" s="9" t="str">
        <f>IF(B654="","",IF(B654=0,"NB",VLOOKUP(C654,Tabelle2!$D$1:$E$4,2,0)))</f>
        <v/>
      </c>
      <c r="E654" s="1" t="str">
        <f t="shared" si="499"/>
        <v/>
      </c>
      <c r="F654" s="1" t="str">
        <f t="shared" si="500"/>
        <v/>
      </c>
      <c r="G654" s="1" t="str">
        <f t="shared" si="510"/>
        <v/>
      </c>
      <c r="H654" s="1" t="str">
        <f t="shared" si="501"/>
        <v/>
      </c>
      <c r="I654" s="1">
        <f t="shared" si="502"/>
        <v>0</v>
      </c>
      <c r="J654" s="1" t="str">
        <f t="shared" si="504"/>
        <v/>
      </c>
      <c r="U654" s="6" t="str">
        <f t="shared" si="505"/>
        <v/>
      </c>
      <c r="V654" s="6" t="str">
        <f t="shared" si="506"/>
        <v/>
      </c>
      <c r="W654" s="6" t="str">
        <f t="shared" si="507"/>
        <v/>
      </c>
      <c r="X654" s="6" t="str">
        <f t="shared" si="508"/>
        <v/>
      </c>
      <c r="Y654" s="5"/>
      <c r="Z654" s="1">
        <f t="shared" si="511"/>
        <v>1</v>
      </c>
      <c r="AA654" s="1">
        <f t="shared" si="512"/>
        <v>1</v>
      </c>
      <c r="AB654" s="1">
        <f t="shared" si="513"/>
        <v>1</v>
      </c>
      <c r="AC654" s="1" t="str">
        <f t="shared" si="514"/>
        <v/>
      </c>
      <c r="AD654" s="1" t="str">
        <f t="shared" si="518"/>
        <v/>
      </c>
      <c r="AE654" s="5"/>
      <c r="AF654" s="6">
        <f t="shared" si="509"/>
        <v>0</v>
      </c>
      <c r="AG654" s="6">
        <f t="shared" si="515"/>
        <v>1</v>
      </c>
      <c r="AH654" s="6">
        <f t="shared" si="517"/>
        <v>3</v>
      </c>
      <c r="AI654" s="5"/>
      <c r="AJ654" s="1">
        <f t="shared" si="516"/>
        <v>0</v>
      </c>
      <c r="AK654" s="1">
        <f>VLOOKUP(AJ654,$R$2:S673,2,0)</f>
        <v>1</v>
      </c>
      <c r="AM654" s="1">
        <f t="shared" si="497"/>
        <v>246</v>
      </c>
      <c r="AO654" s="1">
        <f t="shared" si="498"/>
        <v>0</v>
      </c>
      <c r="AP654" s="1" t="str">
        <f t="shared" si="503"/>
        <v/>
      </c>
      <c r="AQ654" s="1" t="str">
        <f t="shared" ref="AQ654:AQ717" si="519">IF(AND(AO654=2,AO655=0),1,"")</f>
        <v/>
      </c>
      <c r="AR654" s="1" t="str">
        <f t="shared" ref="AR654:AR717" si="520">IF(AND(AO654=3,AO655=0),1,"")</f>
        <v/>
      </c>
      <c r="AS654" s="1" t="str">
        <f t="shared" ref="AS654:AS717" si="521">IF(AND(AO654=4,AO655=0),1,"")</f>
        <v/>
      </c>
      <c r="AT654" s="1" t="str">
        <f t="shared" ref="AT654:AT717" si="522">IF(AND(AO654=5,AO655=0),1,"")</f>
        <v/>
      </c>
      <c r="AU654" s="1" t="str">
        <f t="shared" ref="AU654:AU717" si="523">IF(AND(AO654=6,AO655=0),1,"")</f>
        <v/>
      </c>
      <c r="AV654" s="1" t="str">
        <f t="shared" ref="AV654:AV717" si="524">IF(AND(AO654=7,AO655=0),1,"")</f>
        <v/>
      </c>
      <c r="AW654" s="1" t="str">
        <f t="shared" ref="AW654:AW717" si="525">IF(AND(AO654=8,AO655=0),1,"")</f>
        <v/>
      </c>
      <c r="AX654" s="1" t="str">
        <f t="shared" ref="AX654:AX717" si="526">IF(AND(AO654=9,AO655=0),1,"")</f>
        <v/>
      </c>
      <c r="AY654" s="1" t="str">
        <f t="shared" ref="AY654:AY717" si="527">IF(AND(AO654=10,AO655=0),1,"")</f>
        <v/>
      </c>
      <c r="AZ654" s="1" t="str">
        <f t="shared" ref="AZ654:AZ717" si="528">IF(AND(AO654=11,AO655=0),1,"")</f>
        <v/>
      </c>
      <c r="BA654" s="1" t="str">
        <f t="shared" ref="BA654:BA717" si="529">IF(AND(AO654=12,AO655=0),1,"")</f>
        <v/>
      </c>
      <c r="BB654" s="1" t="str">
        <f t="shared" ref="BB654:BB717" si="530">IF(AND(AO654=13,AO655=0),1,"")</f>
        <v/>
      </c>
      <c r="BC654" s="1" t="str">
        <f t="shared" ref="BC654:BC717" si="531">IF(AND(AO654=14,AO655=0),1,"")</f>
        <v/>
      </c>
      <c r="BD654" s="1" t="str">
        <f t="shared" ref="BD654:BD717" si="532">IF(AND(AO654=15,AO655=0),1,"")</f>
        <v/>
      </c>
      <c r="BE654" s="1" t="str">
        <f t="shared" ref="BE654:BE717" si="533">IF(AND(AO654=16,AO655=0),1,"")</f>
        <v/>
      </c>
      <c r="BF654" s="1" t="str">
        <f t="shared" ref="BF654:BF717" si="534">IF(AND(AO654=17,AO655=0),1,"")</f>
        <v/>
      </c>
      <c r="BG654" s="1" t="str">
        <f t="shared" ref="BG654:BG717" si="535">IF(AND(AO654=18,AO655=0),1,"")</f>
        <v/>
      </c>
      <c r="BH654" s="1" t="str">
        <f t="shared" ref="BH654:BH717" si="536">IF(AND(AO654=19,AO655=0),1,"")</f>
        <v/>
      </c>
      <c r="BI654" s="1" t="str">
        <f t="shared" ref="BI654:BI717" si="537">IF(AND(AO654=20,AO655=0),1,"")</f>
        <v/>
      </c>
      <c r="BJ654" s="1" t="str">
        <f t="shared" ref="BJ654:BJ717" si="538">IF(AND(AO654=21,AO655=0),1,"")</f>
        <v/>
      </c>
      <c r="BK654" s="1" t="str">
        <f t="shared" ref="BK654:BK717" si="539">IF(AND(AO654=22,AO655=0),1,"")</f>
        <v/>
      </c>
      <c r="BL654" s="1" t="str">
        <f t="shared" ref="BL654:BL717" si="540">IF(AND(AO654=23,AO655=0),1,"")</f>
        <v/>
      </c>
      <c r="BM654" s="1" t="str">
        <f t="shared" ref="BM654:BM717" si="541">IF(AND(AO654=24,AO655=0),1,"")</f>
        <v/>
      </c>
      <c r="BN654" s="1" t="str">
        <f t="shared" ref="BN654:BN717" si="542">IF(AND(AO654=25,AO655=0),1,"")</f>
        <v/>
      </c>
      <c r="BO654" s="4" t="str">
        <f t="shared" ref="BO654:BO717" si="543">IF(AND(AO654&gt;25,AO655=0),1,"")</f>
        <v/>
      </c>
    </row>
    <row r="655" spans="2:67">
      <c r="B655" s="23"/>
      <c r="C655" s="8" t="str">
        <f>IF(B655="","",VLOOKUP(B655,Tabelle2!$A$1:$B$37,2,0))</f>
        <v/>
      </c>
      <c r="D655" s="9" t="str">
        <f>IF(B655="","",IF(B655=0,"NB",VLOOKUP(C655,Tabelle2!$D$1:$E$4,2,0)))</f>
        <v/>
      </c>
      <c r="E655" s="1" t="str">
        <f t="shared" si="499"/>
        <v/>
      </c>
      <c r="F655" s="1" t="str">
        <f t="shared" si="500"/>
        <v/>
      </c>
      <c r="G655" s="1" t="str">
        <f t="shared" si="510"/>
        <v/>
      </c>
      <c r="H655" s="1" t="str">
        <f t="shared" si="501"/>
        <v/>
      </c>
      <c r="I655" s="1">
        <f t="shared" si="502"/>
        <v>0</v>
      </c>
      <c r="J655" s="1" t="str">
        <f t="shared" si="504"/>
        <v/>
      </c>
      <c r="U655" s="6" t="str">
        <f t="shared" si="505"/>
        <v/>
      </c>
      <c r="V655" s="6" t="str">
        <f t="shared" si="506"/>
        <v/>
      </c>
      <c r="W655" s="6" t="str">
        <f t="shared" si="507"/>
        <v/>
      </c>
      <c r="X655" s="6" t="str">
        <f t="shared" si="508"/>
        <v/>
      </c>
      <c r="Y655" s="5"/>
      <c r="Z655" s="1">
        <f t="shared" si="511"/>
        <v>1</v>
      </c>
      <c r="AA655" s="1">
        <f t="shared" si="512"/>
        <v>1</v>
      </c>
      <c r="AB655" s="1">
        <f t="shared" si="513"/>
        <v>1</v>
      </c>
      <c r="AC655" s="1" t="str">
        <f t="shared" si="514"/>
        <v/>
      </c>
      <c r="AD655" s="1" t="str">
        <f t="shared" si="518"/>
        <v/>
      </c>
      <c r="AE655" s="5"/>
      <c r="AF655" s="6">
        <f t="shared" si="509"/>
        <v>0</v>
      </c>
      <c r="AG655" s="6">
        <f t="shared" si="515"/>
        <v>1</v>
      </c>
      <c r="AH655" s="6">
        <f t="shared" si="517"/>
        <v>3</v>
      </c>
      <c r="AI655" s="5"/>
      <c r="AJ655" s="1">
        <f t="shared" si="516"/>
        <v>0</v>
      </c>
      <c r="AK655" s="1">
        <f>VLOOKUP(AJ655,$R$2:S674,2,0)</f>
        <v>1</v>
      </c>
      <c r="AM655" s="1">
        <f t="shared" si="497"/>
        <v>246</v>
      </c>
      <c r="AO655" s="1">
        <f t="shared" si="498"/>
        <v>0</v>
      </c>
      <c r="AP655" s="1" t="str">
        <f t="shared" si="503"/>
        <v/>
      </c>
      <c r="AQ655" s="1" t="str">
        <f t="shared" si="519"/>
        <v/>
      </c>
      <c r="AR655" s="1" t="str">
        <f t="shared" si="520"/>
        <v/>
      </c>
      <c r="AS655" s="1" t="str">
        <f t="shared" si="521"/>
        <v/>
      </c>
      <c r="AT655" s="1" t="str">
        <f t="shared" si="522"/>
        <v/>
      </c>
      <c r="AU655" s="1" t="str">
        <f t="shared" si="523"/>
        <v/>
      </c>
      <c r="AV655" s="1" t="str">
        <f t="shared" si="524"/>
        <v/>
      </c>
      <c r="AW655" s="1" t="str">
        <f t="shared" si="525"/>
        <v/>
      </c>
      <c r="AX655" s="1" t="str">
        <f t="shared" si="526"/>
        <v/>
      </c>
      <c r="AY655" s="1" t="str">
        <f t="shared" si="527"/>
        <v/>
      </c>
      <c r="AZ655" s="1" t="str">
        <f t="shared" si="528"/>
        <v/>
      </c>
      <c r="BA655" s="1" t="str">
        <f t="shared" si="529"/>
        <v/>
      </c>
      <c r="BB655" s="1" t="str">
        <f t="shared" si="530"/>
        <v/>
      </c>
      <c r="BC655" s="1" t="str">
        <f t="shared" si="531"/>
        <v/>
      </c>
      <c r="BD655" s="1" t="str">
        <f t="shared" si="532"/>
        <v/>
      </c>
      <c r="BE655" s="1" t="str">
        <f t="shared" si="533"/>
        <v/>
      </c>
      <c r="BF655" s="1" t="str">
        <f t="shared" si="534"/>
        <v/>
      </c>
      <c r="BG655" s="1" t="str">
        <f t="shared" si="535"/>
        <v/>
      </c>
      <c r="BH655" s="1" t="str">
        <f t="shared" si="536"/>
        <v/>
      </c>
      <c r="BI655" s="1" t="str">
        <f t="shared" si="537"/>
        <v/>
      </c>
      <c r="BJ655" s="1" t="str">
        <f t="shared" si="538"/>
        <v/>
      </c>
      <c r="BK655" s="1" t="str">
        <f t="shared" si="539"/>
        <v/>
      </c>
      <c r="BL655" s="1" t="str">
        <f t="shared" si="540"/>
        <v/>
      </c>
      <c r="BM655" s="1" t="str">
        <f t="shared" si="541"/>
        <v/>
      </c>
      <c r="BN655" s="1" t="str">
        <f t="shared" si="542"/>
        <v/>
      </c>
      <c r="BO655" s="4" t="str">
        <f t="shared" si="543"/>
        <v/>
      </c>
    </row>
    <row r="656" spans="2:67">
      <c r="B656" s="23"/>
      <c r="C656" s="8" t="str">
        <f>IF(B656="","",VLOOKUP(B656,Tabelle2!$A$1:$B$37,2,0))</f>
        <v/>
      </c>
      <c r="D656" s="9" t="str">
        <f>IF(B656="","",IF(B656=0,"NB",VLOOKUP(C656,Tabelle2!$D$1:$E$4,2,0)))</f>
        <v/>
      </c>
      <c r="E656" s="1" t="str">
        <f t="shared" si="499"/>
        <v/>
      </c>
      <c r="F656" s="1" t="str">
        <f t="shared" si="500"/>
        <v/>
      </c>
      <c r="G656" s="1" t="str">
        <f t="shared" si="510"/>
        <v/>
      </c>
      <c r="H656" s="1" t="str">
        <f t="shared" si="501"/>
        <v/>
      </c>
      <c r="I656" s="1">
        <f t="shared" si="502"/>
        <v>0</v>
      </c>
      <c r="J656" s="1" t="str">
        <f t="shared" si="504"/>
        <v/>
      </c>
      <c r="U656" s="6" t="str">
        <f t="shared" si="505"/>
        <v/>
      </c>
      <c r="V656" s="6" t="str">
        <f t="shared" si="506"/>
        <v/>
      </c>
      <c r="W656" s="6" t="str">
        <f t="shared" si="507"/>
        <v/>
      </c>
      <c r="X656" s="6" t="str">
        <f t="shared" si="508"/>
        <v/>
      </c>
      <c r="Y656" s="5"/>
      <c r="Z656" s="1">
        <f t="shared" si="511"/>
        <v>1</v>
      </c>
      <c r="AA656" s="1">
        <f t="shared" si="512"/>
        <v>1</v>
      </c>
      <c r="AB656" s="1">
        <f t="shared" si="513"/>
        <v>1</v>
      </c>
      <c r="AC656" s="1" t="str">
        <f t="shared" si="514"/>
        <v/>
      </c>
      <c r="AD656" s="1" t="str">
        <f t="shared" si="518"/>
        <v/>
      </c>
      <c r="AE656" s="5"/>
      <c r="AF656" s="6">
        <f t="shared" si="509"/>
        <v>0</v>
      </c>
      <c r="AG656" s="6">
        <f t="shared" si="515"/>
        <v>1</v>
      </c>
      <c r="AH656" s="6">
        <f t="shared" si="517"/>
        <v>3</v>
      </c>
      <c r="AI656" s="5"/>
      <c r="AJ656" s="1">
        <f t="shared" si="516"/>
        <v>0</v>
      </c>
      <c r="AK656" s="1">
        <f>VLOOKUP(AJ656,$R$2:S675,2,0)</f>
        <v>1</v>
      </c>
      <c r="AM656" s="1">
        <f t="shared" si="497"/>
        <v>246</v>
      </c>
      <c r="AO656" s="1">
        <f t="shared" si="498"/>
        <v>0</v>
      </c>
      <c r="AP656" s="1" t="str">
        <f t="shared" si="503"/>
        <v/>
      </c>
      <c r="AQ656" s="1" t="str">
        <f t="shared" si="519"/>
        <v/>
      </c>
      <c r="AR656" s="1" t="str">
        <f t="shared" si="520"/>
        <v/>
      </c>
      <c r="AS656" s="1" t="str">
        <f t="shared" si="521"/>
        <v/>
      </c>
      <c r="AT656" s="1" t="str">
        <f t="shared" si="522"/>
        <v/>
      </c>
      <c r="AU656" s="1" t="str">
        <f t="shared" si="523"/>
        <v/>
      </c>
      <c r="AV656" s="1" t="str">
        <f t="shared" si="524"/>
        <v/>
      </c>
      <c r="AW656" s="1" t="str">
        <f t="shared" si="525"/>
        <v/>
      </c>
      <c r="AX656" s="1" t="str">
        <f t="shared" si="526"/>
        <v/>
      </c>
      <c r="AY656" s="1" t="str">
        <f t="shared" si="527"/>
        <v/>
      </c>
      <c r="AZ656" s="1" t="str">
        <f t="shared" si="528"/>
        <v/>
      </c>
      <c r="BA656" s="1" t="str">
        <f t="shared" si="529"/>
        <v/>
      </c>
      <c r="BB656" s="1" t="str">
        <f t="shared" si="530"/>
        <v/>
      </c>
      <c r="BC656" s="1" t="str">
        <f t="shared" si="531"/>
        <v/>
      </c>
      <c r="BD656" s="1" t="str">
        <f t="shared" si="532"/>
        <v/>
      </c>
      <c r="BE656" s="1" t="str">
        <f t="shared" si="533"/>
        <v/>
      </c>
      <c r="BF656" s="1" t="str">
        <f t="shared" si="534"/>
        <v/>
      </c>
      <c r="BG656" s="1" t="str">
        <f t="shared" si="535"/>
        <v/>
      </c>
      <c r="BH656" s="1" t="str">
        <f t="shared" si="536"/>
        <v/>
      </c>
      <c r="BI656" s="1" t="str">
        <f t="shared" si="537"/>
        <v/>
      </c>
      <c r="BJ656" s="1" t="str">
        <f t="shared" si="538"/>
        <v/>
      </c>
      <c r="BK656" s="1" t="str">
        <f t="shared" si="539"/>
        <v/>
      </c>
      <c r="BL656" s="1" t="str">
        <f t="shared" si="540"/>
        <v/>
      </c>
      <c r="BM656" s="1" t="str">
        <f t="shared" si="541"/>
        <v/>
      </c>
      <c r="BN656" s="1" t="str">
        <f t="shared" si="542"/>
        <v/>
      </c>
      <c r="BO656" s="4" t="str">
        <f t="shared" si="543"/>
        <v/>
      </c>
    </row>
    <row r="657" spans="2:67">
      <c r="B657" s="23"/>
      <c r="C657" s="8" t="str">
        <f>IF(B657="","",VLOOKUP(B657,Tabelle2!$A$1:$B$37,2,0))</f>
        <v/>
      </c>
      <c r="D657" s="9" t="str">
        <f>IF(B657="","",IF(B657=0,"NB",VLOOKUP(C657,Tabelle2!$D$1:$E$4,2,0)))</f>
        <v/>
      </c>
      <c r="E657" s="1" t="str">
        <f t="shared" si="499"/>
        <v/>
      </c>
      <c r="F657" s="1" t="str">
        <f t="shared" si="500"/>
        <v/>
      </c>
      <c r="G657" s="1" t="str">
        <f t="shared" si="510"/>
        <v/>
      </c>
      <c r="H657" s="1" t="str">
        <f t="shared" si="501"/>
        <v/>
      </c>
      <c r="I657" s="1">
        <f t="shared" si="502"/>
        <v>0</v>
      </c>
      <c r="J657" s="1" t="str">
        <f t="shared" si="504"/>
        <v/>
      </c>
      <c r="U657" s="6" t="str">
        <f t="shared" si="505"/>
        <v/>
      </c>
      <c r="V657" s="6" t="str">
        <f t="shared" si="506"/>
        <v/>
      </c>
      <c r="W657" s="6" t="str">
        <f t="shared" si="507"/>
        <v/>
      </c>
      <c r="X657" s="6" t="str">
        <f t="shared" si="508"/>
        <v/>
      </c>
      <c r="Y657" s="5"/>
      <c r="Z657" s="1">
        <f t="shared" si="511"/>
        <v>1</v>
      </c>
      <c r="AA657" s="1">
        <f t="shared" si="512"/>
        <v>1</v>
      </c>
      <c r="AB657" s="1">
        <f t="shared" si="513"/>
        <v>1</v>
      </c>
      <c r="AC657" s="1" t="str">
        <f t="shared" si="514"/>
        <v/>
      </c>
      <c r="AD657" s="1" t="str">
        <f t="shared" si="518"/>
        <v/>
      </c>
      <c r="AE657" s="5"/>
      <c r="AF657" s="6">
        <f t="shared" si="509"/>
        <v>0</v>
      </c>
      <c r="AG657" s="6">
        <f t="shared" si="515"/>
        <v>1</v>
      </c>
      <c r="AH657" s="6">
        <f t="shared" si="517"/>
        <v>3</v>
      </c>
      <c r="AI657" s="5"/>
      <c r="AJ657" s="1">
        <f t="shared" si="516"/>
        <v>0</v>
      </c>
      <c r="AK657" s="1">
        <f>VLOOKUP(AJ657,$R$2:S676,2,0)</f>
        <v>1</v>
      </c>
      <c r="AM657" s="1">
        <f t="shared" si="497"/>
        <v>246</v>
      </c>
      <c r="AO657" s="1">
        <f t="shared" si="498"/>
        <v>0</v>
      </c>
      <c r="AP657" s="1" t="str">
        <f t="shared" si="503"/>
        <v/>
      </c>
      <c r="AQ657" s="1" t="str">
        <f t="shared" si="519"/>
        <v/>
      </c>
      <c r="AR657" s="1" t="str">
        <f t="shared" si="520"/>
        <v/>
      </c>
      <c r="AS657" s="1" t="str">
        <f t="shared" si="521"/>
        <v/>
      </c>
      <c r="AT657" s="1" t="str">
        <f t="shared" si="522"/>
        <v/>
      </c>
      <c r="AU657" s="1" t="str">
        <f t="shared" si="523"/>
        <v/>
      </c>
      <c r="AV657" s="1" t="str">
        <f t="shared" si="524"/>
        <v/>
      </c>
      <c r="AW657" s="1" t="str">
        <f t="shared" si="525"/>
        <v/>
      </c>
      <c r="AX657" s="1" t="str">
        <f t="shared" si="526"/>
        <v/>
      </c>
      <c r="AY657" s="1" t="str">
        <f t="shared" si="527"/>
        <v/>
      </c>
      <c r="AZ657" s="1" t="str">
        <f t="shared" si="528"/>
        <v/>
      </c>
      <c r="BA657" s="1" t="str">
        <f t="shared" si="529"/>
        <v/>
      </c>
      <c r="BB657" s="1" t="str">
        <f t="shared" si="530"/>
        <v/>
      </c>
      <c r="BC657" s="1" t="str">
        <f t="shared" si="531"/>
        <v/>
      </c>
      <c r="BD657" s="1" t="str">
        <f t="shared" si="532"/>
        <v/>
      </c>
      <c r="BE657" s="1" t="str">
        <f t="shared" si="533"/>
        <v/>
      </c>
      <c r="BF657" s="1" t="str">
        <f t="shared" si="534"/>
        <v/>
      </c>
      <c r="BG657" s="1" t="str">
        <f t="shared" si="535"/>
        <v/>
      </c>
      <c r="BH657" s="1" t="str">
        <f t="shared" si="536"/>
        <v/>
      </c>
      <c r="BI657" s="1" t="str">
        <f t="shared" si="537"/>
        <v/>
      </c>
      <c r="BJ657" s="1" t="str">
        <f t="shared" si="538"/>
        <v/>
      </c>
      <c r="BK657" s="1" t="str">
        <f t="shared" si="539"/>
        <v/>
      </c>
      <c r="BL657" s="1" t="str">
        <f t="shared" si="540"/>
        <v/>
      </c>
      <c r="BM657" s="1" t="str">
        <f t="shared" si="541"/>
        <v/>
      </c>
      <c r="BN657" s="1" t="str">
        <f t="shared" si="542"/>
        <v/>
      </c>
      <c r="BO657" s="4" t="str">
        <f t="shared" si="543"/>
        <v/>
      </c>
    </row>
    <row r="658" spans="2:67">
      <c r="B658" s="23"/>
      <c r="C658" s="8" t="str">
        <f>IF(B658="","",VLOOKUP(B658,Tabelle2!$A$1:$B$37,2,0))</f>
        <v/>
      </c>
      <c r="D658" s="9" t="str">
        <f>IF(B658="","",IF(B658=0,"NB",VLOOKUP(C658,Tabelle2!$D$1:$E$4,2,0)))</f>
        <v/>
      </c>
      <c r="E658" s="1" t="str">
        <f t="shared" si="499"/>
        <v/>
      </c>
      <c r="F658" s="1" t="str">
        <f t="shared" si="500"/>
        <v/>
      </c>
      <c r="G658" s="1" t="str">
        <f t="shared" si="510"/>
        <v/>
      </c>
      <c r="H658" s="1" t="str">
        <f t="shared" si="501"/>
        <v/>
      </c>
      <c r="I658" s="1">
        <f t="shared" si="502"/>
        <v>0</v>
      </c>
      <c r="J658" s="1" t="str">
        <f t="shared" si="504"/>
        <v/>
      </c>
      <c r="U658" s="6" t="str">
        <f t="shared" si="505"/>
        <v/>
      </c>
      <c r="V658" s="6" t="str">
        <f t="shared" si="506"/>
        <v/>
      </c>
      <c r="W658" s="6" t="str">
        <f t="shared" si="507"/>
        <v/>
      </c>
      <c r="X658" s="6" t="str">
        <f t="shared" si="508"/>
        <v/>
      </c>
      <c r="Y658" s="5"/>
      <c r="Z658" s="1">
        <f t="shared" si="511"/>
        <v>1</v>
      </c>
      <c r="AA658" s="1">
        <f t="shared" si="512"/>
        <v>1</v>
      </c>
      <c r="AB658" s="1">
        <f t="shared" si="513"/>
        <v>1</v>
      </c>
      <c r="AC658" s="1" t="str">
        <f t="shared" si="514"/>
        <v/>
      </c>
      <c r="AD658" s="1" t="str">
        <f t="shared" si="518"/>
        <v/>
      </c>
      <c r="AE658" s="5"/>
      <c r="AF658" s="6">
        <f t="shared" si="509"/>
        <v>0</v>
      </c>
      <c r="AG658" s="6">
        <f t="shared" si="515"/>
        <v>1</v>
      </c>
      <c r="AH658" s="6">
        <f t="shared" si="517"/>
        <v>3</v>
      </c>
      <c r="AI658" s="5"/>
      <c r="AJ658" s="1">
        <f t="shared" si="516"/>
        <v>0</v>
      </c>
      <c r="AK658" s="1">
        <f>VLOOKUP(AJ658,$R$2:S677,2,0)</f>
        <v>1</v>
      </c>
      <c r="AM658" s="1">
        <f t="shared" si="497"/>
        <v>246</v>
      </c>
      <c r="AO658" s="1">
        <f t="shared" si="498"/>
        <v>0</v>
      </c>
      <c r="AP658" s="1" t="str">
        <f t="shared" si="503"/>
        <v/>
      </c>
      <c r="AQ658" s="1" t="str">
        <f t="shared" si="519"/>
        <v/>
      </c>
      <c r="AR658" s="1" t="str">
        <f t="shared" si="520"/>
        <v/>
      </c>
      <c r="AS658" s="1" t="str">
        <f t="shared" si="521"/>
        <v/>
      </c>
      <c r="AT658" s="1" t="str">
        <f t="shared" si="522"/>
        <v/>
      </c>
      <c r="AU658" s="1" t="str">
        <f t="shared" si="523"/>
        <v/>
      </c>
      <c r="AV658" s="1" t="str">
        <f t="shared" si="524"/>
        <v/>
      </c>
      <c r="AW658" s="1" t="str">
        <f t="shared" si="525"/>
        <v/>
      </c>
      <c r="AX658" s="1" t="str">
        <f t="shared" si="526"/>
        <v/>
      </c>
      <c r="AY658" s="1" t="str">
        <f t="shared" si="527"/>
        <v/>
      </c>
      <c r="AZ658" s="1" t="str">
        <f t="shared" si="528"/>
        <v/>
      </c>
      <c r="BA658" s="1" t="str">
        <f t="shared" si="529"/>
        <v/>
      </c>
      <c r="BB658" s="1" t="str">
        <f t="shared" si="530"/>
        <v/>
      </c>
      <c r="BC658" s="1" t="str">
        <f t="shared" si="531"/>
        <v/>
      </c>
      <c r="BD658" s="1" t="str">
        <f t="shared" si="532"/>
        <v/>
      </c>
      <c r="BE658" s="1" t="str">
        <f t="shared" si="533"/>
        <v/>
      </c>
      <c r="BF658" s="1" t="str">
        <f t="shared" si="534"/>
        <v/>
      </c>
      <c r="BG658" s="1" t="str">
        <f t="shared" si="535"/>
        <v/>
      </c>
      <c r="BH658" s="1" t="str">
        <f t="shared" si="536"/>
        <v/>
      </c>
      <c r="BI658" s="1" t="str">
        <f t="shared" si="537"/>
        <v/>
      </c>
      <c r="BJ658" s="1" t="str">
        <f t="shared" si="538"/>
        <v/>
      </c>
      <c r="BK658" s="1" t="str">
        <f t="shared" si="539"/>
        <v/>
      </c>
      <c r="BL658" s="1" t="str">
        <f t="shared" si="540"/>
        <v/>
      </c>
      <c r="BM658" s="1" t="str">
        <f t="shared" si="541"/>
        <v/>
      </c>
      <c r="BN658" s="1" t="str">
        <f t="shared" si="542"/>
        <v/>
      </c>
      <c r="BO658" s="4" t="str">
        <f t="shared" si="543"/>
        <v/>
      </c>
    </row>
    <row r="659" spans="2:67">
      <c r="B659" s="23"/>
      <c r="C659" s="8" t="str">
        <f>IF(B659="","",VLOOKUP(B659,Tabelle2!$A$1:$B$37,2,0))</f>
        <v/>
      </c>
      <c r="D659" s="9" t="str">
        <f>IF(B659="","",IF(B659=0,"NB",VLOOKUP(C659,Tabelle2!$D$1:$E$4,2,0)))</f>
        <v/>
      </c>
      <c r="E659" s="1" t="str">
        <f t="shared" si="499"/>
        <v/>
      </c>
      <c r="F659" s="1" t="str">
        <f t="shared" si="500"/>
        <v/>
      </c>
      <c r="G659" s="1" t="str">
        <f t="shared" si="510"/>
        <v/>
      </c>
      <c r="H659" s="1" t="str">
        <f t="shared" si="501"/>
        <v/>
      </c>
      <c r="I659" s="1">
        <f t="shared" si="502"/>
        <v>0</v>
      </c>
      <c r="J659" s="1" t="str">
        <f t="shared" si="504"/>
        <v/>
      </c>
      <c r="U659" s="6" t="str">
        <f t="shared" si="505"/>
        <v/>
      </c>
      <c r="V659" s="6" t="str">
        <f t="shared" si="506"/>
        <v/>
      </c>
      <c r="W659" s="6" t="str">
        <f t="shared" si="507"/>
        <v/>
      </c>
      <c r="X659" s="6" t="str">
        <f t="shared" si="508"/>
        <v/>
      </c>
      <c r="Y659" s="5"/>
      <c r="Z659" s="1">
        <f t="shared" si="511"/>
        <v>1</v>
      </c>
      <c r="AA659" s="1">
        <f t="shared" si="512"/>
        <v>1</v>
      </c>
      <c r="AB659" s="1">
        <f t="shared" si="513"/>
        <v>1</v>
      </c>
      <c r="AC659" s="1" t="str">
        <f t="shared" si="514"/>
        <v/>
      </c>
      <c r="AD659" s="1" t="str">
        <f t="shared" si="518"/>
        <v/>
      </c>
      <c r="AE659" s="5"/>
      <c r="AF659" s="6">
        <f t="shared" si="509"/>
        <v>0</v>
      </c>
      <c r="AG659" s="6">
        <f t="shared" si="515"/>
        <v>1</v>
      </c>
      <c r="AH659" s="6">
        <f t="shared" si="517"/>
        <v>3</v>
      </c>
      <c r="AI659" s="5"/>
      <c r="AJ659" s="1">
        <f t="shared" si="516"/>
        <v>0</v>
      </c>
      <c r="AK659" s="1">
        <f>VLOOKUP(AJ659,$R$2:S678,2,0)</f>
        <v>1</v>
      </c>
      <c r="AM659" s="1">
        <f t="shared" si="497"/>
        <v>246</v>
      </c>
      <c r="AO659" s="1">
        <f t="shared" si="498"/>
        <v>0</v>
      </c>
      <c r="AP659" s="1" t="str">
        <f t="shared" si="503"/>
        <v/>
      </c>
      <c r="AQ659" s="1" t="str">
        <f t="shared" si="519"/>
        <v/>
      </c>
      <c r="AR659" s="1" t="str">
        <f t="shared" si="520"/>
        <v/>
      </c>
      <c r="AS659" s="1" t="str">
        <f t="shared" si="521"/>
        <v/>
      </c>
      <c r="AT659" s="1" t="str">
        <f t="shared" si="522"/>
        <v/>
      </c>
      <c r="AU659" s="1" t="str">
        <f t="shared" si="523"/>
        <v/>
      </c>
      <c r="AV659" s="1" t="str">
        <f t="shared" si="524"/>
        <v/>
      </c>
      <c r="AW659" s="1" t="str">
        <f t="shared" si="525"/>
        <v/>
      </c>
      <c r="AX659" s="1" t="str">
        <f t="shared" si="526"/>
        <v/>
      </c>
      <c r="AY659" s="1" t="str">
        <f t="shared" si="527"/>
        <v/>
      </c>
      <c r="AZ659" s="1" t="str">
        <f t="shared" si="528"/>
        <v/>
      </c>
      <c r="BA659" s="1" t="str">
        <f t="shared" si="529"/>
        <v/>
      </c>
      <c r="BB659" s="1" t="str">
        <f t="shared" si="530"/>
        <v/>
      </c>
      <c r="BC659" s="1" t="str">
        <f t="shared" si="531"/>
        <v/>
      </c>
      <c r="BD659" s="1" t="str">
        <f t="shared" si="532"/>
        <v/>
      </c>
      <c r="BE659" s="1" t="str">
        <f t="shared" si="533"/>
        <v/>
      </c>
      <c r="BF659" s="1" t="str">
        <f t="shared" si="534"/>
        <v/>
      </c>
      <c r="BG659" s="1" t="str">
        <f t="shared" si="535"/>
        <v/>
      </c>
      <c r="BH659" s="1" t="str">
        <f t="shared" si="536"/>
        <v/>
      </c>
      <c r="BI659" s="1" t="str">
        <f t="shared" si="537"/>
        <v/>
      </c>
      <c r="BJ659" s="1" t="str">
        <f t="shared" si="538"/>
        <v/>
      </c>
      <c r="BK659" s="1" t="str">
        <f t="shared" si="539"/>
        <v/>
      </c>
      <c r="BL659" s="1" t="str">
        <f t="shared" si="540"/>
        <v/>
      </c>
      <c r="BM659" s="1" t="str">
        <f t="shared" si="541"/>
        <v/>
      </c>
      <c r="BN659" s="1" t="str">
        <f t="shared" si="542"/>
        <v/>
      </c>
      <c r="BO659" s="4" t="str">
        <f t="shared" si="543"/>
        <v/>
      </c>
    </row>
    <row r="660" spans="2:67">
      <c r="B660" s="23"/>
      <c r="C660" s="8" t="str">
        <f>IF(B660="","",VLOOKUP(B660,Tabelle2!$A$1:$B$37,2,0))</f>
        <v/>
      </c>
      <c r="D660" s="9" t="str">
        <f>IF(B660="","",IF(B660=0,"NB",VLOOKUP(C660,Tabelle2!$D$1:$E$4,2,0)))</f>
        <v/>
      </c>
      <c r="E660" s="1" t="str">
        <f t="shared" si="499"/>
        <v/>
      </c>
      <c r="F660" s="1" t="str">
        <f t="shared" si="500"/>
        <v/>
      </c>
      <c r="G660" s="1" t="str">
        <f t="shared" si="510"/>
        <v/>
      </c>
      <c r="H660" s="1" t="str">
        <f t="shared" si="501"/>
        <v/>
      </c>
      <c r="I660" s="1">
        <f t="shared" si="502"/>
        <v>0</v>
      </c>
      <c r="J660" s="1" t="str">
        <f t="shared" si="504"/>
        <v/>
      </c>
      <c r="U660" s="6" t="str">
        <f t="shared" si="505"/>
        <v/>
      </c>
      <c r="V660" s="6" t="str">
        <f t="shared" si="506"/>
        <v/>
      </c>
      <c r="W660" s="6" t="str">
        <f t="shared" si="507"/>
        <v/>
      </c>
      <c r="X660" s="6" t="str">
        <f t="shared" si="508"/>
        <v/>
      </c>
      <c r="Y660" s="5"/>
      <c r="Z660" s="1">
        <f t="shared" si="511"/>
        <v>1</v>
      </c>
      <c r="AA660" s="1">
        <f t="shared" si="512"/>
        <v>1</v>
      </c>
      <c r="AB660" s="1">
        <f t="shared" si="513"/>
        <v>1</v>
      </c>
      <c r="AC660" s="1" t="str">
        <f t="shared" si="514"/>
        <v/>
      </c>
      <c r="AD660" s="1" t="str">
        <f t="shared" si="518"/>
        <v/>
      </c>
      <c r="AE660" s="5"/>
      <c r="AF660" s="6">
        <f t="shared" si="509"/>
        <v>0</v>
      </c>
      <c r="AG660" s="6">
        <f t="shared" si="515"/>
        <v>1</v>
      </c>
      <c r="AH660" s="6">
        <f t="shared" si="517"/>
        <v>3</v>
      </c>
      <c r="AI660" s="5"/>
      <c r="AJ660" s="1">
        <f t="shared" si="516"/>
        <v>0</v>
      </c>
      <c r="AK660" s="1">
        <f>VLOOKUP(AJ660,$R$2:S679,2,0)</f>
        <v>1</v>
      </c>
      <c r="AM660" s="1">
        <f t="shared" si="497"/>
        <v>246</v>
      </c>
      <c r="AO660" s="1">
        <f t="shared" si="498"/>
        <v>0</v>
      </c>
      <c r="AP660" s="1" t="str">
        <f t="shared" si="503"/>
        <v/>
      </c>
      <c r="AQ660" s="1" t="str">
        <f t="shared" si="519"/>
        <v/>
      </c>
      <c r="AR660" s="1" t="str">
        <f t="shared" si="520"/>
        <v/>
      </c>
      <c r="AS660" s="1" t="str">
        <f t="shared" si="521"/>
        <v/>
      </c>
      <c r="AT660" s="1" t="str">
        <f t="shared" si="522"/>
        <v/>
      </c>
      <c r="AU660" s="1" t="str">
        <f t="shared" si="523"/>
        <v/>
      </c>
      <c r="AV660" s="1" t="str">
        <f t="shared" si="524"/>
        <v/>
      </c>
      <c r="AW660" s="1" t="str">
        <f t="shared" si="525"/>
        <v/>
      </c>
      <c r="AX660" s="1" t="str">
        <f t="shared" si="526"/>
        <v/>
      </c>
      <c r="AY660" s="1" t="str">
        <f t="shared" si="527"/>
        <v/>
      </c>
      <c r="AZ660" s="1" t="str">
        <f t="shared" si="528"/>
        <v/>
      </c>
      <c r="BA660" s="1" t="str">
        <f t="shared" si="529"/>
        <v/>
      </c>
      <c r="BB660" s="1" t="str">
        <f t="shared" si="530"/>
        <v/>
      </c>
      <c r="BC660" s="1" t="str">
        <f t="shared" si="531"/>
        <v/>
      </c>
      <c r="BD660" s="1" t="str">
        <f t="shared" si="532"/>
        <v/>
      </c>
      <c r="BE660" s="1" t="str">
        <f t="shared" si="533"/>
        <v/>
      </c>
      <c r="BF660" s="1" t="str">
        <f t="shared" si="534"/>
        <v/>
      </c>
      <c r="BG660" s="1" t="str">
        <f t="shared" si="535"/>
        <v/>
      </c>
      <c r="BH660" s="1" t="str">
        <f t="shared" si="536"/>
        <v/>
      </c>
      <c r="BI660" s="1" t="str">
        <f t="shared" si="537"/>
        <v/>
      </c>
      <c r="BJ660" s="1" t="str">
        <f t="shared" si="538"/>
        <v/>
      </c>
      <c r="BK660" s="1" t="str">
        <f t="shared" si="539"/>
        <v/>
      </c>
      <c r="BL660" s="1" t="str">
        <f t="shared" si="540"/>
        <v/>
      </c>
      <c r="BM660" s="1" t="str">
        <f t="shared" si="541"/>
        <v/>
      </c>
      <c r="BN660" s="1" t="str">
        <f t="shared" si="542"/>
        <v/>
      </c>
      <c r="BO660" s="4" t="str">
        <f t="shared" si="543"/>
        <v/>
      </c>
    </row>
    <row r="661" spans="2:67">
      <c r="B661" s="23"/>
      <c r="C661" s="8" t="str">
        <f>IF(B661="","",VLOOKUP(B661,Tabelle2!$A$1:$B$37,2,0))</f>
        <v/>
      </c>
      <c r="D661" s="9" t="str">
        <f>IF(B661="","",IF(B661=0,"NB",VLOOKUP(C661,Tabelle2!$D$1:$E$4,2,0)))</f>
        <v/>
      </c>
      <c r="E661" s="1" t="str">
        <f t="shared" si="499"/>
        <v/>
      </c>
      <c r="F661" s="1" t="str">
        <f t="shared" si="500"/>
        <v/>
      </c>
      <c r="G661" s="1" t="str">
        <f t="shared" si="510"/>
        <v/>
      </c>
      <c r="H661" s="1" t="str">
        <f t="shared" si="501"/>
        <v/>
      </c>
      <c r="I661" s="1">
        <f t="shared" si="502"/>
        <v>0</v>
      </c>
      <c r="J661" s="1" t="str">
        <f t="shared" si="504"/>
        <v/>
      </c>
      <c r="U661" s="6" t="str">
        <f t="shared" si="505"/>
        <v/>
      </c>
      <c r="V661" s="6" t="str">
        <f t="shared" si="506"/>
        <v/>
      </c>
      <c r="W661" s="6" t="str">
        <f t="shared" si="507"/>
        <v/>
      </c>
      <c r="X661" s="6" t="str">
        <f t="shared" si="508"/>
        <v/>
      </c>
      <c r="Y661" s="5"/>
      <c r="Z661" s="1">
        <f t="shared" si="511"/>
        <v>1</v>
      </c>
      <c r="AA661" s="1">
        <f t="shared" si="512"/>
        <v>1</v>
      </c>
      <c r="AB661" s="1">
        <f t="shared" si="513"/>
        <v>1</v>
      </c>
      <c r="AC661" s="1" t="str">
        <f t="shared" si="514"/>
        <v/>
      </c>
      <c r="AD661" s="1" t="str">
        <f t="shared" si="518"/>
        <v/>
      </c>
      <c r="AE661" s="5"/>
      <c r="AF661" s="6">
        <f t="shared" si="509"/>
        <v>0</v>
      </c>
      <c r="AG661" s="6">
        <f t="shared" si="515"/>
        <v>1</v>
      </c>
      <c r="AH661" s="6">
        <f t="shared" si="517"/>
        <v>3</v>
      </c>
      <c r="AI661" s="5"/>
      <c r="AJ661" s="1">
        <f t="shared" si="516"/>
        <v>0</v>
      </c>
      <c r="AK661" s="1">
        <f>VLOOKUP(AJ661,$R$2:S680,2,0)</f>
        <v>1</v>
      </c>
      <c r="AM661" s="1">
        <f t="shared" si="497"/>
        <v>246</v>
      </c>
      <c r="AO661" s="1">
        <f t="shared" si="498"/>
        <v>0</v>
      </c>
      <c r="AP661" s="1" t="str">
        <f t="shared" si="503"/>
        <v/>
      </c>
      <c r="AQ661" s="1" t="str">
        <f t="shared" si="519"/>
        <v/>
      </c>
      <c r="AR661" s="1" t="str">
        <f t="shared" si="520"/>
        <v/>
      </c>
      <c r="AS661" s="1" t="str">
        <f t="shared" si="521"/>
        <v/>
      </c>
      <c r="AT661" s="1" t="str">
        <f t="shared" si="522"/>
        <v/>
      </c>
      <c r="AU661" s="1" t="str">
        <f t="shared" si="523"/>
        <v/>
      </c>
      <c r="AV661" s="1" t="str">
        <f t="shared" si="524"/>
        <v/>
      </c>
      <c r="AW661" s="1" t="str">
        <f t="shared" si="525"/>
        <v/>
      </c>
      <c r="AX661" s="1" t="str">
        <f t="shared" si="526"/>
        <v/>
      </c>
      <c r="AY661" s="1" t="str">
        <f t="shared" si="527"/>
        <v/>
      </c>
      <c r="AZ661" s="1" t="str">
        <f t="shared" si="528"/>
        <v/>
      </c>
      <c r="BA661" s="1" t="str">
        <f t="shared" si="529"/>
        <v/>
      </c>
      <c r="BB661" s="1" t="str">
        <f t="shared" si="530"/>
        <v/>
      </c>
      <c r="BC661" s="1" t="str">
        <f t="shared" si="531"/>
        <v/>
      </c>
      <c r="BD661" s="1" t="str">
        <f t="shared" si="532"/>
        <v/>
      </c>
      <c r="BE661" s="1" t="str">
        <f t="shared" si="533"/>
        <v/>
      </c>
      <c r="BF661" s="1" t="str">
        <f t="shared" si="534"/>
        <v/>
      </c>
      <c r="BG661" s="1" t="str">
        <f t="shared" si="535"/>
        <v/>
      </c>
      <c r="BH661" s="1" t="str">
        <f t="shared" si="536"/>
        <v/>
      </c>
      <c r="BI661" s="1" t="str">
        <f t="shared" si="537"/>
        <v/>
      </c>
      <c r="BJ661" s="1" t="str">
        <f t="shared" si="538"/>
        <v/>
      </c>
      <c r="BK661" s="1" t="str">
        <f t="shared" si="539"/>
        <v/>
      </c>
      <c r="BL661" s="1" t="str">
        <f t="shared" si="540"/>
        <v/>
      </c>
      <c r="BM661" s="1" t="str">
        <f t="shared" si="541"/>
        <v/>
      </c>
      <c r="BN661" s="1" t="str">
        <f t="shared" si="542"/>
        <v/>
      </c>
      <c r="BO661" s="4" t="str">
        <f t="shared" si="543"/>
        <v/>
      </c>
    </row>
    <row r="662" spans="2:67">
      <c r="B662" s="23"/>
      <c r="C662" s="8" t="str">
        <f>IF(B662="","",VLOOKUP(B662,Tabelle2!$A$1:$B$37,2,0))</f>
        <v/>
      </c>
      <c r="D662" s="9" t="str">
        <f>IF(B662="","",IF(B662=0,"NB",VLOOKUP(C662,Tabelle2!$D$1:$E$4,2,0)))</f>
        <v/>
      </c>
      <c r="E662" s="1" t="str">
        <f t="shared" si="499"/>
        <v/>
      </c>
      <c r="F662" s="1" t="str">
        <f t="shared" si="500"/>
        <v/>
      </c>
      <c r="G662" s="1" t="str">
        <f t="shared" si="510"/>
        <v/>
      </c>
      <c r="H662" s="1" t="str">
        <f t="shared" si="501"/>
        <v/>
      </c>
      <c r="I662" s="1">
        <f t="shared" si="502"/>
        <v>0</v>
      </c>
      <c r="J662" s="1" t="str">
        <f t="shared" si="504"/>
        <v/>
      </c>
      <c r="U662" s="6" t="str">
        <f t="shared" si="505"/>
        <v/>
      </c>
      <c r="V662" s="6" t="str">
        <f t="shared" si="506"/>
        <v/>
      </c>
      <c r="W662" s="6" t="str">
        <f t="shared" si="507"/>
        <v/>
      </c>
      <c r="X662" s="6" t="str">
        <f t="shared" si="508"/>
        <v/>
      </c>
      <c r="Y662" s="5"/>
      <c r="Z662" s="1">
        <f t="shared" si="511"/>
        <v>1</v>
      </c>
      <c r="AA662" s="1">
        <f t="shared" si="512"/>
        <v>1</v>
      </c>
      <c r="AB662" s="1">
        <f t="shared" si="513"/>
        <v>1</v>
      </c>
      <c r="AC662" s="1" t="str">
        <f t="shared" si="514"/>
        <v/>
      </c>
      <c r="AD662" s="1" t="str">
        <f t="shared" si="518"/>
        <v/>
      </c>
      <c r="AE662" s="5"/>
      <c r="AF662" s="6">
        <f t="shared" si="509"/>
        <v>0</v>
      </c>
      <c r="AG662" s="6">
        <f t="shared" si="515"/>
        <v>1</v>
      </c>
      <c r="AH662" s="6">
        <f t="shared" si="517"/>
        <v>3</v>
      </c>
      <c r="AI662" s="5"/>
      <c r="AJ662" s="1">
        <f t="shared" si="516"/>
        <v>0</v>
      </c>
      <c r="AK662" s="1">
        <f>VLOOKUP(AJ662,$R$2:S681,2,0)</f>
        <v>1</v>
      </c>
      <c r="AM662" s="1">
        <f t="shared" si="497"/>
        <v>246</v>
      </c>
      <c r="AO662" s="1">
        <f t="shared" si="498"/>
        <v>0</v>
      </c>
      <c r="AP662" s="1" t="str">
        <f t="shared" si="503"/>
        <v/>
      </c>
      <c r="AQ662" s="1" t="str">
        <f t="shared" si="519"/>
        <v/>
      </c>
      <c r="AR662" s="1" t="str">
        <f t="shared" si="520"/>
        <v/>
      </c>
      <c r="AS662" s="1" t="str">
        <f t="shared" si="521"/>
        <v/>
      </c>
      <c r="AT662" s="1" t="str">
        <f t="shared" si="522"/>
        <v/>
      </c>
      <c r="AU662" s="1" t="str">
        <f t="shared" si="523"/>
        <v/>
      </c>
      <c r="AV662" s="1" t="str">
        <f t="shared" si="524"/>
        <v/>
      </c>
      <c r="AW662" s="1" t="str">
        <f t="shared" si="525"/>
        <v/>
      </c>
      <c r="AX662" s="1" t="str">
        <f t="shared" si="526"/>
        <v/>
      </c>
      <c r="AY662" s="1" t="str">
        <f t="shared" si="527"/>
        <v/>
      </c>
      <c r="AZ662" s="1" t="str">
        <f t="shared" si="528"/>
        <v/>
      </c>
      <c r="BA662" s="1" t="str">
        <f t="shared" si="529"/>
        <v/>
      </c>
      <c r="BB662" s="1" t="str">
        <f t="shared" si="530"/>
        <v/>
      </c>
      <c r="BC662" s="1" t="str">
        <f t="shared" si="531"/>
        <v/>
      </c>
      <c r="BD662" s="1" t="str">
        <f t="shared" si="532"/>
        <v/>
      </c>
      <c r="BE662" s="1" t="str">
        <f t="shared" si="533"/>
        <v/>
      </c>
      <c r="BF662" s="1" t="str">
        <f t="shared" si="534"/>
        <v/>
      </c>
      <c r="BG662" s="1" t="str">
        <f t="shared" si="535"/>
        <v/>
      </c>
      <c r="BH662" s="1" t="str">
        <f t="shared" si="536"/>
        <v/>
      </c>
      <c r="BI662" s="1" t="str">
        <f t="shared" si="537"/>
        <v/>
      </c>
      <c r="BJ662" s="1" t="str">
        <f t="shared" si="538"/>
        <v/>
      </c>
      <c r="BK662" s="1" t="str">
        <f t="shared" si="539"/>
        <v/>
      </c>
      <c r="BL662" s="1" t="str">
        <f t="shared" si="540"/>
        <v/>
      </c>
      <c r="BM662" s="1" t="str">
        <f t="shared" si="541"/>
        <v/>
      </c>
      <c r="BN662" s="1" t="str">
        <f t="shared" si="542"/>
        <v/>
      </c>
      <c r="BO662" s="4" t="str">
        <f t="shared" si="543"/>
        <v/>
      </c>
    </row>
    <row r="663" spans="2:67">
      <c r="B663" s="23"/>
      <c r="C663" s="8" t="str">
        <f>IF(B663="","",VLOOKUP(B663,Tabelle2!$A$1:$B$37,2,0))</f>
        <v/>
      </c>
      <c r="D663" s="9" t="str">
        <f>IF(B663="","",IF(B663=0,"NB",VLOOKUP(C663,Tabelle2!$D$1:$E$4,2,0)))</f>
        <v/>
      </c>
      <c r="E663" s="1" t="str">
        <f t="shared" si="499"/>
        <v/>
      </c>
      <c r="F663" s="1" t="str">
        <f t="shared" si="500"/>
        <v/>
      </c>
      <c r="G663" s="1" t="str">
        <f t="shared" si="510"/>
        <v/>
      </c>
      <c r="H663" s="1" t="str">
        <f t="shared" si="501"/>
        <v/>
      </c>
      <c r="I663" s="1">
        <f t="shared" si="502"/>
        <v>0</v>
      </c>
      <c r="J663" s="1" t="str">
        <f t="shared" si="504"/>
        <v/>
      </c>
      <c r="U663" s="6" t="str">
        <f t="shared" si="505"/>
        <v/>
      </c>
      <c r="V663" s="6" t="str">
        <f t="shared" si="506"/>
        <v/>
      </c>
      <c r="W663" s="6" t="str">
        <f t="shared" si="507"/>
        <v/>
      </c>
      <c r="X663" s="6" t="str">
        <f t="shared" si="508"/>
        <v/>
      </c>
      <c r="Y663" s="5"/>
      <c r="Z663" s="1">
        <f t="shared" si="511"/>
        <v>1</v>
      </c>
      <c r="AA663" s="1">
        <f t="shared" si="512"/>
        <v>1</v>
      </c>
      <c r="AB663" s="1">
        <f t="shared" si="513"/>
        <v>1</v>
      </c>
      <c r="AC663" s="1" t="str">
        <f t="shared" si="514"/>
        <v/>
      </c>
      <c r="AD663" s="1" t="str">
        <f t="shared" si="518"/>
        <v/>
      </c>
      <c r="AE663" s="5"/>
      <c r="AF663" s="6">
        <f t="shared" si="509"/>
        <v>0</v>
      </c>
      <c r="AG663" s="6">
        <f t="shared" si="515"/>
        <v>1</v>
      </c>
      <c r="AH663" s="6">
        <f t="shared" si="517"/>
        <v>3</v>
      </c>
      <c r="AI663" s="5"/>
      <c r="AJ663" s="1">
        <f t="shared" si="516"/>
        <v>0</v>
      </c>
      <c r="AK663" s="1">
        <f>VLOOKUP(AJ663,$R$2:S682,2,0)</f>
        <v>1</v>
      </c>
      <c r="AM663" s="1">
        <f t="shared" si="497"/>
        <v>246</v>
      </c>
      <c r="AO663" s="1">
        <f t="shared" si="498"/>
        <v>0</v>
      </c>
      <c r="AP663" s="1" t="str">
        <f t="shared" si="503"/>
        <v/>
      </c>
      <c r="AQ663" s="1" t="str">
        <f t="shared" si="519"/>
        <v/>
      </c>
      <c r="AR663" s="1" t="str">
        <f t="shared" si="520"/>
        <v/>
      </c>
      <c r="AS663" s="1" t="str">
        <f t="shared" si="521"/>
        <v/>
      </c>
      <c r="AT663" s="1" t="str">
        <f t="shared" si="522"/>
        <v/>
      </c>
      <c r="AU663" s="1" t="str">
        <f t="shared" si="523"/>
        <v/>
      </c>
      <c r="AV663" s="1" t="str">
        <f t="shared" si="524"/>
        <v/>
      </c>
      <c r="AW663" s="1" t="str">
        <f t="shared" si="525"/>
        <v/>
      </c>
      <c r="AX663" s="1" t="str">
        <f t="shared" si="526"/>
        <v/>
      </c>
      <c r="AY663" s="1" t="str">
        <f t="shared" si="527"/>
        <v/>
      </c>
      <c r="AZ663" s="1" t="str">
        <f t="shared" si="528"/>
        <v/>
      </c>
      <c r="BA663" s="1" t="str">
        <f t="shared" si="529"/>
        <v/>
      </c>
      <c r="BB663" s="1" t="str">
        <f t="shared" si="530"/>
        <v/>
      </c>
      <c r="BC663" s="1" t="str">
        <f t="shared" si="531"/>
        <v/>
      </c>
      <c r="BD663" s="1" t="str">
        <f t="shared" si="532"/>
        <v/>
      </c>
      <c r="BE663" s="1" t="str">
        <f t="shared" si="533"/>
        <v/>
      </c>
      <c r="BF663" s="1" t="str">
        <f t="shared" si="534"/>
        <v/>
      </c>
      <c r="BG663" s="1" t="str">
        <f t="shared" si="535"/>
        <v/>
      </c>
      <c r="BH663" s="1" t="str">
        <f t="shared" si="536"/>
        <v/>
      </c>
      <c r="BI663" s="1" t="str">
        <f t="shared" si="537"/>
        <v/>
      </c>
      <c r="BJ663" s="1" t="str">
        <f t="shared" si="538"/>
        <v/>
      </c>
      <c r="BK663" s="1" t="str">
        <f t="shared" si="539"/>
        <v/>
      </c>
      <c r="BL663" s="1" t="str">
        <f t="shared" si="540"/>
        <v/>
      </c>
      <c r="BM663" s="1" t="str">
        <f t="shared" si="541"/>
        <v/>
      </c>
      <c r="BN663" s="1" t="str">
        <f t="shared" si="542"/>
        <v/>
      </c>
      <c r="BO663" s="4" t="str">
        <f t="shared" si="543"/>
        <v/>
      </c>
    </row>
    <row r="664" spans="2:67">
      <c r="B664" s="23"/>
      <c r="C664" s="8" t="str">
        <f>IF(B664="","",VLOOKUP(B664,Tabelle2!$A$1:$B$37,2,0))</f>
        <v/>
      </c>
      <c r="D664" s="9" t="str">
        <f>IF(B664="","",IF(B664=0,"NB",VLOOKUP(C664,Tabelle2!$D$1:$E$4,2,0)))</f>
        <v/>
      </c>
      <c r="E664" s="1" t="str">
        <f t="shared" si="499"/>
        <v/>
      </c>
      <c r="F664" s="1" t="str">
        <f t="shared" si="500"/>
        <v/>
      </c>
      <c r="G664" s="1" t="str">
        <f t="shared" si="510"/>
        <v/>
      </c>
      <c r="H664" s="1" t="str">
        <f t="shared" si="501"/>
        <v/>
      </c>
      <c r="I664" s="1">
        <f t="shared" si="502"/>
        <v>0</v>
      </c>
      <c r="J664" s="1" t="str">
        <f t="shared" si="504"/>
        <v/>
      </c>
      <c r="U664" s="6" t="str">
        <f t="shared" si="505"/>
        <v/>
      </c>
      <c r="V664" s="6" t="str">
        <f t="shared" si="506"/>
        <v/>
      </c>
      <c r="W664" s="6" t="str">
        <f t="shared" si="507"/>
        <v/>
      </c>
      <c r="X664" s="6" t="str">
        <f t="shared" si="508"/>
        <v/>
      </c>
      <c r="Y664" s="5"/>
      <c r="Z664" s="1">
        <f t="shared" si="511"/>
        <v>1</v>
      </c>
      <c r="AA664" s="1">
        <f t="shared" si="512"/>
        <v>1</v>
      </c>
      <c r="AB664" s="1">
        <f t="shared" si="513"/>
        <v>1</v>
      </c>
      <c r="AC664" s="1" t="str">
        <f t="shared" si="514"/>
        <v/>
      </c>
      <c r="AD664" s="1" t="str">
        <f t="shared" si="518"/>
        <v/>
      </c>
      <c r="AE664" s="5"/>
      <c r="AF664" s="6">
        <f t="shared" si="509"/>
        <v>0</v>
      </c>
      <c r="AG664" s="6">
        <f t="shared" si="515"/>
        <v>1</v>
      </c>
      <c r="AH664" s="6">
        <f t="shared" si="517"/>
        <v>3</v>
      </c>
      <c r="AI664" s="5"/>
      <c r="AJ664" s="1">
        <f t="shared" si="516"/>
        <v>0</v>
      </c>
      <c r="AK664" s="1">
        <f>VLOOKUP(AJ664,$R$2:S683,2,0)</f>
        <v>1</v>
      </c>
      <c r="AM664" s="1">
        <f t="shared" si="497"/>
        <v>246</v>
      </c>
      <c r="AO664" s="1">
        <f t="shared" si="498"/>
        <v>0</v>
      </c>
      <c r="AP664" s="1" t="str">
        <f t="shared" si="503"/>
        <v/>
      </c>
      <c r="AQ664" s="1" t="str">
        <f t="shared" si="519"/>
        <v/>
      </c>
      <c r="AR664" s="1" t="str">
        <f t="shared" si="520"/>
        <v/>
      </c>
      <c r="AS664" s="1" t="str">
        <f t="shared" si="521"/>
        <v/>
      </c>
      <c r="AT664" s="1" t="str">
        <f t="shared" si="522"/>
        <v/>
      </c>
      <c r="AU664" s="1" t="str">
        <f t="shared" si="523"/>
        <v/>
      </c>
      <c r="AV664" s="1" t="str">
        <f t="shared" si="524"/>
        <v/>
      </c>
      <c r="AW664" s="1" t="str">
        <f t="shared" si="525"/>
        <v/>
      </c>
      <c r="AX664" s="1" t="str">
        <f t="shared" si="526"/>
        <v/>
      </c>
      <c r="AY664" s="1" t="str">
        <f t="shared" si="527"/>
        <v/>
      </c>
      <c r="AZ664" s="1" t="str">
        <f t="shared" si="528"/>
        <v/>
      </c>
      <c r="BA664" s="1" t="str">
        <f t="shared" si="529"/>
        <v/>
      </c>
      <c r="BB664" s="1" t="str">
        <f t="shared" si="530"/>
        <v/>
      </c>
      <c r="BC664" s="1" t="str">
        <f t="shared" si="531"/>
        <v/>
      </c>
      <c r="BD664" s="1" t="str">
        <f t="shared" si="532"/>
        <v/>
      </c>
      <c r="BE664" s="1" t="str">
        <f t="shared" si="533"/>
        <v/>
      </c>
      <c r="BF664" s="1" t="str">
        <f t="shared" si="534"/>
        <v/>
      </c>
      <c r="BG664" s="1" t="str">
        <f t="shared" si="535"/>
        <v/>
      </c>
      <c r="BH664" s="1" t="str">
        <f t="shared" si="536"/>
        <v/>
      </c>
      <c r="BI664" s="1" t="str">
        <f t="shared" si="537"/>
        <v/>
      </c>
      <c r="BJ664" s="1" t="str">
        <f t="shared" si="538"/>
        <v/>
      </c>
      <c r="BK664" s="1" t="str">
        <f t="shared" si="539"/>
        <v/>
      </c>
      <c r="BL664" s="1" t="str">
        <f t="shared" si="540"/>
        <v/>
      </c>
      <c r="BM664" s="1" t="str">
        <f t="shared" si="541"/>
        <v/>
      </c>
      <c r="BN664" s="1" t="str">
        <f t="shared" si="542"/>
        <v/>
      </c>
      <c r="BO664" s="4" t="str">
        <f t="shared" si="543"/>
        <v/>
      </c>
    </row>
    <row r="665" spans="2:67">
      <c r="B665" s="23"/>
      <c r="C665" s="8" t="str">
        <f>IF(B665="","",VLOOKUP(B665,Tabelle2!$A$1:$B$37,2,0))</f>
        <v/>
      </c>
      <c r="D665" s="9" t="str">
        <f>IF(B665="","",IF(B665=0,"NB",VLOOKUP(C665,Tabelle2!$D$1:$E$4,2,0)))</f>
        <v/>
      </c>
      <c r="E665" s="1" t="str">
        <f t="shared" si="499"/>
        <v/>
      </c>
      <c r="F665" s="1" t="str">
        <f t="shared" si="500"/>
        <v/>
      </c>
      <c r="G665" s="1" t="str">
        <f t="shared" si="510"/>
        <v/>
      </c>
      <c r="H665" s="1" t="str">
        <f t="shared" si="501"/>
        <v/>
      </c>
      <c r="I665" s="1">
        <f t="shared" si="502"/>
        <v>0</v>
      </c>
      <c r="J665" s="1" t="str">
        <f t="shared" si="504"/>
        <v/>
      </c>
      <c r="U665" s="6" t="str">
        <f t="shared" si="505"/>
        <v/>
      </c>
      <c r="V665" s="6" t="str">
        <f t="shared" si="506"/>
        <v/>
      </c>
      <c r="W665" s="6" t="str">
        <f t="shared" si="507"/>
        <v/>
      </c>
      <c r="X665" s="6" t="str">
        <f t="shared" si="508"/>
        <v/>
      </c>
      <c r="Y665" s="5"/>
      <c r="Z665" s="1">
        <f t="shared" si="511"/>
        <v>1</v>
      </c>
      <c r="AA665" s="1">
        <f t="shared" si="512"/>
        <v>1</v>
      </c>
      <c r="AB665" s="1">
        <f t="shared" si="513"/>
        <v>1</v>
      </c>
      <c r="AC665" s="1" t="str">
        <f t="shared" si="514"/>
        <v/>
      </c>
      <c r="AD665" s="1" t="str">
        <f t="shared" si="518"/>
        <v/>
      </c>
      <c r="AE665" s="5"/>
      <c r="AF665" s="6">
        <f t="shared" si="509"/>
        <v>0</v>
      </c>
      <c r="AG665" s="6">
        <f t="shared" si="515"/>
        <v>1</v>
      </c>
      <c r="AH665" s="6">
        <f t="shared" si="517"/>
        <v>3</v>
      </c>
      <c r="AI665" s="5"/>
      <c r="AJ665" s="1">
        <f t="shared" si="516"/>
        <v>0</v>
      </c>
      <c r="AK665" s="1">
        <f>VLOOKUP(AJ665,$R$2:S684,2,0)</f>
        <v>1</v>
      </c>
      <c r="AM665" s="1">
        <f t="shared" si="497"/>
        <v>246</v>
      </c>
      <c r="AO665" s="1">
        <f t="shared" si="498"/>
        <v>0</v>
      </c>
      <c r="AP665" s="1" t="str">
        <f t="shared" si="503"/>
        <v/>
      </c>
      <c r="AQ665" s="1" t="str">
        <f t="shared" si="519"/>
        <v/>
      </c>
      <c r="AR665" s="1" t="str">
        <f t="shared" si="520"/>
        <v/>
      </c>
      <c r="AS665" s="1" t="str">
        <f t="shared" si="521"/>
        <v/>
      </c>
      <c r="AT665" s="1" t="str">
        <f t="shared" si="522"/>
        <v/>
      </c>
      <c r="AU665" s="1" t="str">
        <f t="shared" si="523"/>
        <v/>
      </c>
      <c r="AV665" s="1" t="str">
        <f t="shared" si="524"/>
        <v/>
      </c>
      <c r="AW665" s="1" t="str">
        <f t="shared" si="525"/>
        <v/>
      </c>
      <c r="AX665" s="1" t="str">
        <f t="shared" si="526"/>
        <v/>
      </c>
      <c r="AY665" s="1" t="str">
        <f t="shared" si="527"/>
        <v/>
      </c>
      <c r="AZ665" s="1" t="str">
        <f t="shared" si="528"/>
        <v/>
      </c>
      <c r="BA665" s="1" t="str">
        <f t="shared" si="529"/>
        <v/>
      </c>
      <c r="BB665" s="1" t="str">
        <f t="shared" si="530"/>
        <v/>
      </c>
      <c r="BC665" s="1" t="str">
        <f t="shared" si="531"/>
        <v/>
      </c>
      <c r="BD665" s="1" t="str">
        <f t="shared" si="532"/>
        <v/>
      </c>
      <c r="BE665" s="1" t="str">
        <f t="shared" si="533"/>
        <v/>
      </c>
      <c r="BF665" s="1" t="str">
        <f t="shared" si="534"/>
        <v/>
      </c>
      <c r="BG665" s="1" t="str">
        <f t="shared" si="535"/>
        <v/>
      </c>
      <c r="BH665" s="1" t="str">
        <f t="shared" si="536"/>
        <v/>
      </c>
      <c r="BI665" s="1" t="str">
        <f t="shared" si="537"/>
        <v/>
      </c>
      <c r="BJ665" s="1" t="str">
        <f t="shared" si="538"/>
        <v/>
      </c>
      <c r="BK665" s="1" t="str">
        <f t="shared" si="539"/>
        <v/>
      </c>
      <c r="BL665" s="1" t="str">
        <f t="shared" si="540"/>
        <v/>
      </c>
      <c r="BM665" s="1" t="str">
        <f t="shared" si="541"/>
        <v/>
      </c>
      <c r="BN665" s="1" t="str">
        <f t="shared" si="542"/>
        <v/>
      </c>
      <c r="BO665" s="4" t="str">
        <f t="shared" si="543"/>
        <v/>
      </c>
    </row>
    <row r="666" spans="2:67">
      <c r="B666" s="23"/>
      <c r="C666" s="8" t="str">
        <f>IF(B666="","",VLOOKUP(B666,Tabelle2!$A$1:$B$37,2,0))</f>
        <v/>
      </c>
      <c r="D666" s="9" t="str">
        <f>IF(B666="","",IF(B666=0,"NB",VLOOKUP(C666,Tabelle2!$D$1:$E$4,2,0)))</f>
        <v/>
      </c>
      <c r="E666" s="1" t="str">
        <f t="shared" si="499"/>
        <v/>
      </c>
      <c r="F666" s="1" t="str">
        <f t="shared" si="500"/>
        <v/>
      </c>
      <c r="G666" s="1" t="str">
        <f t="shared" si="510"/>
        <v/>
      </c>
      <c r="H666" s="1" t="str">
        <f t="shared" si="501"/>
        <v/>
      </c>
      <c r="I666" s="1">
        <f t="shared" si="502"/>
        <v>0</v>
      </c>
      <c r="J666" s="1" t="str">
        <f t="shared" si="504"/>
        <v/>
      </c>
      <c r="U666" s="6" t="str">
        <f t="shared" si="505"/>
        <v/>
      </c>
      <c r="V666" s="6" t="str">
        <f t="shared" si="506"/>
        <v/>
      </c>
      <c r="W666" s="6" t="str">
        <f t="shared" si="507"/>
        <v/>
      </c>
      <c r="X666" s="6" t="str">
        <f t="shared" si="508"/>
        <v/>
      </c>
      <c r="Y666" s="5"/>
      <c r="Z666" s="1">
        <f t="shared" si="511"/>
        <v>1</v>
      </c>
      <c r="AA666" s="1">
        <f t="shared" si="512"/>
        <v>1</v>
      </c>
      <c r="AB666" s="1">
        <f t="shared" si="513"/>
        <v>1</v>
      </c>
      <c r="AC666" s="1" t="str">
        <f t="shared" si="514"/>
        <v/>
      </c>
      <c r="AD666" s="1" t="str">
        <f t="shared" si="518"/>
        <v/>
      </c>
      <c r="AE666" s="5"/>
      <c r="AF666" s="6">
        <f t="shared" si="509"/>
        <v>0</v>
      </c>
      <c r="AG666" s="6">
        <f t="shared" si="515"/>
        <v>1</v>
      </c>
      <c r="AH666" s="6">
        <f t="shared" si="517"/>
        <v>3</v>
      </c>
      <c r="AI666" s="5"/>
      <c r="AJ666" s="1">
        <f t="shared" si="516"/>
        <v>0</v>
      </c>
      <c r="AK666" s="1">
        <f>VLOOKUP(AJ666,$R$2:S685,2,0)</f>
        <v>1</v>
      </c>
      <c r="AM666" s="1">
        <f t="shared" ref="AM666:AM729" si="544">IF(I666&lt;=AM665,AM665,I666)</f>
        <v>246</v>
      </c>
      <c r="AO666" s="1">
        <f t="shared" ref="AO666:AO729" si="545">IF(E666="l",AO665+1,IF(E666="w",0,0))</f>
        <v>0</v>
      </c>
      <c r="AP666" s="1" t="str">
        <f t="shared" si="503"/>
        <v/>
      </c>
      <c r="AQ666" s="1" t="str">
        <f t="shared" si="519"/>
        <v/>
      </c>
      <c r="AR666" s="1" t="str">
        <f t="shared" si="520"/>
        <v/>
      </c>
      <c r="AS666" s="1" t="str">
        <f t="shared" si="521"/>
        <v/>
      </c>
      <c r="AT666" s="1" t="str">
        <f t="shared" si="522"/>
        <v/>
      </c>
      <c r="AU666" s="1" t="str">
        <f t="shared" si="523"/>
        <v/>
      </c>
      <c r="AV666" s="1" t="str">
        <f t="shared" si="524"/>
        <v/>
      </c>
      <c r="AW666" s="1" t="str">
        <f t="shared" si="525"/>
        <v/>
      </c>
      <c r="AX666" s="1" t="str">
        <f t="shared" si="526"/>
        <v/>
      </c>
      <c r="AY666" s="1" t="str">
        <f t="shared" si="527"/>
        <v/>
      </c>
      <c r="AZ666" s="1" t="str">
        <f t="shared" si="528"/>
        <v/>
      </c>
      <c r="BA666" s="1" t="str">
        <f t="shared" si="529"/>
        <v/>
      </c>
      <c r="BB666" s="1" t="str">
        <f t="shared" si="530"/>
        <v/>
      </c>
      <c r="BC666" s="1" t="str">
        <f t="shared" si="531"/>
        <v/>
      </c>
      <c r="BD666" s="1" t="str">
        <f t="shared" si="532"/>
        <v/>
      </c>
      <c r="BE666" s="1" t="str">
        <f t="shared" si="533"/>
        <v/>
      </c>
      <c r="BF666" s="1" t="str">
        <f t="shared" si="534"/>
        <v/>
      </c>
      <c r="BG666" s="1" t="str">
        <f t="shared" si="535"/>
        <v/>
      </c>
      <c r="BH666" s="1" t="str">
        <f t="shared" si="536"/>
        <v/>
      </c>
      <c r="BI666" s="1" t="str">
        <f t="shared" si="537"/>
        <v/>
      </c>
      <c r="BJ666" s="1" t="str">
        <f t="shared" si="538"/>
        <v/>
      </c>
      <c r="BK666" s="1" t="str">
        <f t="shared" si="539"/>
        <v/>
      </c>
      <c r="BL666" s="1" t="str">
        <f t="shared" si="540"/>
        <v/>
      </c>
      <c r="BM666" s="1" t="str">
        <f t="shared" si="541"/>
        <v/>
      </c>
      <c r="BN666" s="1" t="str">
        <f t="shared" si="542"/>
        <v/>
      </c>
      <c r="BO666" s="4" t="str">
        <f t="shared" si="543"/>
        <v/>
      </c>
    </row>
    <row r="667" spans="2:67">
      <c r="B667" s="23"/>
      <c r="C667" s="8" t="str">
        <f>IF(B667="","",VLOOKUP(B667,Tabelle2!$A$1:$B$37,2,0))</f>
        <v/>
      </c>
      <c r="D667" s="9" t="str">
        <f>IF(B667="","",IF(B667=0,"NB",VLOOKUP(C667,Tabelle2!$D$1:$E$4,2,0)))</f>
        <v/>
      </c>
      <c r="E667" s="1" t="str">
        <f t="shared" si="499"/>
        <v/>
      </c>
      <c r="F667" s="1" t="str">
        <f t="shared" si="500"/>
        <v/>
      </c>
      <c r="G667" s="1" t="str">
        <f t="shared" si="510"/>
        <v/>
      </c>
      <c r="H667" s="1" t="str">
        <f t="shared" si="501"/>
        <v/>
      </c>
      <c r="I667" s="1">
        <f t="shared" si="502"/>
        <v>0</v>
      </c>
      <c r="J667" s="1" t="str">
        <f t="shared" si="504"/>
        <v/>
      </c>
      <c r="U667" s="6" t="str">
        <f t="shared" si="505"/>
        <v/>
      </c>
      <c r="V667" s="6" t="str">
        <f t="shared" si="506"/>
        <v/>
      </c>
      <c r="W667" s="6" t="str">
        <f t="shared" si="507"/>
        <v/>
      </c>
      <c r="X667" s="6" t="str">
        <f t="shared" si="508"/>
        <v/>
      </c>
      <c r="Y667" s="5"/>
      <c r="Z667" s="1">
        <f t="shared" si="511"/>
        <v>1</v>
      </c>
      <c r="AA667" s="1">
        <f t="shared" si="512"/>
        <v>1</v>
      </c>
      <c r="AB667" s="1">
        <f t="shared" si="513"/>
        <v>1</v>
      </c>
      <c r="AC667" s="1" t="str">
        <f t="shared" si="514"/>
        <v/>
      </c>
      <c r="AD667" s="1" t="str">
        <f t="shared" si="518"/>
        <v/>
      </c>
      <c r="AE667" s="5"/>
      <c r="AF667" s="6">
        <f t="shared" si="509"/>
        <v>0</v>
      </c>
      <c r="AG667" s="6">
        <f t="shared" si="515"/>
        <v>1</v>
      </c>
      <c r="AH667" s="6">
        <f t="shared" si="517"/>
        <v>3</v>
      </c>
      <c r="AI667" s="5"/>
      <c r="AJ667" s="1">
        <f t="shared" si="516"/>
        <v>0</v>
      </c>
      <c r="AK667" s="1">
        <f>VLOOKUP(AJ667,$R$2:S686,2,0)</f>
        <v>1</v>
      </c>
      <c r="AM667" s="1">
        <f t="shared" si="544"/>
        <v>246</v>
      </c>
      <c r="AO667" s="1">
        <f t="shared" si="545"/>
        <v>0</v>
      </c>
      <c r="AP667" s="1" t="str">
        <f t="shared" si="503"/>
        <v/>
      </c>
      <c r="AQ667" s="1" t="str">
        <f t="shared" si="519"/>
        <v/>
      </c>
      <c r="AR667" s="1" t="str">
        <f t="shared" si="520"/>
        <v/>
      </c>
      <c r="AS667" s="1" t="str">
        <f t="shared" si="521"/>
        <v/>
      </c>
      <c r="AT667" s="1" t="str">
        <f t="shared" si="522"/>
        <v/>
      </c>
      <c r="AU667" s="1" t="str">
        <f t="shared" si="523"/>
        <v/>
      </c>
      <c r="AV667" s="1" t="str">
        <f t="shared" si="524"/>
        <v/>
      </c>
      <c r="AW667" s="1" t="str">
        <f t="shared" si="525"/>
        <v/>
      </c>
      <c r="AX667" s="1" t="str">
        <f t="shared" si="526"/>
        <v/>
      </c>
      <c r="AY667" s="1" t="str">
        <f t="shared" si="527"/>
        <v/>
      </c>
      <c r="AZ667" s="1" t="str">
        <f t="shared" si="528"/>
        <v/>
      </c>
      <c r="BA667" s="1" t="str">
        <f t="shared" si="529"/>
        <v/>
      </c>
      <c r="BB667" s="1" t="str">
        <f t="shared" si="530"/>
        <v/>
      </c>
      <c r="BC667" s="1" t="str">
        <f t="shared" si="531"/>
        <v/>
      </c>
      <c r="BD667" s="1" t="str">
        <f t="shared" si="532"/>
        <v/>
      </c>
      <c r="BE667" s="1" t="str">
        <f t="shared" si="533"/>
        <v/>
      </c>
      <c r="BF667" s="1" t="str">
        <f t="shared" si="534"/>
        <v/>
      </c>
      <c r="BG667" s="1" t="str">
        <f t="shared" si="535"/>
        <v/>
      </c>
      <c r="BH667" s="1" t="str">
        <f t="shared" si="536"/>
        <v/>
      </c>
      <c r="BI667" s="1" t="str">
        <f t="shared" si="537"/>
        <v/>
      </c>
      <c r="BJ667" s="1" t="str">
        <f t="shared" si="538"/>
        <v/>
      </c>
      <c r="BK667" s="1" t="str">
        <f t="shared" si="539"/>
        <v/>
      </c>
      <c r="BL667" s="1" t="str">
        <f t="shared" si="540"/>
        <v/>
      </c>
      <c r="BM667" s="1" t="str">
        <f t="shared" si="541"/>
        <v/>
      </c>
      <c r="BN667" s="1" t="str">
        <f t="shared" si="542"/>
        <v/>
      </c>
      <c r="BO667" s="4" t="str">
        <f t="shared" si="543"/>
        <v/>
      </c>
    </row>
    <row r="668" spans="2:67">
      <c r="B668" s="23"/>
      <c r="C668" s="8" t="str">
        <f>IF(B668="","",VLOOKUP(B668,Tabelle2!$A$1:$B$37,2,0))</f>
        <v/>
      </c>
      <c r="D668" s="9" t="str">
        <f>IF(B668="","",IF(B668=0,"NB",VLOOKUP(C668,Tabelle2!$D$1:$E$4,2,0)))</f>
        <v/>
      </c>
      <c r="E668" s="1" t="str">
        <f t="shared" si="499"/>
        <v/>
      </c>
      <c r="F668" s="1" t="str">
        <f t="shared" si="500"/>
        <v/>
      </c>
      <c r="G668" s="1" t="str">
        <f t="shared" si="510"/>
        <v/>
      </c>
      <c r="H668" s="1" t="str">
        <f t="shared" si="501"/>
        <v/>
      </c>
      <c r="I668" s="1">
        <f t="shared" si="502"/>
        <v>0</v>
      </c>
      <c r="J668" s="1" t="str">
        <f t="shared" si="504"/>
        <v/>
      </c>
      <c r="U668" s="6" t="str">
        <f t="shared" si="505"/>
        <v/>
      </c>
      <c r="V668" s="6" t="str">
        <f t="shared" si="506"/>
        <v/>
      </c>
      <c r="W668" s="6" t="str">
        <f t="shared" si="507"/>
        <v/>
      </c>
      <c r="X668" s="6" t="str">
        <f t="shared" si="508"/>
        <v/>
      </c>
      <c r="Y668" s="5"/>
      <c r="Z668" s="1">
        <f t="shared" si="511"/>
        <v>1</v>
      </c>
      <c r="AA668" s="1">
        <f t="shared" si="512"/>
        <v>1</v>
      </c>
      <c r="AB668" s="1">
        <f t="shared" si="513"/>
        <v>1</v>
      </c>
      <c r="AC668" s="1" t="str">
        <f t="shared" si="514"/>
        <v/>
      </c>
      <c r="AD668" s="1" t="str">
        <f t="shared" si="518"/>
        <v/>
      </c>
      <c r="AE668" s="5"/>
      <c r="AF668" s="6">
        <f t="shared" si="509"/>
        <v>0</v>
      </c>
      <c r="AG668" s="6">
        <f t="shared" si="515"/>
        <v>1</v>
      </c>
      <c r="AH668" s="6">
        <f t="shared" si="517"/>
        <v>3</v>
      </c>
      <c r="AI668" s="5"/>
      <c r="AJ668" s="1">
        <f t="shared" si="516"/>
        <v>0</v>
      </c>
      <c r="AK668" s="1">
        <f>VLOOKUP(AJ668,$R$2:S687,2,0)</f>
        <v>1</v>
      </c>
      <c r="AM668" s="1">
        <f t="shared" si="544"/>
        <v>246</v>
      </c>
      <c r="AO668" s="1">
        <f t="shared" si="545"/>
        <v>0</v>
      </c>
      <c r="AP668" s="1" t="str">
        <f t="shared" si="503"/>
        <v/>
      </c>
      <c r="AQ668" s="1" t="str">
        <f t="shared" si="519"/>
        <v/>
      </c>
      <c r="AR668" s="1" t="str">
        <f t="shared" si="520"/>
        <v/>
      </c>
      <c r="AS668" s="1" t="str">
        <f t="shared" si="521"/>
        <v/>
      </c>
      <c r="AT668" s="1" t="str">
        <f t="shared" si="522"/>
        <v/>
      </c>
      <c r="AU668" s="1" t="str">
        <f t="shared" si="523"/>
        <v/>
      </c>
      <c r="AV668" s="1" t="str">
        <f t="shared" si="524"/>
        <v/>
      </c>
      <c r="AW668" s="1" t="str">
        <f t="shared" si="525"/>
        <v/>
      </c>
      <c r="AX668" s="1" t="str">
        <f t="shared" si="526"/>
        <v/>
      </c>
      <c r="AY668" s="1" t="str">
        <f t="shared" si="527"/>
        <v/>
      </c>
      <c r="AZ668" s="1" t="str">
        <f t="shared" si="528"/>
        <v/>
      </c>
      <c r="BA668" s="1" t="str">
        <f t="shared" si="529"/>
        <v/>
      </c>
      <c r="BB668" s="1" t="str">
        <f t="shared" si="530"/>
        <v/>
      </c>
      <c r="BC668" s="1" t="str">
        <f t="shared" si="531"/>
        <v/>
      </c>
      <c r="BD668" s="1" t="str">
        <f t="shared" si="532"/>
        <v/>
      </c>
      <c r="BE668" s="1" t="str">
        <f t="shared" si="533"/>
        <v/>
      </c>
      <c r="BF668" s="1" t="str">
        <f t="shared" si="534"/>
        <v/>
      </c>
      <c r="BG668" s="1" t="str">
        <f t="shared" si="535"/>
        <v/>
      </c>
      <c r="BH668" s="1" t="str">
        <f t="shared" si="536"/>
        <v/>
      </c>
      <c r="BI668" s="1" t="str">
        <f t="shared" si="537"/>
        <v/>
      </c>
      <c r="BJ668" s="1" t="str">
        <f t="shared" si="538"/>
        <v/>
      </c>
      <c r="BK668" s="1" t="str">
        <f t="shared" si="539"/>
        <v/>
      </c>
      <c r="BL668" s="1" t="str">
        <f t="shared" si="540"/>
        <v/>
      </c>
      <c r="BM668" s="1" t="str">
        <f t="shared" si="541"/>
        <v/>
      </c>
      <c r="BN668" s="1" t="str">
        <f t="shared" si="542"/>
        <v/>
      </c>
      <c r="BO668" s="4" t="str">
        <f t="shared" si="543"/>
        <v/>
      </c>
    </row>
    <row r="669" spans="2:67">
      <c r="B669" s="23"/>
      <c r="C669" s="8" t="str">
        <f>IF(B669="","",VLOOKUP(B669,Tabelle2!$A$1:$B$37,2,0))</f>
        <v/>
      </c>
      <c r="D669" s="9" t="str">
        <f>IF(B669="","",IF(B669=0,"NB",VLOOKUP(C669,Tabelle2!$D$1:$E$4,2,0)))</f>
        <v/>
      </c>
      <c r="E669" s="1" t="str">
        <f t="shared" si="499"/>
        <v/>
      </c>
      <c r="F669" s="1" t="str">
        <f t="shared" si="500"/>
        <v/>
      </c>
      <c r="G669" s="1" t="str">
        <f t="shared" si="510"/>
        <v/>
      </c>
      <c r="H669" s="1" t="str">
        <f t="shared" si="501"/>
        <v/>
      </c>
      <c r="I669" s="1">
        <f t="shared" si="502"/>
        <v>0</v>
      </c>
      <c r="J669" s="1" t="str">
        <f t="shared" si="504"/>
        <v/>
      </c>
      <c r="U669" s="6" t="str">
        <f t="shared" si="505"/>
        <v/>
      </c>
      <c r="V669" s="6" t="str">
        <f t="shared" si="506"/>
        <v/>
      </c>
      <c r="W669" s="6" t="str">
        <f t="shared" si="507"/>
        <v/>
      </c>
      <c r="X669" s="6" t="str">
        <f t="shared" si="508"/>
        <v/>
      </c>
      <c r="Y669" s="5"/>
      <c r="Z669" s="1">
        <f t="shared" si="511"/>
        <v>1</v>
      </c>
      <c r="AA669" s="1">
        <f t="shared" si="512"/>
        <v>1</v>
      </c>
      <c r="AB669" s="1">
        <f t="shared" si="513"/>
        <v>1</v>
      </c>
      <c r="AC669" s="1" t="str">
        <f t="shared" si="514"/>
        <v/>
      </c>
      <c r="AD669" s="1" t="str">
        <f t="shared" si="518"/>
        <v/>
      </c>
      <c r="AE669" s="5"/>
      <c r="AF669" s="6">
        <f t="shared" si="509"/>
        <v>0</v>
      </c>
      <c r="AG669" s="6">
        <f t="shared" si="515"/>
        <v>1</v>
      </c>
      <c r="AH669" s="6">
        <f t="shared" si="517"/>
        <v>3</v>
      </c>
      <c r="AI669" s="5"/>
      <c r="AJ669" s="1">
        <f t="shared" si="516"/>
        <v>0</v>
      </c>
      <c r="AK669" s="1">
        <f>VLOOKUP(AJ669,$R$2:S688,2,0)</f>
        <v>1</v>
      </c>
      <c r="AM669" s="1">
        <f t="shared" si="544"/>
        <v>246</v>
      </c>
      <c r="AO669" s="1">
        <f t="shared" si="545"/>
        <v>0</v>
      </c>
      <c r="AP669" s="1" t="str">
        <f t="shared" si="503"/>
        <v/>
      </c>
      <c r="AQ669" s="1" t="str">
        <f t="shared" si="519"/>
        <v/>
      </c>
      <c r="AR669" s="1" t="str">
        <f t="shared" si="520"/>
        <v/>
      </c>
      <c r="AS669" s="1" t="str">
        <f t="shared" si="521"/>
        <v/>
      </c>
      <c r="AT669" s="1" t="str">
        <f t="shared" si="522"/>
        <v/>
      </c>
      <c r="AU669" s="1" t="str">
        <f t="shared" si="523"/>
        <v/>
      </c>
      <c r="AV669" s="1" t="str">
        <f t="shared" si="524"/>
        <v/>
      </c>
      <c r="AW669" s="1" t="str">
        <f t="shared" si="525"/>
        <v/>
      </c>
      <c r="AX669" s="1" t="str">
        <f t="shared" si="526"/>
        <v/>
      </c>
      <c r="AY669" s="1" t="str">
        <f t="shared" si="527"/>
        <v/>
      </c>
      <c r="AZ669" s="1" t="str">
        <f t="shared" si="528"/>
        <v/>
      </c>
      <c r="BA669" s="1" t="str">
        <f t="shared" si="529"/>
        <v/>
      </c>
      <c r="BB669" s="1" t="str">
        <f t="shared" si="530"/>
        <v/>
      </c>
      <c r="BC669" s="1" t="str">
        <f t="shared" si="531"/>
        <v/>
      </c>
      <c r="BD669" s="1" t="str">
        <f t="shared" si="532"/>
        <v/>
      </c>
      <c r="BE669" s="1" t="str">
        <f t="shared" si="533"/>
        <v/>
      </c>
      <c r="BF669" s="1" t="str">
        <f t="shared" si="534"/>
        <v/>
      </c>
      <c r="BG669" s="1" t="str">
        <f t="shared" si="535"/>
        <v/>
      </c>
      <c r="BH669" s="1" t="str">
        <f t="shared" si="536"/>
        <v/>
      </c>
      <c r="BI669" s="1" t="str">
        <f t="shared" si="537"/>
        <v/>
      </c>
      <c r="BJ669" s="1" t="str">
        <f t="shared" si="538"/>
        <v/>
      </c>
      <c r="BK669" s="1" t="str">
        <f t="shared" si="539"/>
        <v/>
      </c>
      <c r="BL669" s="1" t="str">
        <f t="shared" si="540"/>
        <v/>
      </c>
      <c r="BM669" s="1" t="str">
        <f t="shared" si="541"/>
        <v/>
      </c>
      <c r="BN669" s="1" t="str">
        <f t="shared" si="542"/>
        <v/>
      </c>
      <c r="BO669" s="4" t="str">
        <f t="shared" si="543"/>
        <v/>
      </c>
    </row>
    <row r="670" spans="2:67">
      <c r="B670" s="23"/>
      <c r="C670" s="8" t="str">
        <f>IF(B670="","",VLOOKUP(B670,Tabelle2!$A$1:$B$37,2,0))</f>
        <v/>
      </c>
      <c r="D670" s="9" t="str">
        <f>IF(B670="","",IF(B670=0,"NB",VLOOKUP(C670,Tabelle2!$D$1:$E$4,2,0)))</f>
        <v/>
      </c>
      <c r="E670" s="1" t="str">
        <f t="shared" si="499"/>
        <v/>
      </c>
      <c r="F670" s="1" t="str">
        <f t="shared" si="500"/>
        <v/>
      </c>
      <c r="G670" s="1" t="str">
        <f t="shared" si="510"/>
        <v/>
      </c>
      <c r="H670" s="1" t="str">
        <f t="shared" si="501"/>
        <v/>
      </c>
      <c r="I670" s="1">
        <f t="shared" si="502"/>
        <v>0</v>
      </c>
      <c r="J670" s="1" t="str">
        <f t="shared" si="504"/>
        <v/>
      </c>
      <c r="U670" s="6" t="str">
        <f t="shared" si="505"/>
        <v/>
      </c>
      <c r="V670" s="6" t="str">
        <f t="shared" si="506"/>
        <v/>
      </c>
      <c r="W670" s="6" t="str">
        <f t="shared" si="507"/>
        <v/>
      </c>
      <c r="X670" s="6" t="str">
        <f t="shared" si="508"/>
        <v/>
      </c>
      <c r="Y670" s="5"/>
      <c r="Z670" s="1">
        <f t="shared" si="511"/>
        <v>1</v>
      </c>
      <c r="AA670" s="1">
        <f t="shared" si="512"/>
        <v>1</v>
      </c>
      <c r="AB670" s="1">
        <f t="shared" si="513"/>
        <v>1</v>
      </c>
      <c r="AC670" s="1" t="str">
        <f t="shared" si="514"/>
        <v/>
      </c>
      <c r="AD670" s="1" t="str">
        <f t="shared" si="518"/>
        <v/>
      </c>
      <c r="AE670" s="5"/>
      <c r="AF670" s="6">
        <f t="shared" si="509"/>
        <v>0</v>
      </c>
      <c r="AG670" s="6">
        <f t="shared" si="515"/>
        <v>1</v>
      </c>
      <c r="AH670" s="6">
        <f t="shared" si="517"/>
        <v>3</v>
      </c>
      <c r="AI670" s="5"/>
      <c r="AJ670" s="1">
        <f t="shared" si="516"/>
        <v>0</v>
      </c>
      <c r="AK670" s="1">
        <f>VLOOKUP(AJ670,$R$2:S689,2,0)</f>
        <v>1</v>
      </c>
      <c r="AM670" s="1">
        <f t="shared" si="544"/>
        <v>246</v>
      </c>
      <c r="AO670" s="1">
        <f t="shared" si="545"/>
        <v>0</v>
      </c>
      <c r="AP670" s="1" t="str">
        <f t="shared" si="503"/>
        <v/>
      </c>
      <c r="AQ670" s="1" t="str">
        <f t="shared" si="519"/>
        <v/>
      </c>
      <c r="AR670" s="1" t="str">
        <f t="shared" si="520"/>
        <v/>
      </c>
      <c r="AS670" s="1" t="str">
        <f t="shared" si="521"/>
        <v/>
      </c>
      <c r="AT670" s="1" t="str">
        <f t="shared" si="522"/>
        <v/>
      </c>
      <c r="AU670" s="1" t="str">
        <f t="shared" si="523"/>
        <v/>
      </c>
      <c r="AV670" s="1" t="str">
        <f t="shared" si="524"/>
        <v/>
      </c>
      <c r="AW670" s="1" t="str">
        <f t="shared" si="525"/>
        <v/>
      </c>
      <c r="AX670" s="1" t="str">
        <f t="shared" si="526"/>
        <v/>
      </c>
      <c r="AY670" s="1" t="str">
        <f t="shared" si="527"/>
        <v/>
      </c>
      <c r="AZ670" s="1" t="str">
        <f t="shared" si="528"/>
        <v/>
      </c>
      <c r="BA670" s="1" t="str">
        <f t="shared" si="529"/>
        <v/>
      </c>
      <c r="BB670" s="1" t="str">
        <f t="shared" si="530"/>
        <v/>
      </c>
      <c r="BC670" s="1" t="str">
        <f t="shared" si="531"/>
        <v/>
      </c>
      <c r="BD670" s="1" t="str">
        <f t="shared" si="532"/>
        <v/>
      </c>
      <c r="BE670" s="1" t="str">
        <f t="shared" si="533"/>
        <v/>
      </c>
      <c r="BF670" s="1" t="str">
        <f t="shared" si="534"/>
        <v/>
      </c>
      <c r="BG670" s="1" t="str">
        <f t="shared" si="535"/>
        <v/>
      </c>
      <c r="BH670" s="1" t="str">
        <f t="shared" si="536"/>
        <v/>
      </c>
      <c r="BI670" s="1" t="str">
        <f t="shared" si="537"/>
        <v/>
      </c>
      <c r="BJ670" s="1" t="str">
        <f t="shared" si="538"/>
        <v/>
      </c>
      <c r="BK670" s="1" t="str">
        <f t="shared" si="539"/>
        <v/>
      </c>
      <c r="BL670" s="1" t="str">
        <f t="shared" si="540"/>
        <v/>
      </c>
      <c r="BM670" s="1" t="str">
        <f t="shared" si="541"/>
        <v/>
      </c>
      <c r="BN670" s="1" t="str">
        <f t="shared" si="542"/>
        <v/>
      </c>
      <c r="BO670" s="4" t="str">
        <f t="shared" si="543"/>
        <v/>
      </c>
    </row>
    <row r="671" spans="2:67">
      <c r="B671" s="23"/>
      <c r="C671" s="8" t="str">
        <f>IF(B671="","",VLOOKUP(B671,Tabelle2!$A$1:$B$37,2,0))</f>
        <v/>
      </c>
      <c r="D671" s="9" t="str">
        <f>IF(B671="","",IF(B671=0,"NB",VLOOKUP(C671,Tabelle2!$D$1:$E$4,2,0)))</f>
        <v/>
      </c>
      <c r="E671" s="1" t="str">
        <f t="shared" si="499"/>
        <v/>
      </c>
      <c r="F671" s="1" t="str">
        <f t="shared" si="500"/>
        <v/>
      </c>
      <c r="G671" s="1" t="str">
        <f t="shared" si="510"/>
        <v/>
      </c>
      <c r="H671" s="1" t="str">
        <f t="shared" si="501"/>
        <v/>
      </c>
      <c r="I671" s="1">
        <f t="shared" si="502"/>
        <v>0</v>
      </c>
      <c r="J671" s="1" t="str">
        <f t="shared" si="504"/>
        <v/>
      </c>
      <c r="U671" s="6" t="str">
        <f t="shared" si="505"/>
        <v/>
      </c>
      <c r="V671" s="6" t="str">
        <f t="shared" si="506"/>
        <v/>
      </c>
      <c r="W671" s="6" t="str">
        <f t="shared" si="507"/>
        <v/>
      </c>
      <c r="X671" s="6" t="str">
        <f t="shared" si="508"/>
        <v/>
      </c>
      <c r="Y671" s="5"/>
      <c r="Z671" s="1">
        <f t="shared" si="511"/>
        <v>1</v>
      </c>
      <c r="AA671" s="1">
        <f t="shared" si="512"/>
        <v>1</v>
      </c>
      <c r="AB671" s="1">
        <f t="shared" si="513"/>
        <v>1</v>
      </c>
      <c r="AC671" s="1" t="str">
        <f t="shared" si="514"/>
        <v/>
      </c>
      <c r="AD671" s="1" t="str">
        <f t="shared" si="518"/>
        <v/>
      </c>
      <c r="AE671" s="5"/>
      <c r="AF671" s="6">
        <f t="shared" si="509"/>
        <v>0</v>
      </c>
      <c r="AG671" s="6">
        <f t="shared" si="515"/>
        <v>1</v>
      </c>
      <c r="AH671" s="6">
        <f t="shared" si="517"/>
        <v>3</v>
      </c>
      <c r="AI671" s="5"/>
      <c r="AJ671" s="1">
        <f t="shared" si="516"/>
        <v>0</v>
      </c>
      <c r="AK671" s="1">
        <f>VLOOKUP(AJ671,$R$2:S690,2,0)</f>
        <v>1</v>
      </c>
      <c r="AM671" s="1">
        <f t="shared" si="544"/>
        <v>246</v>
      </c>
      <c r="AO671" s="1">
        <f t="shared" si="545"/>
        <v>0</v>
      </c>
      <c r="AP671" s="1" t="str">
        <f t="shared" si="503"/>
        <v/>
      </c>
      <c r="AQ671" s="1" t="str">
        <f t="shared" si="519"/>
        <v/>
      </c>
      <c r="AR671" s="1" t="str">
        <f t="shared" si="520"/>
        <v/>
      </c>
      <c r="AS671" s="1" t="str">
        <f t="shared" si="521"/>
        <v/>
      </c>
      <c r="AT671" s="1" t="str">
        <f t="shared" si="522"/>
        <v/>
      </c>
      <c r="AU671" s="1" t="str">
        <f t="shared" si="523"/>
        <v/>
      </c>
      <c r="AV671" s="1" t="str">
        <f t="shared" si="524"/>
        <v/>
      </c>
      <c r="AW671" s="1" t="str">
        <f t="shared" si="525"/>
        <v/>
      </c>
      <c r="AX671" s="1" t="str">
        <f t="shared" si="526"/>
        <v/>
      </c>
      <c r="AY671" s="1" t="str">
        <f t="shared" si="527"/>
        <v/>
      </c>
      <c r="AZ671" s="1" t="str">
        <f t="shared" si="528"/>
        <v/>
      </c>
      <c r="BA671" s="1" t="str">
        <f t="shared" si="529"/>
        <v/>
      </c>
      <c r="BB671" s="1" t="str">
        <f t="shared" si="530"/>
        <v/>
      </c>
      <c r="BC671" s="1" t="str">
        <f t="shared" si="531"/>
        <v/>
      </c>
      <c r="BD671" s="1" t="str">
        <f t="shared" si="532"/>
        <v/>
      </c>
      <c r="BE671" s="1" t="str">
        <f t="shared" si="533"/>
        <v/>
      </c>
      <c r="BF671" s="1" t="str">
        <f t="shared" si="534"/>
        <v/>
      </c>
      <c r="BG671" s="1" t="str">
        <f t="shared" si="535"/>
        <v/>
      </c>
      <c r="BH671" s="1" t="str">
        <f t="shared" si="536"/>
        <v/>
      </c>
      <c r="BI671" s="1" t="str">
        <f t="shared" si="537"/>
        <v/>
      </c>
      <c r="BJ671" s="1" t="str">
        <f t="shared" si="538"/>
        <v/>
      </c>
      <c r="BK671" s="1" t="str">
        <f t="shared" si="539"/>
        <v/>
      </c>
      <c r="BL671" s="1" t="str">
        <f t="shared" si="540"/>
        <v/>
      </c>
      <c r="BM671" s="1" t="str">
        <f t="shared" si="541"/>
        <v/>
      </c>
      <c r="BN671" s="1" t="str">
        <f t="shared" si="542"/>
        <v/>
      </c>
      <c r="BO671" s="4" t="str">
        <f t="shared" si="543"/>
        <v/>
      </c>
    </row>
    <row r="672" spans="2:67">
      <c r="B672" s="23"/>
      <c r="C672" s="8" t="str">
        <f>IF(B672="","",VLOOKUP(B672,Tabelle2!$A$1:$B$37,2,0))</f>
        <v/>
      </c>
      <c r="D672" s="9" t="str">
        <f>IF(B672="","",IF(B672=0,"NB",VLOOKUP(C672,Tabelle2!$D$1:$E$4,2,0)))</f>
        <v/>
      </c>
      <c r="E672" s="1" t="str">
        <f t="shared" si="499"/>
        <v/>
      </c>
      <c r="F672" s="1" t="str">
        <f t="shared" si="500"/>
        <v/>
      </c>
      <c r="G672" s="1" t="str">
        <f t="shared" si="510"/>
        <v/>
      </c>
      <c r="H672" s="1" t="str">
        <f t="shared" si="501"/>
        <v/>
      </c>
      <c r="I672" s="1">
        <f t="shared" si="502"/>
        <v>0</v>
      </c>
      <c r="J672" s="1" t="str">
        <f t="shared" si="504"/>
        <v/>
      </c>
      <c r="U672" s="6" t="str">
        <f t="shared" si="505"/>
        <v/>
      </c>
      <c r="V672" s="6" t="str">
        <f t="shared" si="506"/>
        <v/>
      </c>
      <c r="W672" s="6" t="str">
        <f t="shared" si="507"/>
        <v/>
      </c>
      <c r="X672" s="6" t="str">
        <f t="shared" si="508"/>
        <v/>
      </c>
      <c r="Y672" s="5"/>
      <c r="Z672" s="1">
        <f t="shared" si="511"/>
        <v>1</v>
      </c>
      <c r="AA672" s="1">
        <f t="shared" si="512"/>
        <v>1</v>
      </c>
      <c r="AB672" s="1">
        <f t="shared" si="513"/>
        <v>1</v>
      </c>
      <c r="AC672" s="1" t="str">
        <f t="shared" si="514"/>
        <v/>
      </c>
      <c r="AD672" s="1" t="str">
        <f t="shared" si="518"/>
        <v/>
      </c>
      <c r="AE672" s="5"/>
      <c r="AF672" s="6">
        <f t="shared" si="509"/>
        <v>0</v>
      </c>
      <c r="AG672" s="6">
        <f t="shared" si="515"/>
        <v>1</v>
      </c>
      <c r="AH672" s="6">
        <f t="shared" si="517"/>
        <v>3</v>
      </c>
      <c r="AI672" s="5"/>
      <c r="AJ672" s="1">
        <f t="shared" si="516"/>
        <v>0</v>
      </c>
      <c r="AK672" s="1">
        <f>VLOOKUP(AJ672,$R$2:S691,2,0)</f>
        <v>1</v>
      </c>
      <c r="AM672" s="1">
        <f t="shared" si="544"/>
        <v>246</v>
      </c>
      <c r="AO672" s="1">
        <f t="shared" si="545"/>
        <v>0</v>
      </c>
      <c r="AP672" s="1" t="str">
        <f t="shared" si="503"/>
        <v/>
      </c>
      <c r="AQ672" s="1" t="str">
        <f t="shared" si="519"/>
        <v/>
      </c>
      <c r="AR672" s="1" t="str">
        <f t="shared" si="520"/>
        <v/>
      </c>
      <c r="AS672" s="1" t="str">
        <f t="shared" si="521"/>
        <v/>
      </c>
      <c r="AT672" s="1" t="str">
        <f t="shared" si="522"/>
        <v/>
      </c>
      <c r="AU672" s="1" t="str">
        <f t="shared" si="523"/>
        <v/>
      </c>
      <c r="AV672" s="1" t="str">
        <f t="shared" si="524"/>
        <v/>
      </c>
      <c r="AW672" s="1" t="str">
        <f t="shared" si="525"/>
        <v/>
      </c>
      <c r="AX672" s="1" t="str">
        <f t="shared" si="526"/>
        <v/>
      </c>
      <c r="AY672" s="1" t="str">
        <f t="shared" si="527"/>
        <v/>
      </c>
      <c r="AZ672" s="1" t="str">
        <f t="shared" si="528"/>
        <v/>
      </c>
      <c r="BA672" s="1" t="str">
        <f t="shared" si="529"/>
        <v/>
      </c>
      <c r="BB672" s="1" t="str">
        <f t="shared" si="530"/>
        <v/>
      </c>
      <c r="BC672" s="1" t="str">
        <f t="shared" si="531"/>
        <v/>
      </c>
      <c r="BD672" s="1" t="str">
        <f t="shared" si="532"/>
        <v/>
      </c>
      <c r="BE672" s="1" t="str">
        <f t="shared" si="533"/>
        <v/>
      </c>
      <c r="BF672" s="1" t="str">
        <f t="shared" si="534"/>
        <v/>
      </c>
      <c r="BG672" s="1" t="str">
        <f t="shared" si="535"/>
        <v/>
      </c>
      <c r="BH672" s="1" t="str">
        <f t="shared" si="536"/>
        <v/>
      </c>
      <c r="BI672" s="1" t="str">
        <f t="shared" si="537"/>
        <v/>
      </c>
      <c r="BJ672" s="1" t="str">
        <f t="shared" si="538"/>
        <v/>
      </c>
      <c r="BK672" s="1" t="str">
        <f t="shared" si="539"/>
        <v/>
      </c>
      <c r="BL672" s="1" t="str">
        <f t="shared" si="540"/>
        <v/>
      </c>
      <c r="BM672" s="1" t="str">
        <f t="shared" si="541"/>
        <v/>
      </c>
      <c r="BN672" s="1" t="str">
        <f t="shared" si="542"/>
        <v/>
      </c>
      <c r="BO672" s="4" t="str">
        <f t="shared" si="543"/>
        <v/>
      </c>
    </row>
    <row r="673" spans="2:67">
      <c r="B673" s="23"/>
      <c r="C673" s="8" t="str">
        <f>IF(B673="","",VLOOKUP(B673,Tabelle2!$A$1:$B$37,2,0))</f>
        <v/>
      </c>
      <c r="D673" s="9" t="str">
        <f>IF(B673="","",IF(B673=0,"NB",VLOOKUP(C673,Tabelle2!$D$1:$E$4,2,0)))</f>
        <v/>
      </c>
      <c r="E673" s="1" t="str">
        <f t="shared" si="499"/>
        <v/>
      </c>
      <c r="F673" s="1" t="str">
        <f t="shared" si="500"/>
        <v/>
      </c>
      <c r="G673" s="1" t="str">
        <f t="shared" si="510"/>
        <v/>
      </c>
      <c r="H673" s="1" t="str">
        <f t="shared" si="501"/>
        <v/>
      </c>
      <c r="I673" s="1">
        <f t="shared" si="502"/>
        <v>0</v>
      </c>
      <c r="J673" s="1" t="str">
        <f t="shared" si="504"/>
        <v/>
      </c>
      <c r="U673" s="6" t="str">
        <f t="shared" si="505"/>
        <v/>
      </c>
      <c r="V673" s="6" t="str">
        <f t="shared" si="506"/>
        <v/>
      </c>
      <c r="W673" s="6" t="str">
        <f t="shared" si="507"/>
        <v/>
      </c>
      <c r="X673" s="6" t="str">
        <f t="shared" si="508"/>
        <v/>
      </c>
      <c r="Y673" s="5"/>
      <c r="Z673" s="1">
        <f t="shared" si="511"/>
        <v>1</v>
      </c>
      <c r="AA673" s="1">
        <f t="shared" si="512"/>
        <v>1</v>
      </c>
      <c r="AB673" s="1">
        <f t="shared" si="513"/>
        <v>1</v>
      </c>
      <c r="AC673" s="1" t="str">
        <f t="shared" si="514"/>
        <v/>
      </c>
      <c r="AD673" s="1" t="str">
        <f t="shared" si="518"/>
        <v/>
      </c>
      <c r="AE673" s="5"/>
      <c r="AF673" s="6">
        <f t="shared" si="509"/>
        <v>0</v>
      </c>
      <c r="AG673" s="6">
        <f t="shared" si="515"/>
        <v>1</v>
      </c>
      <c r="AH673" s="6">
        <f t="shared" si="517"/>
        <v>3</v>
      </c>
      <c r="AI673" s="5"/>
      <c r="AJ673" s="1">
        <f t="shared" si="516"/>
        <v>0</v>
      </c>
      <c r="AK673" s="1">
        <f>VLOOKUP(AJ673,$R$2:S692,2,0)</f>
        <v>1</v>
      </c>
      <c r="AM673" s="1">
        <f t="shared" si="544"/>
        <v>246</v>
      </c>
      <c r="AO673" s="1">
        <f t="shared" si="545"/>
        <v>0</v>
      </c>
      <c r="AP673" s="1" t="str">
        <f t="shared" si="503"/>
        <v/>
      </c>
      <c r="AQ673" s="1" t="str">
        <f t="shared" si="519"/>
        <v/>
      </c>
      <c r="AR673" s="1" t="str">
        <f t="shared" si="520"/>
        <v/>
      </c>
      <c r="AS673" s="1" t="str">
        <f t="shared" si="521"/>
        <v/>
      </c>
      <c r="AT673" s="1" t="str">
        <f t="shared" si="522"/>
        <v/>
      </c>
      <c r="AU673" s="1" t="str">
        <f t="shared" si="523"/>
        <v/>
      </c>
      <c r="AV673" s="1" t="str">
        <f t="shared" si="524"/>
        <v/>
      </c>
      <c r="AW673" s="1" t="str">
        <f t="shared" si="525"/>
        <v/>
      </c>
      <c r="AX673" s="1" t="str">
        <f t="shared" si="526"/>
        <v/>
      </c>
      <c r="AY673" s="1" t="str">
        <f t="shared" si="527"/>
        <v/>
      </c>
      <c r="AZ673" s="1" t="str">
        <f t="shared" si="528"/>
        <v/>
      </c>
      <c r="BA673" s="1" t="str">
        <f t="shared" si="529"/>
        <v/>
      </c>
      <c r="BB673" s="1" t="str">
        <f t="shared" si="530"/>
        <v/>
      </c>
      <c r="BC673" s="1" t="str">
        <f t="shared" si="531"/>
        <v/>
      </c>
      <c r="BD673" s="1" t="str">
        <f t="shared" si="532"/>
        <v/>
      </c>
      <c r="BE673" s="1" t="str">
        <f t="shared" si="533"/>
        <v/>
      </c>
      <c r="BF673" s="1" t="str">
        <f t="shared" si="534"/>
        <v/>
      </c>
      <c r="BG673" s="1" t="str">
        <f t="shared" si="535"/>
        <v/>
      </c>
      <c r="BH673" s="1" t="str">
        <f t="shared" si="536"/>
        <v/>
      </c>
      <c r="BI673" s="1" t="str">
        <f t="shared" si="537"/>
        <v/>
      </c>
      <c r="BJ673" s="1" t="str">
        <f t="shared" si="538"/>
        <v/>
      </c>
      <c r="BK673" s="1" t="str">
        <f t="shared" si="539"/>
        <v/>
      </c>
      <c r="BL673" s="1" t="str">
        <f t="shared" si="540"/>
        <v/>
      </c>
      <c r="BM673" s="1" t="str">
        <f t="shared" si="541"/>
        <v/>
      </c>
      <c r="BN673" s="1" t="str">
        <f t="shared" si="542"/>
        <v/>
      </c>
      <c r="BO673" s="4" t="str">
        <f t="shared" si="543"/>
        <v/>
      </c>
    </row>
    <row r="674" spans="2:67">
      <c r="B674" s="23"/>
      <c r="C674" s="8" t="str">
        <f>IF(B674="","",VLOOKUP(B674,Tabelle2!$A$1:$B$37,2,0))</f>
        <v/>
      </c>
      <c r="D674" s="9" t="str">
        <f>IF(B674="","",IF(B674=0,"NB",VLOOKUP(C674,Tabelle2!$D$1:$E$4,2,0)))</f>
        <v/>
      </c>
      <c r="E674" s="1" t="str">
        <f t="shared" si="499"/>
        <v/>
      </c>
      <c r="F674" s="1" t="str">
        <f t="shared" si="500"/>
        <v/>
      </c>
      <c r="G674" s="1" t="str">
        <f t="shared" si="510"/>
        <v/>
      </c>
      <c r="H674" s="1" t="str">
        <f t="shared" si="501"/>
        <v/>
      </c>
      <c r="I674" s="1">
        <f t="shared" si="502"/>
        <v>0</v>
      </c>
      <c r="J674" s="1" t="str">
        <f t="shared" si="504"/>
        <v/>
      </c>
      <c r="U674" s="6" t="str">
        <f t="shared" si="505"/>
        <v/>
      </c>
      <c r="V674" s="6" t="str">
        <f t="shared" si="506"/>
        <v/>
      </c>
      <c r="W674" s="6" t="str">
        <f t="shared" si="507"/>
        <v/>
      </c>
      <c r="X674" s="6" t="str">
        <f t="shared" si="508"/>
        <v/>
      </c>
      <c r="Y674" s="5"/>
      <c r="Z674" s="1">
        <f t="shared" si="511"/>
        <v>1</v>
      </c>
      <c r="AA674" s="1">
        <f t="shared" si="512"/>
        <v>1</v>
      </c>
      <c r="AB674" s="1">
        <f t="shared" si="513"/>
        <v>1</v>
      </c>
      <c r="AC674" s="1" t="str">
        <f t="shared" si="514"/>
        <v/>
      </c>
      <c r="AD674" s="1" t="str">
        <f t="shared" si="518"/>
        <v/>
      </c>
      <c r="AE674" s="5"/>
      <c r="AF674" s="6">
        <f t="shared" si="509"/>
        <v>0</v>
      </c>
      <c r="AG674" s="6">
        <f t="shared" si="515"/>
        <v>1</v>
      </c>
      <c r="AH674" s="6">
        <f t="shared" si="517"/>
        <v>3</v>
      </c>
      <c r="AI674" s="5"/>
      <c r="AJ674" s="1">
        <f t="shared" si="516"/>
        <v>0</v>
      </c>
      <c r="AK674" s="1">
        <f>VLOOKUP(AJ674,$R$2:S693,2,0)</f>
        <v>1</v>
      </c>
      <c r="AM674" s="1">
        <f t="shared" si="544"/>
        <v>246</v>
      </c>
      <c r="AO674" s="1">
        <f t="shared" si="545"/>
        <v>0</v>
      </c>
      <c r="AP674" s="1" t="str">
        <f t="shared" si="503"/>
        <v/>
      </c>
      <c r="AQ674" s="1" t="str">
        <f t="shared" si="519"/>
        <v/>
      </c>
      <c r="AR674" s="1" t="str">
        <f t="shared" si="520"/>
        <v/>
      </c>
      <c r="AS674" s="1" t="str">
        <f t="shared" si="521"/>
        <v/>
      </c>
      <c r="AT674" s="1" t="str">
        <f t="shared" si="522"/>
        <v/>
      </c>
      <c r="AU674" s="1" t="str">
        <f t="shared" si="523"/>
        <v/>
      </c>
      <c r="AV674" s="1" t="str">
        <f t="shared" si="524"/>
        <v/>
      </c>
      <c r="AW674" s="1" t="str">
        <f t="shared" si="525"/>
        <v/>
      </c>
      <c r="AX674" s="1" t="str">
        <f t="shared" si="526"/>
        <v/>
      </c>
      <c r="AY674" s="1" t="str">
        <f t="shared" si="527"/>
        <v/>
      </c>
      <c r="AZ674" s="1" t="str">
        <f t="shared" si="528"/>
        <v/>
      </c>
      <c r="BA674" s="1" t="str">
        <f t="shared" si="529"/>
        <v/>
      </c>
      <c r="BB674" s="1" t="str">
        <f t="shared" si="530"/>
        <v/>
      </c>
      <c r="BC674" s="1" t="str">
        <f t="shared" si="531"/>
        <v/>
      </c>
      <c r="BD674" s="1" t="str">
        <f t="shared" si="532"/>
        <v/>
      </c>
      <c r="BE674" s="1" t="str">
        <f t="shared" si="533"/>
        <v/>
      </c>
      <c r="BF674" s="1" t="str">
        <f t="shared" si="534"/>
        <v/>
      </c>
      <c r="BG674" s="1" t="str">
        <f t="shared" si="535"/>
        <v/>
      </c>
      <c r="BH674" s="1" t="str">
        <f t="shared" si="536"/>
        <v/>
      </c>
      <c r="BI674" s="1" t="str">
        <f t="shared" si="537"/>
        <v/>
      </c>
      <c r="BJ674" s="1" t="str">
        <f t="shared" si="538"/>
        <v/>
      </c>
      <c r="BK674" s="1" t="str">
        <f t="shared" si="539"/>
        <v/>
      </c>
      <c r="BL674" s="1" t="str">
        <f t="shared" si="540"/>
        <v/>
      </c>
      <c r="BM674" s="1" t="str">
        <f t="shared" si="541"/>
        <v/>
      </c>
      <c r="BN674" s="1" t="str">
        <f t="shared" si="542"/>
        <v/>
      </c>
      <c r="BO674" s="4" t="str">
        <f t="shared" si="543"/>
        <v/>
      </c>
    </row>
    <row r="675" spans="2:67">
      <c r="B675" s="23"/>
      <c r="C675" s="8" t="str">
        <f>IF(B675="","",VLOOKUP(B675,Tabelle2!$A$1:$B$37,2,0))</f>
        <v/>
      </c>
      <c r="D675" s="9" t="str">
        <f>IF(B675="","",IF(B675=0,"NB",VLOOKUP(C675,Tabelle2!$D$1:$E$4,2,0)))</f>
        <v/>
      </c>
      <c r="E675" s="1" t="str">
        <f t="shared" si="499"/>
        <v/>
      </c>
      <c r="F675" s="1" t="str">
        <f t="shared" si="500"/>
        <v/>
      </c>
      <c r="G675" s="1" t="str">
        <f t="shared" si="510"/>
        <v/>
      </c>
      <c r="H675" s="1" t="str">
        <f t="shared" si="501"/>
        <v/>
      </c>
      <c r="I675" s="1">
        <f t="shared" si="502"/>
        <v>0</v>
      </c>
      <c r="J675" s="1" t="str">
        <f t="shared" si="504"/>
        <v/>
      </c>
      <c r="U675" s="6" t="str">
        <f t="shared" si="505"/>
        <v/>
      </c>
      <c r="V675" s="6" t="str">
        <f t="shared" si="506"/>
        <v/>
      </c>
      <c r="W675" s="6" t="str">
        <f t="shared" si="507"/>
        <v/>
      </c>
      <c r="X675" s="6" t="str">
        <f t="shared" si="508"/>
        <v/>
      </c>
      <c r="Y675" s="5"/>
      <c r="Z675" s="1">
        <f t="shared" si="511"/>
        <v>1</v>
      </c>
      <c r="AA675" s="1">
        <f t="shared" si="512"/>
        <v>1</v>
      </c>
      <c r="AB675" s="1">
        <f t="shared" si="513"/>
        <v>1</v>
      </c>
      <c r="AC675" s="1" t="str">
        <f t="shared" si="514"/>
        <v/>
      </c>
      <c r="AD675" s="1" t="str">
        <f t="shared" si="518"/>
        <v/>
      </c>
      <c r="AE675" s="5"/>
      <c r="AF675" s="6">
        <f t="shared" si="509"/>
        <v>0</v>
      </c>
      <c r="AG675" s="6">
        <f t="shared" si="515"/>
        <v>1</v>
      </c>
      <c r="AH675" s="6">
        <f t="shared" si="517"/>
        <v>3</v>
      </c>
      <c r="AI675" s="5"/>
      <c r="AJ675" s="1">
        <f t="shared" si="516"/>
        <v>0</v>
      </c>
      <c r="AK675" s="1">
        <f>VLOOKUP(AJ675,$R$2:S694,2,0)</f>
        <v>1</v>
      </c>
      <c r="AM675" s="1">
        <f t="shared" si="544"/>
        <v>246</v>
      </c>
      <c r="AO675" s="1">
        <f t="shared" si="545"/>
        <v>0</v>
      </c>
      <c r="AP675" s="1" t="str">
        <f t="shared" si="503"/>
        <v/>
      </c>
      <c r="AQ675" s="1" t="str">
        <f t="shared" si="519"/>
        <v/>
      </c>
      <c r="AR675" s="1" t="str">
        <f t="shared" si="520"/>
        <v/>
      </c>
      <c r="AS675" s="1" t="str">
        <f t="shared" si="521"/>
        <v/>
      </c>
      <c r="AT675" s="1" t="str">
        <f t="shared" si="522"/>
        <v/>
      </c>
      <c r="AU675" s="1" t="str">
        <f t="shared" si="523"/>
        <v/>
      </c>
      <c r="AV675" s="1" t="str">
        <f t="shared" si="524"/>
        <v/>
      </c>
      <c r="AW675" s="1" t="str">
        <f t="shared" si="525"/>
        <v/>
      </c>
      <c r="AX675" s="1" t="str">
        <f t="shared" si="526"/>
        <v/>
      </c>
      <c r="AY675" s="1" t="str">
        <f t="shared" si="527"/>
        <v/>
      </c>
      <c r="AZ675" s="1" t="str">
        <f t="shared" si="528"/>
        <v/>
      </c>
      <c r="BA675" s="1" t="str">
        <f t="shared" si="529"/>
        <v/>
      </c>
      <c r="BB675" s="1" t="str">
        <f t="shared" si="530"/>
        <v/>
      </c>
      <c r="BC675" s="1" t="str">
        <f t="shared" si="531"/>
        <v/>
      </c>
      <c r="BD675" s="1" t="str">
        <f t="shared" si="532"/>
        <v/>
      </c>
      <c r="BE675" s="1" t="str">
        <f t="shared" si="533"/>
        <v/>
      </c>
      <c r="BF675" s="1" t="str">
        <f t="shared" si="534"/>
        <v/>
      </c>
      <c r="BG675" s="1" t="str">
        <f t="shared" si="535"/>
        <v/>
      </c>
      <c r="BH675" s="1" t="str">
        <f t="shared" si="536"/>
        <v/>
      </c>
      <c r="BI675" s="1" t="str">
        <f t="shared" si="537"/>
        <v/>
      </c>
      <c r="BJ675" s="1" t="str">
        <f t="shared" si="538"/>
        <v/>
      </c>
      <c r="BK675" s="1" t="str">
        <f t="shared" si="539"/>
        <v/>
      </c>
      <c r="BL675" s="1" t="str">
        <f t="shared" si="540"/>
        <v/>
      </c>
      <c r="BM675" s="1" t="str">
        <f t="shared" si="541"/>
        <v/>
      </c>
      <c r="BN675" s="1" t="str">
        <f t="shared" si="542"/>
        <v/>
      </c>
      <c r="BO675" s="4" t="str">
        <f t="shared" si="543"/>
        <v/>
      </c>
    </row>
    <row r="676" spans="2:67">
      <c r="B676" s="23"/>
      <c r="C676" s="8" t="str">
        <f>IF(B676="","",VLOOKUP(B676,Tabelle2!$A$1:$B$37,2,0))</f>
        <v/>
      </c>
      <c r="D676" s="9" t="str">
        <f>IF(B676="","",IF(B676=0,"NB",VLOOKUP(C676,Tabelle2!$D$1:$E$4,2,0)))</f>
        <v/>
      </c>
      <c r="E676" s="1" t="str">
        <f t="shared" si="499"/>
        <v/>
      </c>
      <c r="F676" s="1" t="str">
        <f t="shared" si="500"/>
        <v/>
      </c>
      <c r="G676" s="1" t="str">
        <f t="shared" si="510"/>
        <v/>
      </c>
      <c r="H676" s="1" t="str">
        <f t="shared" si="501"/>
        <v/>
      </c>
      <c r="I676" s="1">
        <f t="shared" si="502"/>
        <v>0</v>
      </c>
      <c r="J676" s="1" t="str">
        <f t="shared" si="504"/>
        <v/>
      </c>
      <c r="U676" s="6" t="str">
        <f t="shared" si="505"/>
        <v/>
      </c>
      <c r="V676" s="6" t="str">
        <f t="shared" si="506"/>
        <v/>
      </c>
      <c r="W676" s="6" t="str">
        <f t="shared" si="507"/>
        <v/>
      </c>
      <c r="X676" s="6" t="str">
        <f t="shared" si="508"/>
        <v/>
      </c>
      <c r="Y676" s="5"/>
      <c r="Z676" s="1">
        <f t="shared" si="511"/>
        <v>1</v>
      </c>
      <c r="AA676" s="1">
        <f t="shared" si="512"/>
        <v>1</v>
      </c>
      <c r="AB676" s="1">
        <f t="shared" si="513"/>
        <v>1</v>
      </c>
      <c r="AC676" s="1" t="str">
        <f t="shared" si="514"/>
        <v/>
      </c>
      <c r="AD676" s="1" t="str">
        <f t="shared" si="518"/>
        <v/>
      </c>
      <c r="AE676" s="5"/>
      <c r="AF676" s="6">
        <f t="shared" si="509"/>
        <v>0</v>
      </c>
      <c r="AG676" s="6">
        <f t="shared" si="515"/>
        <v>1</v>
      </c>
      <c r="AH676" s="6">
        <f t="shared" si="517"/>
        <v>3</v>
      </c>
      <c r="AI676" s="5"/>
      <c r="AJ676" s="1">
        <f t="shared" si="516"/>
        <v>0</v>
      </c>
      <c r="AK676" s="1">
        <f>VLOOKUP(AJ676,$R$2:S695,2,0)</f>
        <v>1</v>
      </c>
      <c r="AM676" s="1">
        <f t="shared" si="544"/>
        <v>246</v>
      </c>
      <c r="AO676" s="1">
        <f t="shared" si="545"/>
        <v>0</v>
      </c>
      <c r="AP676" s="1" t="str">
        <f t="shared" si="503"/>
        <v/>
      </c>
      <c r="AQ676" s="1" t="str">
        <f t="shared" si="519"/>
        <v/>
      </c>
      <c r="AR676" s="1" t="str">
        <f t="shared" si="520"/>
        <v/>
      </c>
      <c r="AS676" s="1" t="str">
        <f t="shared" si="521"/>
        <v/>
      </c>
      <c r="AT676" s="1" t="str">
        <f t="shared" si="522"/>
        <v/>
      </c>
      <c r="AU676" s="1" t="str">
        <f t="shared" si="523"/>
        <v/>
      </c>
      <c r="AV676" s="1" t="str">
        <f t="shared" si="524"/>
        <v/>
      </c>
      <c r="AW676" s="1" t="str">
        <f t="shared" si="525"/>
        <v/>
      </c>
      <c r="AX676" s="1" t="str">
        <f t="shared" si="526"/>
        <v/>
      </c>
      <c r="AY676" s="1" t="str">
        <f t="shared" si="527"/>
        <v/>
      </c>
      <c r="AZ676" s="1" t="str">
        <f t="shared" si="528"/>
        <v/>
      </c>
      <c r="BA676" s="1" t="str">
        <f t="shared" si="529"/>
        <v/>
      </c>
      <c r="BB676" s="1" t="str">
        <f t="shared" si="530"/>
        <v/>
      </c>
      <c r="BC676" s="1" t="str">
        <f t="shared" si="531"/>
        <v/>
      </c>
      <c r="BD676" s="1" t="str">
        <f t="shared" si="532"/>
        <v/>
      </c>
      <c r="BE676" s="1" t="str">
        <f t="shared" si="533"/>
        <v/>
      </c>
      <c r="BF676" s="1" t="str">
        <f t="shared" si="534"/>
        <v/>
      </c>
      <c r="BG676" s="1" t="str">
        <f t="shared" si="535"/>
        <v/>
      </c>
      <c r="BH676" s="1" t="str">
        <f t="shared" si="536"/>
        <v/>
      </c>
      <c r="BI676" s="1" t="str">
        <f t="shared" si="537"/>
        <v/>
      </c>
      <c r="BJ676" s="1" t="str">
        <f t="shared" si="538"/>
        <v/>
      </c>
      <c r="BK676" s="1" t="str">
        <f t="shared" si="539"/>
        <v/>
      </c>
      <c r="BL676" s="1" t="str">
        <f t="shared" si="540"/>
        <v/>
      </c>
      <c r="BM676" s="1" t="str">
        <f t="shared" si="541"/>
        <v/>
      </c>
      <c r="BN676" s="1" t="str">
        <f t="shared" si="542"/>
        <v/>
      </c>
      <c r="BO676" s="4" t="str">
        <f t="shared" si="543"/>
        <v/>
      </c>
    </row>
    <row r="677" spans="2:67">
      <c r="B677" s="23"/>
      <c r="C677" s="8" t="str">
        <f>IF(B677="","",VLOOKUP(B677,Tabelle2!$A$1:$B$37,2,0))</f>
        <v/>
      </c>
      <c r="D677" s="9" t="str">
        <f>IF(B677="","",IF(B677=0,"NB",VLOOKUP(C677,Tabelle2!$D$1:$E$4,2,0)))</f>
        <v/>
      </c>
      <c r="E677" s="1" t="str">
        <f t="shared" si="499"/>
        <v/>
      </c>
      <c r="F677" s="1" t="str">
        <f t="shared" si="500"/>
        <v/>
      </c>
      <c r="G677" s="1" t="str">
        <f t="shared" si="510"/>
        <v/>
      </c>
      <c r="H677" s="1" t="str">
        <f t="shared" si="501"/>
        <v/>
      </c>
      <c r="I677" s="1">
        <f t="shared" si="502"/>
        <v>0</v>
      </c>
      <c r="J677" s="1" t="str">
        <f t="shared" si="504"/>
        <v/>
      </c>
      <c r="U677" s="6" t="str">
        <f t="shared" si="505"/>
        <v/>
      </c>
      <c r="V677" s="6" t="str">
        <f t="shared" si="506"/>
        <v/>
      </c>
      <c r="W677" s="6" t="str">
        <f t="shared" si="507"/>
        <v/>
      </c>
      <c r="X677" s="6" t="str">
        <f t="shared" si="508"/>
        <v/>
      </c>
      <c r="Y677" s="5"/>
      <c r="Z677" s="1">
        <f t="shared" si="511"/>
        <v>1</v>
      </c>
      <c r="AA677" s="1">
        <f t="shared" si="512"/>
        <v>1</v>
      </c>
      <c r="AB677" s="1">
        <f t="shared" si="513"/>
        <v>1</v>
      </c>
      <c r="AC677" s="1" t="str">
        <f t="shared" si="514"/>
        <v/>
      </c>
      <c r="AD677" s="1" t="str">
        <f t="shared" si="518"/>
        <v/>
      </c>
      <c r="AE677" s="5"/>
      <c r="AF677" s="6">
        <f t="shared" si="509"/>
        <v>0</v>
      </c>
      <c r="AG677" s="6">
        <f t="shared" si="515"/>
        <v>1</v>
      </c>
      <c r="AH677" s="6">
        <f t="shared" si="517"/>
        <v>3</v>
      </c>
      <c r="AI677" s="5"/>
      <c r="AJ677" s="1">
        <f t="shared" si="516"/>
        <v>0</v>
      </c>
      <c r="AK677" s="1">
        <f>VLOOKUP(AJ677,$R$2:S696,2,0)</f>
        <v>1</v>
      </c>
      <c r="AM677" s="1">
        <f t="shared" si="544"/>
        <v>246</v>
      </c>
      <c r="AO677" s="1">
        <f t="shared" si="545"/>
        <v>0</v>
      </c>
      <c r="AP677" s="1" t="str">
        <f t="shared" si="503"/>
        <v/>
      </c>
      <c r="AQ677" s="1" t="str">
        <f t="shared" si="519"/>
        <v/>
      </c>
      <c r="AR677" s="1" t="str">
        <f t="shared" si="520"/>
        <v/>
      </c>
      <c r="AS677" s="1" t="str">
        <f t="shared" si="521"/>
        <v/>
      </c>
      <c r="AT677" s="1" t="str">
        <f t="shared" si="522"/>
        <v/>
      </c>
      <c r="AU677" s="1" t="str">
        <f t="shared" si="523"/>
        <v/>
      </c>
      <c r="AV677" s="1" t="str">
        <f t="shared" si="524"/>
        <v/>
      </c>
      <c r="AW677" s="1" t="str">
        <f t="shared" si="525"/>
        <v/>
      </c>
      <c r="AX677" s="1" t="str">
        <f t="shared" si="526"/>
        <v/>
      </c>
      <c r="AY677" s="1" t="str">
        <f t="shared" si="527"/>
        <v/>
      </c>
      <c r="AZ677" s="1" t="str">
        <f t="shared" si="528"/>
        <v/>
      </c>
      <c r="BA677" s="1" t="str">
        <f t="shared" si="529"/>
        <v/>
      </c>
      <c r="BB677" s="1" t="str">
        <f t="shared" si="530"/>
        <v/>
      </c>
      <c r="BC677" s="1" t="str">
        <f t="shared" si="531"/>
        <v/>
      </c>
      <c r="BD677" s="1" t="str">
        <f t="shared" si="532"/>
        <v/>
      </c>
      <c r="BE677" s="1" t="str">
        <f t="shared" si="533"/>
        <v/>
      </c>
      <c r="BF677" s="1" t="str">
        <f t="shared" si="534"/>
        <v/>
      </c>
      <c r="BG677" s="1" t="str">
        <f t="shared" si="535"/>
        <v/>
      </c>
      <c r="BH677" s="1" t="str">
        <f t="shared" si="536"/>
        <v/>
      </c>
      <c r="BI677" s="1" t="str">
        <f t="shared" si="537"/>
        <v/>
      </c>
      <c r="BJ677" s="1" t="str">
        <f t="shared" si="538"/>
        <v/>
      </c>
      <c r="BK677" s="1" t="str">
        <f t="shared" si="539"/>
        <v/>
      </c>
      <c r="BL677" s="1" t="str">
        <f t="shared" si="540"/>
        <v/>
      </c>
      <c r="BM677" s="1" t="str">
        <f t="shared" si="541"/>
        <v/>
      </c>
      <c r="BN677" s="1" t="str">
        <f t="shared" si="542"/>
        <v/>
      </c>
      <c r="BO677" s="4" t="str">
        <f t="shared" si="543"/>
        <v/>
      </c>
    </row>
    <row r="678" spans="2:67">
      <c r="B678" s="23"/>
      <c r="C678" s="8" t="str">
        <f>IF(B678="","",VLOOKUP(B678,Tabelle2!$A$1:$B$37,2,0))</f>
        <v/>
      </c>
      <c r="D678" s="9" t="str">
        <f>IF(B678="","",IF(B678=0,"NB",VLOOKUP(C678,Tabelle2!$D$1:$E$4,2,0)))</f>
        <v/>
      </c>
      <c r="E678" s="1" t="str">
        <f t="shared" si="499"/>
        <v/>
      </c>
      <c r="F678" s="1" t="str">
        <f t="shared" si="500"/>
        <v/>
      </c>
      <c r="G678" s="1" t="str">
        <f t="shared" si="510"/>
        <v/>
      </c>
      <c r="H678" s="1" t="str">
        <f t="shared" si="501"/>
        <v/>
      </c>
      <c r="I678" s="1">
        <f t="shared" si="502"/>
        <v>0</v>
      </c>
      <c r="J678" s="1" t="str">
        <f t="shared" si="504"/>
        <v/>
      </c>
      <c r="U678" s="6" t="str">
        <f t="shared" si="505"/>
        <v/>
      </c>
      <c r="V678" s="6" t="str">
        <f t="shared" si="506"/>
        <v/>
      </c>
      <c r="W678" s="6" t="str">
        <f t="shared" si="507"/>
        <v/>
      </c>
      <c r="X678" s="6" t="str">
        <f t="shared" si="508"/>
        <v/>
      </c>
      <c r="Y678" s="5"/>
      <c r="Z678" s="1">
        <f t="shared" si="511"/>
        <v>1</v>
      </c>
      <c r="AA678" s="1">
        <f t="shared" si="512"/>
        <v>1</v>
      </c>
      <c r="AB678" s="1">
        <f t="shared" si="513"/>
        <v>1</v>
      </c>
      <c r="AC678" s="1" t="str">
        <f t="shared" si="514"/>
        <v/>
      </c>
      <c r="AD678" s="1" t="str">
        <f t="shared" si="518"/>
        <v/>
      </c>
      <c r="AE678" s="5"/>
      <c r="AF678" s="6">
        <f t="shared" si="509"/>
        <v>0</v>
      </c>
      <c r="AG678" s="6">
        <f t="shared" si="515"/>
        <v>1</v>
      </c>
      <c r="AH678" s="6">
        <f t="shared" si="517"/>
        <v>3</v>
      </c>
      <c r="AI678" s="5"/>
      <c r="AJ678" s="1">
        <f t="shared" si="516"/>
        <v>0</v>
      </c>
      <c r="AK678" s="1">
        <f>VLOOKUP(AJ678,$R$2:S697,2,0)</f>
        <v>1</v>
      </c>
      <c r="AM678" s="1">
        <f t="shared" si="544"/>
        <v>246</v>
      </c>
      <c r="AO678" s="1">
        <f t="shared" si="545"/>
        <v>0</v>
      </c>
      <c r="AP678" s="1" t="str">
        <f t="shared" si="503"/>
        <v/>
      </c>
      <c r="AQ678" s="1" t="str">
        <f t="shared" si="519"/>
        <v/>
      </c>
      <c r="AR678" s="1" t="str">
        <f t="shared" si="520"/>
        <v/>
      </c>
      <c r="AS678" s="1" t="str">
        <f t="shared" si="521"/>
        <v/>
      </c>
      <c r="AT678" s="1" t="str">
        <f t="shared" si="522"/>
        <v/>
      </c>
      <c r="AU678" s="1" t="str">
        <f t="shared" si="523"/>
        <v/>
      </c>
      <c r="AV678" s="1" t="str">
        <f t="shared" si="524"/>
        <v/>
      </c>
      <c r="AW678" s="1" t="str">
        <f t="shared" si="525"/>
        <v/>
      </c>
      <c r="AX678" s="1" t="str">
        <f t="shared" si="526"/>
        <v/>
      </c>
      <c r="AY678" s="1" t="str">
        <f t="shared" si="527"/>
        <v/>
      </c>
      <c r="AZ678" s="1" t="str">
        <f t="shared" si="528"/>
        <v/>
      </c>
      <c r="BA678" s="1" t="str">
        <f t="shared" si="529"/>
        <v/>
      </c>
      <c r="BB678" s="1" t="str">
        <f t="shared" si="530"/>
        <v/>
      </c>
      <c r="BC678" s="1" t="str">
        <f t="shared" si="531"/>
        <v/>
      </c>
      <c r="BD678" s="1" t="str">
        <f t="shared" si="532"/>
        <v/>
      </c>
      <c r="BE678" s="1" t="str">
        <f t="shared" si="533"/>
        <v/>
      </c>
      <c r="BF678" s="1" t="str">
        <f t="shared" si="534"/>
        <v/>
      </c>
      <c r="BG678" s="1" t="str">
        <f t="shared" si="535"/>
        <v/>
      </c>
      <c r="BH678" s="1" t="str">
        <f t="shared" si="536"/>
        <v/>
      </c>
      <c r="BI678" s="1" t="str">
        <f t="shared" si="537"/>
        <v/>
      </c>
      <c r="BJ678" s="1" t="str">
        <f t="shared" si="538"/>
        <v/>
      </c>
      <c r="BK678" s="1" t="str">
        <f t="shared" si="539"/>
        <v/>
      </c>
      <c r="BL678" s="1" t="str">
        <f t="shared" si="540"/>
        <v/>
      </c>
      <c r="BM678" s="1" t="str">
        <f t="shared" si="541"/>
        <v/>
      </c>
      <c r="BN678" s="1" t="str">
        <f t="shared" si="542"/>
        <v/>
      </c>
      <c r="BO678" s="4" t="str">
        <f t="shared" si="543"/>
        <v/>
      </c>
    </row>
    <row r="679" spans="2:67">
      <c r="B679" s="23"/>
      <c r="C679" s="8" t="str">
        <f>IF(B679="","",VLOOKUP(B679,Tabelle2!$A$1:$B$37,2,0))</f>
        <v/>
      </c>
      <c r="D679" s="9" t="str">
        <f>IF(B679="","",IF(B679=0,"NB",VLOOKUP(C679,Tabelle2!$D$1:$E$4,2,0)))</f>
        <v/>
      </c>
      <c r="E679" s="1" t="str">
        <f t="shared" si="499"/>
        <v/>
      </c>
      <c r="F679" s="1" t="str">
        <f t="shared" si="500"/>
        <v/>
      </c>
      <c r="G679" s="1" t="str">
        <f t="shared" si="510"/>
        <v/>
      </c>
      <c r="H679" s="1" t="str">
        <f t="shared" si="501"/>
        <v/>
      </c>
      <c r="I679" s="1">
        <f t="shared" si="502"/>
        <v>0</v>
      </c>
      <c r="J679" s="1" t="str">
        <f t="shared" si="504"/>
        <v/>
      </c>
      <c r="U679" s="6" t="str">
        <f t="shared" si="505"/>
        <v/>
      </c>
      <c r="V679" s="6" t="str">
        <f t="shared" si="506"/>
        <v/>
      </c>
      <c r="W679" s="6" t="str">
        <f t="shared" si="507"/>
        <v/>
      </c>
      <c r="X679" s="6" t="str">
        <f t="shared" si="508"/>
        <v/>
      </c>
      <c r="Y679" s="5"/>
      <c r="Z679" s="1">
        <f t="shared" si="511"/>
        <v>1</v>
      </c>
      <c r="AA679" s="1">
        <f t="shared" si="512"/>
        <v>1</v>
      </c>
      <c r="AB679" s="1">
        <f t="shared" si="513"/>
        <v>1</v>
      </c>
      <c r="AC679" s="1" t="str">
        <f t="shared" si="514"/>
        <v/>
      </c>
      <c r="AD679" s="1" t="str">
        <f t="shared" si="518"/>
        <v/>
      </c>
      <c r="AE679" s="5"/>
      <c r="AF679" s="6">
        <f t="shared" si="509"/>
        <v>0</v>
      </c>
      <c r="AG679" s="6">
        <f t="shared" si="515"/>
        <v>1</v>
      </c>
      <c r="AH679" s="6">
        <f t="shared" si="517"/>
        <v>3</v>
      </c>
      <c r="AI679" s="5"/>
      <c r="AJ679" s="1">
        <f t="shared" si="516"/>
        <v>0</v>
      </c>
      <c r="AK679" s="1">
        <f>VLOOKUP(AJ679,$R$2:S698,2,0)</f>
        <v>1</v>
      </c>
      <c r="AM679" s="1">
        <f t="shared" si="544"/>
        <v>246</v>
      </c>
      <c r="AO679" s="1">
        <f t="shared" si="545"/>
        <v>0</v>
      </c>
      <c r="AP679" s="1" t="str">
        <f t="shared" si="503"/>
        <v/>
      </c>
      <c r="AQ679" s="1" t="str">
        <f t="shared" si="519"/>
        <v/>
      </c>
      <c r="AR679" s="1" t="str">
        <f t="shared" si="520"/>
        <v/>
      </c>
      <c r="AS679" s="1" t="str">
        <f t="shared" si="521"/>
        <v/>
      </c>
      <c r="AT679" s="1" t="str">
        <f t="shared" si="522"/>
        <v/>
      </c>
      <c r="AU679" s="1" t="str">
        <f t="shared" si="523"/>
        <v/>
      </c>
      <c r="AV679" s="1" t="str">
        <f t="shared" si="524"/>
        <v/>
      </c>
      <c r="AW679" s="1" t="str">
        <f t="shared" si="525"/>
        <v/>
      </c>
      <c r="AX679" s="1" t="str">
        <f t="shared" si="526"/>
        <v/>
      </c>
      <c r="AY679" s="1" t="str">
        <f t="shared" si="527"/>
        <v/>
      </c>
      <c r="AZ679" s="1" t="str">
        <f t="shared" si="528"/>
        <v/>
      </c>
      <c r="BA679" s="1" t="str">
        <f t="shared" si="529"/>
        <v/>
      </c>
      <c r="BB679" s="1" t="str">
        <f t="shared" si="530"/>
        <v/>
      </c>
      <c r="BC679" s="1" t="str">
        <f t="shared" si="531"/>
        <v/>
      </c>
      <c r="BD679" s="1" t="str">
        <f t="shared" si="532"/>
        <v/>
      </c>
      <c r="BE679" s="1" t="str">
        <f t="shared" si="533"/>
        <v/>
      </c>
      <c r="BF679" s="1" t="str">
        <f t="shared" si="534"/>
        <v/>
      </c>
      <c r="BG679" s="1" t="str">
        <f t="shared" si="535"/>
        <v/>
      </c>
      <c r="BH679" s="1" t="str">
        <f t="shared" si="536"/>
        <v/>
      </c>
      <c r="BI679" s="1" t="str">
        <f t="shared" si="537"/>
        <v/>
      </c>
      <c r="BJ679" s="1" t="str">
        <f t="shared" si="538"/>
        <v/>
      </c>
      <c r="BK679" s="1" t="str">
        <f t="shared" si="539"/>
        <v/>
      </c>
      <c r="BL679" s="1" t="str">
        <f t="shared" si="540"/>
        <v/>
      </c>
      <c r="BM679" s="1" t="str">
        <f t="shared" si="541"/>
        <v/>
      </c>
      <c r="BN679" s="1" t="str">
        <f t="shared" si="542"/>
        <v/>
      </c>
      <c r="BO679" s="4" t="str">
        <f t="shared" si="543"/>
        <v/>
      </c>
    </row>
    <row r="680" spans="2:67">
      <c r="B680" s="23"/>
      <c r="C680" s="8" t="str">
        <f>IF(B680="","",VLOOKUP(B680,Tabelle2!$A$1:$B$37,2,0))</f>
        <v/>
      </c>
      <c r="D680" s="9" t="str">
        <f>IF(B680="","",IF(B680=0,"NB",VLOOKUP(C680,Tabelle2!$D$1:$E$4,2,0)))</f>
        <v/>
      </c>
      <c r="E680" s="1" t="str">
        <f t="shared" si="499"/>
        <v/>
      </c>
      <c r="F680" s="1" t="str">
        <f t="shared" si="500"/>
        <v/>
      </c>
      <c r="G680" s="1" t="str">
        <f t="shared" si="510"/>
        <v/>
      </c>
      <c r="H680" s="1" t="str">
        <f t="shared" si="501"/>
        <v/>
      </c>
      <c r="I680" s="1">
        <f t="shared" si="502"/>
        <v>0</v>
      </c>
      <c r="J680" s="1" t="str">
        <f t="shared" si="504"/>
        <v/>
      </c>
      <c r="U680" s="6" t="str">
        <f t="shared" si="505"/>
        <v/>
      </c>
      <c r="V680" s="6" t="str">
        <f t="shared" si="506"/>
        <v/>
      </c>
      <c r="W680" s="6" t="str">
        <f t="shared" si="507"/>
        <v/>
      </c>
      <c r="X680" s="6" t="str">
        <f t="shared" si="508"/>
        <v/>
      </c>
      <c r="Y680" s="5"/>
      <c r="Z680" s="1">
        <f t="shared" si="511"/>
        <v>1</v>
      </c>
      <c r="AA680" s="1">
        <f t="shared" si="512"/>
        <v>1</v>
      </c>
      <c r="AB680" s="1">
        <f t="shared" si="513"/>
        <v>1</v>
      </c>
      <c r="AC680" s="1" t="str">
        <f t="shared" si="514"/>
        <v/>
      </c>
      <c r="AD680" s="1" t="str">
        <f t="shared" si="518"/>
        <v/>
      </c>
      <c r="AE680" s="5"/>
      <c r="AF680" s="6">
        <f t="shared" si="509"/>
        <v>0</v>
      </c>
      <c r="AG680" s="6">
        <f t="shared" si="515"/>
        <v>1</v>
      </c>
      <c r="AH680" s="6">
        <f t="shared" si="517"/>
        <v>3</v>
      </c>
      <c r="AI680" s="5"/>
      <c r="AJ680" s="1">
        <f t="shared" si="516"/>
        <v>0</v>
      </c>
      <c r="AK680" s="1">
        <f>VLOOKUP(AJ680,$R$2:S699,2,0)</f>
        <v>1</v>
      </c>
      <c r="AM680" s="1">
        <f t="shared" si="544"/>
        <v>246</v>
      </c>
      <c r="AO680" s="1">
        <f t="shared" si="545"/>
        <v>0</v>
      </c>
      <c r="AP680" s="1" t="str">
        <f t="shared" si="503"/>
        <v/>
      </c>
      <c r="AQ680" s="1" t="str">
        <f t="shared" si="519"/>
        <v/>
      </c>
      <c r="AR680" s="1" t="str">
        <f t="shared" si="520"/>
        <v/>
      </c>
      <c r="AS680" s="1" t="str">
        <f t="shared" si="521"/>
        <v/>
      </c>
      <c r="AT680" s="1" t="str">
        <f t="shared" si="522"/>
        <v/>
      </c>
      <c r="AU680" s="1" t="str">
        <f t="shared" si="523"/>
        <v/>
      </c>
      <c r="AV680" s="1" t="str">
        <f t="shared" si="524"/>
        <v/>
      </c>
      <c r="AW680" s="1" t="str">
        <f t="shared" si="525"/>
        <v/>
      </c>
      <c r="AX680" s="1" t="str">
        <f t="shared" si="526"/>
        <v/>
      </c>
      <c r="AY680" s="1" t="str">
        <f t="shared" si="527"/>
        <v/>
      </c>
      <c r="AZ680" s="1" t="str">
        <f t="shared" si="528"/>
        <v/>
      </c>
      <c r="BA680" s="1" t="str">
        <f t="shared" si="529"/>
        <v/>
      </c>
      <c r="BB680" s="1" t="str">
        <f t="shared" si="530"/>
        <v/>
      </c>
      <c r="BC680" s="1" t="str">
        <f t="shared" si="531"/>
        <v/>
      </c>
      <c r="BD680" s="1" t="str">
        <f t="shared" si="532"/>
        <v/>
      </c>
      <c r="BE680" s="1" t="str">
        <f t="shared" si="533"/>
        <v/>
      </c>
      <c r="BF680" s="1" t="str">
        <f t="shared" si="534"/>
        <v/>
      </c>
      <c r="BG680" s="1" t="str">
        <f t="shared" si="535"/>
        <v/>
      </c>
      <c r="BH680" s="1" t="str">
        <f t="shared" si="536"/>
        <v/>
      </c>
      <c r="BI680" s="1" t="str">
        <f t="shared" si="537"/>
        <v/>
      </c>
      <c r="BJ680" s="1" t="str">
        <f t="shared" si="538"/>
        <v/>
      </c>
      <c r="BK680" s="1" t="str">
        <f t="shared" si="539"/>
        <v/>
      </c>
      <c r="BL680" s="1" t="str">
        <f t="shared" si="540"/>
        <v/>
      </c>
      <c r="BM680" s="1" t="str">
        <f t="shared" si="541"/>
        <v/>
      </c>
      <c r="BN680" s="1" t="str">
        <f t="shared" si="542"/>
        <v/>
      </c>
      <c r="BO680" s="4" t="str">
        <f t="shared" si="543"/>
        <v/>
      </c>
    </row>
    <row r="681" spans="2:67">
      <c r="B681" s="23"/>
      <c r="C681" s="8" t="str">
        <f>IF(B681="","",VLOOKUP(B681,Tabelle2!$A$1:$B$37,2,0))</f>
        <v/>
      </c>
      <c r="D681" s="9" t="str">
        <f>IF(B681="","",IF(B681=0,"NB",VLOOKUP(C681,Tabelle2!$D$1:$E$4,2,0)))</f>
        <v/>
      </c>
      <c r="E681" s="1" t="str">
        <f t="shared" si="499"/>
        <v/>
      </c>
      <c r="F681" s="1" t="str">
        <f t="shared" si="500"/>
        <v/>
      </c>
      <c r="G681" s="1" t="str">
        <f t="shared" si="510"/>
        <v/>
      </c>
      <c r="H681" s="1" t="str">
        <f t="shared" si="501"/>
        <v/>
      </c>
      <c r="I681" s="1">
        <f t="shared" si="502"/>
        <v>0</v>
      </c>
      <c r="J681" s="1" t="str">
        <f t="shared" si="504"/>
        <v/>
      </c>
      <c r="U681" s="6" t="str">
        <f t="shared" si="505"/>
        <v/>
      </c>
      <c r="V681" s="6" t="str">
        <f t="shared" si="506"/>
        <v/>
      </c>
      <c r="W681" s="6" t="str">
        <f t="shared" si="507"/>
        <v/>
      </c>
      <c r="X681" s="6" t="str">
        <f t="shared" si="508"/>
        <v/>
      </c>
      <c r="Y681" s="5"/>
      <c r="Z681" s="1">
        <f t="shared" si="511"/>
        <v>1</v>
      </c>
      <c r="AA681" s="1">
        <f t="shared" si="512"/>
        <v>1</v>
      </c>
      <c r="AB681" s="1">
        <f t="shared" si="513"/>
        <v>1</v>
      </c>
      <c r="AC681" s="1" t="str">
        <f t="shared" si="514"/>
        <v/>
      </c>
      <c r="AD681" s="1" t="str">
        <f t="shared" si="518"/>
        <v/>
      </c>
      <c r="AE681" s="5"/>
      <c r="AF681" s="6">
        <f t="shared" si="509"/>
        <v>0</v>
      </c>
      <c r="AG681" s="6">
        <f t="shared" si="515"/>
        <v>1</v>
      </c>
      <c r="AH681" s="6">
        <f t="shared" si="517"/>
        <v>3</v>
      </c>
      <c r="AI681" s="5"/>
      <c r="AJ681" s="1">
        <f t="shared" si="516"/>
        <v>0</v>
      </c>
      <c r="AK681" s="1">
        <f>VLOOKUP(AJ681,$R$2:S700,2,0)</f>
        <v>1</v>
      </c>
      <c r="AM681" s="1">
        <f t="shared" si="544"/>
        <v>246</v>
      </c>
      <c r="AO681" s="1">
        <f t="shared" si="545"/>
        <v>0</v>
      </c>
      <c r="AP681" s="1" t="str">
        <f t="shared" si="503"/>
        <v/>
      </c>
      <c r="AQ681" s="1" t="str">
        <f t="shared" si="519"/>
        <v/>
      </c>
      <c r="AR681" s="1" t="str">
        <f t="shared" si="520"/>
        <v/>
      </c>
      <c r="AS681" s="1" t="str">
        <f t="shared" si="521"/>
        <v/>
      </c>
      <c r="AT681" s="1" t="str">
        <f t="shared" si="522"/>
        <v/>
      </c>
      <c r="AU681" s="1" t="str">
        <f t="shared" si="523"/>
        <v/>
      </c>
      <c r="AV681" s="1" t="str">
        <f t="shared" si="524"/>
        <v/>
      </c>
      <c r="AW681" s="1" t="str">
        <f t="shared" si="525"/>
        <v/>
      </c>
      <c r="AX681" s="1" t="str">
        <f t="shared" si="526"/>
        <v/>
      </c>
      <c r="AY681" s="1" t="str">
        <f t="shared" si="527"/>
        <v/>
      </c>
      <c r="AZ681" s="1" t="str">
        <f t="shared" si="528"/>
        <v/>
      </c>
      <c r="BA681" s="1" t="str">
        <f t="shared" si="529"/>
        <v/>
      </c>
      <c r="BB681" s="1" t="str">
        <f t="shared" si="530"/>
        <v/>
      </c>
      <c r="BC681" s="1" t="str">
        <f t="shared" si="531"/>
        <v/>
      </c>
      <c r="BD681" s="1" t="str">
        <f t="shared" si="532"/>
        <v/>
      </c>
      <c r="BE681" s="1" t="str">
        <f t="shared" si="533"/>
        <v/>
      </c>
      <c r="BF681" s="1" t="str">
        <f t="shared" si="534"/>
        <v/>
      </c>
      <c r="BG681" s="1" t="str">
        <f t="shared" si="535"/>
        <v/>
      </c>
      <c r="BH681" s="1" t="str">
        <f t="shared" si="536"/>
        <v/>
      </c>
      <c r="BI681" s="1" t="str">
        <f t="shared" si="537"/>
        <v/>
      </c>
      <c r="BJ681" s="1" t="str">
        <f t="shared" si="538"/>
        <v/>
      </c>
      <c r="BK681" s="1" t="str">
        <f t="shared" si="539"/>
        <v/>
      </c>
      <c r="BL681" s="1" t="str">
        <f t="shared" si="540"/>
        <v/>
      </c>
      <c r="BM681" s="1" t="str">
        <f t="shared" si="541"/>
        <v/>
      </c>
      <c r="BN681" s="1" t="str">
        <f t="shared" si="542"/>
        <v/>
      </c>
      <c r="BO681" s="4" t="str">
        <f t="shared" si="543"/>
        <v/>
      </c>
    </row>
    <row r="682" spans="2:67">
      <c r="B682" s="23"/>
      <c r="C682" s="8" t="str">
        <f>IF(B682="","",VLOOKUP(B682,Tabelle2!$A$1:$B$37,2,0))</f>
        <v/>
      </c>
      <c r="D682" s="9" t="str">
        <f>IF(B682="","",IF(B682=0,"NB",VLOOKUP(C682,Tabelle2!$D$1:$E$4,2,0)))</f>
        <v/>
      </c>
      <c r="E682" s="1" t="str">
        <f t="shared" si="499"/>
        <v/>
      </c>
      <c r="F682" s="1" t="str">
        <f t="shared" si="500"/>
        <v/>
      </c>
      <c r="G682" s="1" t="str">
        <f t="shared" si="510"/>
        <v/>
      </c>
      <c r="H682" s="1" t="str">
        <f t="shared" si="501"/>
        <v/>
      </c>
      <c r="I682" s="1">
        <f t="shared" si="502"/>
        <v>0</v>
      </c>
      <c r="J682" s="1" t="str">
        <f t="shared" si="504"/>
        <v/>
      </c>
      <c r="U682" s="6" t="str">
        <f t="shared" si="505"/>
        <v/>
      </c>
      <c r="V682" s="6" t="str">
        <f t="shared" si="506"/>
        <v/>
      </c>
      <c r="W682" s="6" t="str">
        <f t="shared" si="507"/>
        <v/>
      </c>
      <c r="X682" s="6" t="str">
        <f t="shared" si="508"/>
        <v/>
      </c>
      <c r="Y682" s="5"/>
      <c r="Z682" s="1">
        <f t="shared" si="511"/>
        <v>1</v>
      </c>
      <c r="AA682" s="1">
        <f t="shared" si="512"/>
        <v>1</v>
      </c>
      <c r="AB682" s="1">
        <f t="shared" si="513"/>
        <v>1</v>
      </c>
      <c r="AC682" s="1" t="str">
        <f t="shared" si="514"/>
        <v/>
      </c>
      <c r="AD682" s="1" t="str">
        <f t="shared" si="518"/>
        <v/>
      </c>
      <c r="AE682" s="5"/>
      <c r="AF682" s="6">
        <f t="shared" si="509"/>
        <v>0</v>
      </c>
      <c r="AG682" s="6">
        <f t="shared" si="515"/>
        <v>1</v>
      </c>
      <c r="AH682" s="6">
        <f t="shared" si="517"/>
        <v>3</v>
      </c>
      <c r="AI682" s="5"/>
      <c r="AJ682" s="1">
        <f t="shared" si="516"/>
        <v>0</v>
      </c>
      <c r="AK682" s="1">
        <f>VLOOKUP(AJ682,$R$2:S701,2,0)</f>
        <v>1</v>
      </c>
      <c r="AM682" s="1">
        <f t="shared" si="544"/>
        <v>246</v>
      </c>
      <c r="AO682" s="1">
        <f t="shared" si="545"/>
        <v>0</v>
      </c>
      <c r="AP682" s="1" t="str">
        <f t="shared" si="503"/>
        <v/>
      </c>
      <c r="AQ682" s="1" t="str">
        <f t="shared" si="519"/>
        <v/>
      </c>
      <c r="AR682" s="1" t="str">
        <f t="shared" si="520"/>
        <v/>
      </c>
      <c r="AS682" s="1" t="str">
        <f t="shared" si="521"/>
        <v/>
      </c>
      <c r="AT682" s="1" t="str">
        <f t="shared" si="522"/>
        <v/>
      </c>
      <c r="AU682" s="1" t="str">
        <f t="shared" si="523"/>
        <v/>
      </c>
      <c r="AV682" s="1" t="str">
        <f t="shared" si="524"/>
        <v/>
      </c>
      <c r="AW682" s="1" t="str">
        <f t="shared" si="525"/>
        <v/>
      </c>
      <c r="AX682" s="1" t="str">
        <f t="shared" si="526"/>
        <v/>
      </c>
      <c r="AY682" s="1" t="str">
        <f t="shared" si="527"/>
        <v/>
      </c>
      <c r="AZ682" s="1" t="str">
        <f t="shared" si="528"/>
        <v/>
      </c>
      <c r="BA682" s="1" t="str">
        <f t="shared" si="529"/>
        <v/>
      </c>
      <c r="BB682" s="1" t="str">
        <f t="shared" si="530"/>
        <v/>
      </c>
      <c r="BC682" s="1" t="str">
        <f t="shared" si="531"/>
        <v/>
      </c>
      <c r="BD682" s="1" t="str">
        <f t="shared" si="532"/>
        <v/>
      </c>
      <c r="BE682" s="1" t="str">
        <f t="shared" si="533"/>
        <v/>
      </c>
      <c r="BF682" s="1" t="str">
        <f t="shared" si="534"/>
        <v/>
      </c>
      <c r="BG682" s="1" t="str">
        <f t="shared" si="535"/>
        <v/>
      </c>
      <c r="BH682" s="1" t="str">
        <f t="shared" si="536"/>
        <v/>
      </c>
      <c r="BI682" s="1" t="str">
        <f t="shared" si="537"/>
        <v/>
      </c>
      <c r="BJ682" s="1" t="str">
        <f t="shared" si="538"/>
        <v/>
      </c>
      <c r="BK682" s="1" t="str">
        <f t="shared" si="539"/>
        <v/>
      </c>
      <c r="BL682" s="1" t="str">
        <f t="shared" si="540"/>
        <v/>
      </c>
      <c r="BM682" s="1" t="str">
        <f t="shared" si="541"/>
        <v/>
      </c>
      <c r="BN682" s="1" t="str">
        <f t="shared" si="542"/>
        <v/>
      </c>
      <c r="BO682" s="4" t="str">
        <f t="shared" si="543"/>
        <v/>
      </c>
    </row>
    <row r="683" spans="2:67">
      <c r="B683" s="23"/>
      <c r="C683" s="8" t="str">
        <f>IF(B683="","",VLOOKUP(B683,Tabelle2!$A$1:$B$37,2,0))</f>
        <v/>
      </c>
      <c r="D683" s="9" t="str">
        <f>IF(B683="","",IF(B683=0,"NB",VLOOKUP(C683,Tabelle2!$D$1:$E$4,2,0)))</f>
        <v/>
      </c>
      <c r="E683" s="1" t="str">
        <f t="shared" si="499"/>
        <v/>
      </c>
      <c r="F683" s="1" t="str">
        <f t="shared" si="500"/>
        <v/>
      </c>
      <c r="G683" s="1" t="str">
        <f t="shared" si="510"/>
        <v/>
      </c>
      <c r="H683" s="1" t="str">
        <f t="shared" si="501"/>
        <v/>
      </c>
      <c r="I683" s="1">
        <f t="shared" si="502"/>
        <v>0</v>
      </c>
      <c r="J683" s="1" t="str">
        <f t="shared" si="504"/>
        <v/>
      </c>
      <c r="U683" s="6" t="str">
        <f t="shared" si="505"/>
        <v/>
      </c>
      <c r="V683" s="6" t="str">
        <f t="shared" si="506"/>
        <v/>
      </c>
      <c r="W683" s="6" t="str">
        <f t="shared" si="507"/>
        <v/>
      </c>
      <c r="X683" s="6" t="str">
        <f t="shared" si="508"/>
        <v/>
      </c>
      <c r="Y683" s="5"/>
      <c r="Z683" s="1">
        <f t="shared" si="511"/>
        <v>1</v>
      </c>
      <c r="AA683" s="1">
        <f t="shared" si="512"/>
        <v>1</v>
      </c>
      <c r="AB683" s="1">
        <f t="shared" si="513"/>
        <v>1</v>
      </c>
      <c r="AC683" s="1" t="str">
        <f t="shared" si="514"/>
        <v/>
      </c>
      <c r="AD683" s="1" t="str">
        <f t="shared" si="518"/>
        <v/>
      </c>
      <c r="AE683" s="5"/>
      <c r="AF683" s="6">
        <f t="shared" si="509"/>
        <v>0</v>
      </c>
      <c r="AG683" s="6">
        <f t="shared" si="515"/>
        <v>1</v>
      </c>
      <c r="AH683" s="6">
        <f t="shared" si="517"/>
        <v>3</v>
      </c>
      <c r="AI683" s="5"/>
      <c r="AJ683" s="1">
        <f t="shared" si="516"/>
        <v>0</v>
      </c>
      <c r="AK683" s="1">
        <f>VLOOKUP(AJ683,$R$2:S702,2,0)</f>
        <v>1</v>
      </c>
      <c r="AM683" s="1">
        <f t="shared" si="544"/>
        <v>246</v>
      </c>
      <c r="AO683" s="1">
        <f t="shared" si="545"/>
        <v>0</v>
      </c>
      <c r="AP683" s="1" t="str">
        <f t="shared" si="503"/>
        <v/>
      </c>
      <c r="AQ683" s="1" t="str">
        <f t="shared" si="519"/>
        <v/>
      </c>
      <c r="AR683" s="1" t="str">
        <f t="shared" si="520"/>
        <v/>
      </c>
      <c r="AS683" s="1" t="str">
        <f t="shared" si="521"/>
        <v/>
      </c>
      <c r="AT683" s="1" t="str">
        <f t="shared" si="522"/>
        <v/>
      </c>
      <c r="AU683" s="1" t="str">
        <f t="shared" si="523"/>
        <v/>
      </c>
      <c r="AV683" s="1" t="str">
        <f t="shared" si="524"/>
        <v/>
      </c>
      <c r="AW683" s="1" t="str">
        <f t="shared" si="525"/>
        <v/>
      </c>
      <c r="AX683" s="1" t="str">
        <f t="shared" si="526"/>
        <v/>
      </c>
      <c r="AY683" s="1" t="str">
        <f t="shared" si="527"/>
        <v/>
      </c>
      <c r="AZ683" s="1" t="str">
        <f t="shared" si="528"/>
        <v/>
      </c>
      <c r="BA683" s="1" t="str">
        <f t="shared" si="529"/>
        <v/>
      </c>
      <c r="BB683" s="1" t="str">
        <f t="shared" si="530"/>
        <v/>
      </c>
      <c r="BC683" s="1" t="str">
        <f t="shared" si="531"/>
        <v/>
      </c>
      <c r="BD683" s="1" t="str">
        <f t="shared" si="532"/>
        <v/>
      </c>
      <c r="BE683" s="1" t="str">
        <f t="shared" si="533"/>
        <v/>
      </c>
      <c r="BF683" s="1" t="str">
        <f t="shared" si="534"/>
        <v/>
      </c>
      <c r="BG683" s="1" t="str">
        <f t="shared" si="535"/>
        <v/>
      </c>
      <c r="BH683" s="1" t="str">
        <f t="shared" si="536"/>
        <v/>
      </c>
      <c r="BI683" s="1" t="str">
        <f t="shared" si="537"/>
        <v/>
      </c>
      <c r="BJ683" s="1" t="str">
        <f t="shared" si="538"/>
        <v/>
      </c>
      <c r="BK683" s="1" t="str">
        <f t="shared" si="539"/>
        <v/>
      </c>
      <c r="BL683" s="1" t="str">
        <f t="shared" si="540"/>
        <v/>
      </c>
      <c r="BM683" s="1" t="str">
        <f t="shared" si="541"/>
        <v/>
      </c>
      <c r="BN683" s="1" t="str">
        <f t="shared" si="542"/>
        <v/>
      </c>
      <c r="BO683" s="4" t="str">
        <f t="shared" si="543"/>
        <v/>
      </c>
    </row>
    <row r="684" spans="2:67">
      <c r="B684" s="23"/>
      <c r="C684" s="8" t="str">
        <f>IF(B684="","",VLOOKUP(B684,Tabelle2!$A$1:$B$37,2,0))</f>
        <v/>
      </c>
      <c r="D684" s="9" t="str">
        <f>IF(B684="","",IF(B684=0,"NB",VLOOKUP(C684,Tabelle2!$D$1:$E$4,2,0)))</f>
        <v/>
      </c>
      <c r="E684" s="1" t="str">
        <f t="shared" si="499"/>
        <v/>
      </c>
      <c r="F684" s="1" t="str">
        <f t="shared" si="500"/>
        <v/>
      </c>
      <c r="G684" s="1" t="str">
        <f t="shared" si="510"/>
        <v/>
      </c>
      <c r="H684" s="1" t="str">
        <f t="shared" si="501"/>
        <v/>
      </c>
      <c r="I684" s="1">
        <f t="shared" si="502"/>
        <v>0</v>
      </c>
      <c r="J684" s="1" t="str">
        <f t="shared" si="504"/>
        <v/>
      </c>
      <c r="U684" s="6" t="str">
        <f t="shared" si="505"/>
        <v/>
      </c>
      <c r="V684" s="6" t="str">
        <f t="shared" si="506"/>
        <v/>
      </c>
      <c r="W684" s="6" t="str">
        <f t="shared" si="507"/>
        <v/>
      </c>
      <c r="X684" s="6" t="str">
        <f t="shared" si="508"/>
        <v/>
      </c>
      <c r="Y684" s="5"/>
      <c r="Z684" s="1">
        <f t="shared" si="511"/>
        <v>1</v>
      </c>
      <c r="AA684" s="1">
        <f t="shared" si="512"/>
        <v>1</v>
      </c>
      <c r="AB684" s="1">
        <f t="shared" si="513"/>
        <v>1</v>
      </c>
      <c r="AC684" s="1" t="str">
        <f t="shared" si="514"/>
        <v/>
      </c>
      <c r="AD684" s="1" t="str">
        <f t="shared" si="518"/>
        <v/>
      </c>
      <c r="AE684" s="5"/>
      <c r="AF684" s="6">
        <f t="shared" si="509"/>
        <v>0</v>
      </c>
      <c r="AG684" s="6">
        <f t="shared" si="515"/>
        <v>1</v>
      </c>
      <c r="AH684" s="6">
        <f t="shared" si="517"/>
        <v>3</v>
      </c>
      <c r="AI684" s="5"/>
      <c r="AJ684" s="1">
        <f t="shared" si="516"/>
        <v>0</v>
      </c>
      <c r="AK684" s="1">
        <f>VLOOKUP(AJ684,$R$2:S703,2,0)</f>
        <v>1</v>
      </c>
      <c r="AM684" s="1">
        <f t="shared" si="544"/>
        <v>246</v>
      </c>
      <c r="AO684" s="1">
        <f t="shared" si="545"/>
        <v>0</v>
      </c>
      <c r="AP684" s="1" t="str">
        <f t="shared" si="503"/>
        <v/>
      </c>
      <c r="AQ684" s="1" t="str">
        <f t="shared" si="519"/>
        <v/>
      </c>
      <c r="AR684" s="1" t="str">
        <f t="shared" si="520"/>
        <v/>
      </c>
      <c r="AS684" s="1" t="str">
        <f t="shared" si="521"/>
        <v/>
      </c>
      <c r="AT684" s="1" t="str">
        <f t="shared" si="522"/>
        <v/>
      </c>
      <c r="AU684" s="1" t="str">
        <f t="shared" si="523"/>
        <v/>
      </c>
      <c r="AV684" s="1" t="str">
        <f t="shared" si="524"/>
        <v/>
      </c>
      <c r="AW684" s="1" t="str">
        <f t="shared" si="525"/>
        <v/>
      </c>
      <c r="AX684" s="1" t="str">
        <f t="shared" si="526"/>
        <v/>
      </c>
      <c r="AY684" s="1" t="str">
        <f t="shared" si="527"/>
        <v/>
      </c>
      <c r="AZ684" s="1" t="str">
        <f t="shared" si="528"/>
        <v/>
      </c>
      <c r="BA684" s="1" t="str">
        <f t="shared" si="529"/>
        <v/>
      </c>
      <c r="BB684" s="1" t="str">
        <f t="shared" si="530"/>
        <v/>
      </c>
      <c r="BC684" s="1" t="str">
        <f t="shared" si="531"/>
        <v/>
      </c>
      <c r="BD684" s="1" t="str">
        <f t="shared" si="532"/>
        <v/>
      </c>
      <c r="BE684" s="1" t="str">
        <f t="shared" si="533"/>
        <v/>
      </c>
      <c r="BF684" s="1" t="str">
        <f t="shared" si="534"/>
        <v/>
      </c>
      <c r="BG684" s="1" t="str">
        <f t="shared" si="535"/>
        <v/>
      </c>
      <c r="BH684" s="1" t="str">
        <f t="shared" si="536"/>
        <v/>
      </c>
      <c r="BI684" s="1" t="str">
        <f t="shared" si="537"/>
        <v/>
      </c>
      <c r="BJ684" s="1" t="str">
        <f t="shared" si="538"/>
        <v/>
      </c>
      <c r="BK684" s="1" t="str">
        <f t="shared" si="539"/>
        <v/>
      </c>
      <c r="BL684" s="1" t="str">
        <f t="shared" si="540"/>
        <v/>
      </c>
      <c r="BM684" s="1" t="str">
        <f t="shared" si="541"/>
        <v/>
      </c>
      <c r="BN684" s="1" t="str">
        <f t="shared" si="542"/>
        <v/>
      </c>
      <c r="BO684" s="4" t="str">
        <f t="shared" si="543"/>
        <v/>
      </c>
    </row>
    <row r="685" spans="2:67">
      <c r="B685" s="23"/>
      <c r="C685" s="8" t="str">
        <f>IF(B685="","",VLOOKUP(B685,Tabelle2!$A$1:$B$37,2,0))</f>
        <v/>
      </c>
      <c r="D685" s="9" t="str">
        <f>IF(B685="","",IF(B685=0,"NB",VLOOKUP(C685,Tabelle2!$D$1:$E$4,2,0)))</f>
        <v/>
      </c>
      <c r="E685" s="1" t="str">
        <f t="shared" si="499"/>
        <v/>
      </c>
      <c r="F685" s="1" t="str">
        <f t="shared" si="500"/>
        <v/>
      </c>
      <c r="G685" s="1" t="str">
        <f t="shared" si="510"/>
        <v/>
      </c>
      <c r="H685" s="1" t="str">
        <f t="shared" si="501"/>
        <v/>
      </c>
      <c r="I685" s="1">
        <f t="shared" si="502"/>
        <v>0</v>
      </c>
      <c r="J685" s="1" t="str">
        <f t="shared" si="504"/>
        <v/>
      </c>
      <c r="U685" s="6" t="str">
        <f t="shared" si="505"/>
        <v/>
      </c>
      <c r="V685" s="6" t="str">
        <f t="shared" si="506"/>
        <v/>
      </c>
      <c r="W685" s="6" t="str">
        <f t="shared" si="507"/>
        <v/>
      </c>
      <c r="X685" s="6" t="str">
        <f t="shared" si="508"/>
        <v/>
      </c>
      <c r="Y685" s="5"/>
      <c r="Z685" s="1">
        <f t="shared" si="511"/>
        <v>1</v>
      </c>
      <c r="AA685" s="1">
        <f t="shared" si="512"/>
        <v>1</v>
      </c>
      <c r="AB685" s="1">
        <f t="shared" si="513"/>
        <v>1</v>
      </c>
      <c r="AC685" s="1" t="str">
        <f t="shared" si="514"/>
        <v/>
      </c>
      <c r="AD685" s="1" t="str">
        <f t="shared" si="518"/>
        <v/>
      </c>
      <c r="AE685" s="5"/>
      <c r="AF685" s="6">
        <f t="shared" si="509"/>
        <v>0</v>
      </c>
      <c r="AG685" s="6">
        <f t="shared" si="515"/>
        <v>1</v>
      </c>
      <c r="AH685" s="6">
        <f t="shared" si="517"/>
        <v>3</v>
      </c>
      <c r="AI685" s="5"/>
      <c r="AJ685" s="1">
        <f t="shared" si="516"/>
        <v>0</v>
      </c>
      <c r="AK685" s="1">
        <f>VLOOKUP(AJ685,$R$2:S704,2,0)</f>
        <v>1</v>
      </c>
      <c r="AM685" s="1">
        <f t="shared" si="544"/>
        <v>246</v>
      </c>
      <c r="AO685" s="1">
        <f t="shared" si="545"/>
        <v>0</v>
      </c>
      <c r="AP685" s="1" t="str">
        <f t="shared" si="503"/>
        <v/>
      </c>
      <c r="AQ685" s="1" t="str">
        <f t="shared" si="519"/>
        <v/>
      </c>
      <c r="AR685" s="1" t="str">
        <f t="shared" si="520"/>
        <v/>
      </c>
      <c r="AS685" s="1" t="str">
        <f t="shared" si="521"/>
        <v/>
      </c>
      <c r="AT685" s="1" t="str">
        <f t="shared" si="522"/>
        <v/>
      </c>
      <c r="AU685" s="1" t="str">
        <f t="shared" si="523"/>
        <v/>
      </c>
      <c r="AV685" s="1" t="str">
        <f t="shared" si="524"/>
        <v/>
      </c>
      <c r="AW685" s="1" t="str">
        <f t="shared" si="525"/>
        <v/>
      </c>
      <c r="AX685" s="1" t="str">
        <f t="shared" si="526"/>
        <v/>
      </c>
      <c r="AY685" s="1" t="str">
        <f t="shared" si="527"/>
        <v/>
      </c>
      <c r="AZ685" s="1" t="str">
        <f t="shared" si="528"/>
        <v/>
      </c>
      <c r="BA685" s="1" t="str">
        <f t="shared" si="529"/>
        <v/>
      </c>
      <c r="BB685" s="1" t="str">
        <f t="shared" si="530"/>
        <v/>
      </c>
      <c r="BC685" s="1" t="str">
        <f t="shared" si="531"/>
        <v/>
      </c>
      <c r="BD685" s="1" t="str">
        <f t="shared" si="532"/>
        <v/>
      </c>
      <c r="BE685" s="1" t="str">
        <f t="shared" si="533"/>
        <v/>
      </c>
      <c r="BF685" s="1" t="str">
        <f t="shared" si="534"/>
        <v/>
      </c>
      <c r="BG685" s="1" t="str">
        <f t="shared" si="535"/>
        <v/>
      </c>
      <c r="BH685" s="1" t="str">
        <f t="shared" si="536"/>
        <v/>
      </c>
      <c r="BI685" s="1" t="str">
        <f t="shared" si="537"/>
        <v/>
      </c>
      <c r="BJ685" s="1" t="str">
        <f t="shared" si="538"/>
        <v/>
      </c>
      <c r="BK685" s="1" t="str">
        <f t="shared" si="539"/>
        <v/>
      </c>
      <c r="BL685" s="1" t="str">
        <f t="shared" si="540"/>
        <v/>
      </c>
      <c r="BM685" s="1" t="str">
        <f t="shared" si="541"/>
        <v/>
      </c>
      <c r="BN685" s="1" t="str">
        <f t="shared" si="542"/>
        <v/>
      </c>
      <c r="BO685" s="4" t="str">
        <f t="shared" si="543"/>
        <v/>
      </c>
    </row>
    <row r="686" spans="2:67">
      <c r="B686" s="23"/>
      <c r="C686" s="8" t="str">
        <f>IF(B686="","",VLOOKUP(B686,Tabelle2!$A$1:$B$37,2,0))</f>
        <v/>
      </c>
      <c r="D686" s="9" t="str">
        <f>IF(B686="","",IF(B686=0,"NB",VLOOKUP(C686,Tabelle2!$D$1:$E$4,2,0)))</f>
        <v/>
      </c>
      <c r="E686" s="1" t="str">
        <f t="shared" si="499"/>
        <v/>
      </c>
      <c r="F686" s="1" t="str">
        <f t="shared" si="500"/>
        <v/>
      </c>
      <c r="G686" s="1" t="str">
        <f t="shared" si="510"/>
        <v/>
      </c>
      <c r="H686" s="1" t="str">
        <f t="shared" si="501"/>
        <v/>
      </c>
      <c r="I686" s="1">
        <f t="shared" si="502"/>
        <v>0</v>
      </c>
      <c r="J686" s="1" t="str">
        <f t="shared" si="504"/>
        <v/>
      </c>
      <c r="U686" s="6" t="str">
        <f t="shared" si="505"/>
        <v/>
      </c>
      <c r="V686" s="6" t="str">
        <f t="shared" si="506"/>
        <v/>
      </c>
      <c r="W686" s="6" t="str">
        <f t="shared" si="507"/>
        <v/>
      </c>
      <c r="X686" s="6" t="str">
        <f t="shared" si="508"/>
        <v/>
      </c>
      <c r="Y686" s="5"/>
      <c r="Z686" s="1">
        <f t="shared" si="511"/>
        <v>1</v>
      </c>
      <c r="AA686" s="1">
        <f t="shared" si="512"/>
        <v>1</v>
      </c>
      <c r="AB686" s="1">
        <f t="shared" si="513"/>
        <v>1</v>
      </c>
      <c r="AC686" s="1" t="str">
        <f t="shared" si="514"/>
        <v/>
      </c>
      <c r="AD686" s="1" t="str">
        <f t="shared" si="518"/>
        <v/>
      </c>
      <c r="AE686" s="5"/>
      <c r="AF686" s="6">
        <f t="shared" si="509"/>
        <v>0</v>
      </c>
      <c r="AG686" s="6">
        <f t="shared" si="515"/>
        <v>1</v>
      </c>
      <c r="AH686" s="6">
        <f t="shared" si="517"/>
        <v>3</v>
      </c>
      <c r="AI686" s="5"/>
      <c r="AJ686" s="1">
        <f t="shared" si="516"/>
        <v>0</v>
      </c>
      <c r="AK686" s="1">
        <f>VLOOKUP(AJ686,$R$2:S705,2,0)</f>
        <v>1</v>
      </c>
      <c r="AM686" s="1">
        <f t="shared" si="544"/>
        <v>246</v>
      </c>
      <c r="AO686" s="1">
        <f t="shared" si="545"/>
        <v>0</v>
      </c>
      <c r="AP686" s="1" t="str">
        <f t="shared" si="503"/>
        <v/>
      </c>
      <c r="AQ686" s="1" t="str">
        <f t="shared" si="519"/>
        <v/>
      </c>
      <c r="AR686" s="1" t="str">
        <f t="shared" si="520"/>
        <v/>
      </c>
      <c r="AS686" s="1" t="str">
        <f t="shared" si="521"/>
        <v/>
      </c>
      <c r="AT686" s="1" t="str">
        <f t="shared" si="522"/>
        <v/>
      </c>
      <c r="AU686" s="1" t="str">
        <f t="shared" si="523"/>
        <v/>
      </c>
      <c r="AV686" s="1" t="str">
        <f t="shared" si="524"/>
        <v/>
      </c>
      <c r="AW686" s="1" t="str">
        <f t="shared" si="525"/>
        <v/>
      </c>
      <c r="AX686" s="1" t="str">
        <f t="shared" si="526"/>
        <v/>
      </c>
      <c r="AY686" s="1" t="str">
        <f t="shared" si="527"/>
        <v/>
      </c>
      <c r="AZ686" s="1" t="str">
        <f t="shared" si="528"/>
        <v/>
      </c>
      <c r="BA686" s="1" t="str">
        <f t="shared" si="529"/>
        <v/>
      </c>
      <c r="BB686" s="1" t="str">
        <f t="shared" si="530"/>
        <v/>
      </c>
      <c r="BC686" s="1" t="str">
        <f t="shared" si="531"/>
        <v/>
      </c>
      <c r="BD686" s="1" t="str">
        <f t="shared" si="532"/>
        <v/>
      </c>
      <c r="BE686" s="1" t="str">
        <f t="shared" si="533"/>
        <v/>
      </c>
      <c r="BF686" s="1" t="str">
        <f t="shared" si="534"/>
        <v/>
      </c>
      <c r="BG686" s="1" t="str">
        <f t="shared" si="535"/>
        <v/>
      </c>
      <c r="BH686" s="1" t="str">
        <f t="shared" si="536"/>
        <v/>
      </c>
      <c r="BI686" s="1" t="str">
        <f t="shared" si="537"/>
        <v/>
      </c>
      <c r="BJ686" s="1" t="str">
        <f t="shared" si="538"/>
        <v/>
      </c>
      <c r="BK686" s="1" t="str">
        <f t="shared" si="539"/>
        <v/>
      </c>
      <c r="BL686" s="1" t="str">
        <f t="shared" si="540"/>
        <v/>
      </c>
      <c r="BM686" s="1" t="str">
        <f t="shared" si="541"/>
        <v/>
      </c>
      <c r="BN686" s="1" t="str">
        <f t="shared" si="542"/>
        <v/>
      </c>
      <c r="BO686" s="4" t="str">
        <f t="shared" si="543"/>
        <v/>
      </c>
    </row>
    <row r="687" spans="2:67">
      <c r="B687" s="23"/>
      <c r="C687" s="8" t="str">
        <f>IF(B687="","",VLOOKUP(B687,Tabelle2!$A$1:$B$37,2,0))</f>
        <v/>
      </c>
      <c r="D687" s="9" t="str">
        <f>IF(B687="","",IF(B687=0,"NB",VLOOKUP(C687,Tabelle2!$D$1:$E$4,2,0)))</f>
        <v/>
      </c>
      <c r="E687" s="1" t="str">
        <f t="shared" si="499"/>
        <v/>
      </c>
      <c r="F687" s="1" t="str">
        <f t="shared" si="500"/>
        <v/>
      </c>
      <c r="G687" s="1" t="str">
        <f t="shared" si="510"/>
        <v/>
      </c>
      <c r="H687" s="1" t="str">
        <f t="shared" si="501"/>
        <v/>
      </c>
      <c r="I687" s="1">
        <f t="shared" si="502"/>
        <v>0</v>
      </c>
      <c r="J687" s="1" t="str">
        <f t="shared" si="504"/>
        <v/>
      </c>
      <c r="U687" s="6" t="str">
        <f t="shared" si="505"/>
        <v/>
      </c>
      <c r="V687" s="6" t="str">
        <f t="shared" si="506"/>
        <v/>
      </c>
      <c r="W687" s="6" t="str">
        <f t="shared" si="507"/>
        <v/>
      </c>
      <c r="X687" s="6" t="str">
        <f t="shared" si="508"/>
        <v/>
      </c>
      <c r="Y687" s="5"/>
      <c r="Z687" s="1">
        <f t="shared" si="511"/>
        <v>1</v>
      </c>
      <c r="AA687" s="1">
        <f t="shared" si="512"/>
        <v>1</v>
      </c>
      <c r="AB687" s="1">
        <f t="shared" si="513"/>
        <v>1</v>
      </c>
      <c r="AC687" s="1" t="str">
        <f t="shared" si="514"/>
        <v/>
      </c>
      <c r="AD687" s="1" t="str">
        <f t="shared" si="518"/>
        <v/>
      </c>
      <c r="AE687" s="5"/>
      <c r="AF687" s="6">
        <f t="shared" si="509"/>
        <v>0</v>
      </c>
      <c r="AG687" s="6">
        <f t="shared" si="515"/>
        <v>1</v>
      </c>
      <c r="AH687" s="6">
        <f t="shared" si="517"/>
        <v>3</v>
      </c>
      <c r="AI687" s="5"/>
      <c r="AJ687" s="1">
        <f t="shared" si="516"/>
        <v>0</v>
      </c>
      <c r="AK687" s="1">
        <f>VLOOKUP(AJ687,$R$2:S706,2,0)</f>
        <v>1</v>
      </c>
      <c r="AM687" s="1">
        <f t="shared" si="544"/>
        <v>246</v>
      </c>
      <c r="AO687" s="1">
        <f t="shared" si="545"/>
        <v>0</v>
      </c>
      <c r="AP687" s="1" t="str">
        <f t="shared" si="503"/>
        <v/>
      </c>
      <c r="AQ687" s="1" t="str">
        <f t="shared" si="519"/>
        <v/>
      </c>
      <c r="AR687" s="1" t="str">
        <f t="shared" si="520"/>
        <v/>
      </c>
      <c r="AS687" s="1" t="str">
        <f t="shared" si="521"/>
        <v/>
      </c>
      <c r="AT687" s="1" t="str">
        <f t="shared" si="522"/>
        <v/>
      </c>
      <c r="AU687" s="1" t="str">
        <f t="shared" si="523"/>
        <v/>
      </c>
      <c r="AV687" s="1" t="str">
        <f t="shared" si="524"/>
        <v/>
      </c>
      <c r="AW687" s="1" t="str">
        <f t="shared" si="525"/>
        <v/>
      </c>
      <c r="AX687" s="1" t="str">
        <f t="shared" si="526"/>
        <v/>
      </c>
      <c r="AY687" s="1" t="str">
        <f t="shared" si="527"/>
        <v/>
      </c>
      <c r="AZ687" s="1" t="str">
        <f t="shared" si="528"/>
        <v/>
      </c>
      <c r="BA687" s="1" t="str">
        <f t="shared" si="529"/>
        <v/>
      </c>
      <c r="BB687" s="1" t="str">
        <f t="shared" si="530"/>
        <v/>
      </c>
      <c r="BC687" s="1" t="str">
        <f t="shared" si="531"/>
        <v/>
      </c>
      <c r="BD687" s="1" t="str">
        <f t="shared" si="532"/>
        <v/>
      </c>
      <c r="BE687" s="1" t="str">
        <f t="shared" si="533"/>
        <v/>
      </c>
      <c r="BF687" s="1" t="str">
        <f t="shared" si="534"/>
        <v/>
      </c>
      <c r="BG687" s="1" t="str">
        <f t="shared" si="535"/>
        <v/>
      </c>
      <c r="BH687" s="1" t="str">
        <f t="shared" si="536"/>
        <v/>
      </c>
      <c r="BI687" s="1" t="str">
        <f t="shared" si="537"/>
        <v/>
      </c>
      <c r="BJ687" s="1" t="str">
        <f t="shared" si="538"/>
        <v/>
      </c>
      <c r="BK687" s="1" t="str">
        <f t="shared" si="539"/>
        <v/>
      </c>
      <c r="BL687" s="1" t="str">
        <f t="shared" si="540"/>
        <v/>
      </c>
      <c r="BM687" s="1" t="str">
        <f t="shared" si="541"/>
        <v/>
      </c>
      <c r="BN687" s="1" t="str">
        <f t="shared" si="542"/>
        <v/>
      </c>
      <c r="BO687" s="4" t="str">
        <f t="shared" si="543"/>
        <v/>
      </c>
    </row>
    <row r="688" spans="2:67">
      <c r="B688" s="23"/>
      <c r="C688" s="8" t="str">
        <f>IF(B688="","",VLOOKUP(B688,Tabelle2!$A$1:$B$37,2,0))</f>
        <v/>
      </c>
      <c r="D688" s="9" t="str">
        <f>IF(B688="","",IF(B688=0,"NB",VLOOKUP(C688,Tabelle2!$D$1:$E$4,2,0)))</f>
        <v/>
      </c>
      <c r="E688" s="1" t="str">
        <f t="shared" si="499"/>
        <v/>
      </c>
      <c r="F688" s="1" t="str">
        <f t="shared" si="500"/>
        <v/>
      </c>
      <c r="G688" s="1" t="str">
        <f t="shared" si="510"/>
        <v/>
      </c>
      <c r="H688" s="1" t="str">
        <f t="shared" si="501"/>
        <v/>
      </c>
      <c r="I688" s="1">
        <f t="shared" si="502"/>
        <v>0</v>
      </c>
      <c r="J688" s="1" t="str">
        <f t="shared" si="504"/>
        <v/>
      </c>
      <c r="U688" s="6" t="str">
        <f t="shared" si="505"/>
        <v/>
      </c>
      <c r="V688" s="6" t="str">
        <f t="shared" si="506"/>
        <v/>
      </c>
      <c r="W688" s="6" t="str">
        <f t="shared" si="507"/>
        <v/>
      </c>
      <c r="X688" s="6" t="str">
        <f t="shared" si="508"/>
        <v/>
      </c>
      <c r="Y688" s="5"/>
      <c r="Z688" s="1">
        <f t="shared" si="511"/>
        <v>1</v>
      </c>
      <c r="AA688" s="1">
        <f t="shared" si="512"/>
        <v>1</v>
      </c>
      <c r="AB688" s="1">
        <f t="shared" si="513"/>
        <v>1</v>
      </c>
      <c r="AC688" s="1" t="str">
        <f t="shared" si="514"/>
        <v/>
      </c>
      <c r="AD688" s="1" t="str">
        <f t="shared" si="518"/>
        <v/>
      </c>
      <c r="AE688" s="5"/>
      <c r="AF688" s="6">
        <f t="shared" si="509"/>
        <v>0</v>
      </c>
      <c r="AG688" s="6">
        <f t="shared" si="515"/>
        <v>1</v>
      </c>
      <c r="AH688" s="6">
        <f t="shared" si="517"/>
        <v>3</v>
      </c>
      <c r="AI688" s="5"/>
      <c r="AJ688" s="1">
        <f t="shared" si="516"/>
        <v>0</v>
      </c>
      <c r="AK688" s="1">
        <f>VLOOKUP(AJ688,$R$2:S707,2,0)</f>
        <v>1</v>
      </c>
      <c r="AM688" s="1">
        <f t="shared" si="544"/>
        <v>246</v>
      </c>
      <c r="AO688" s="1">
        <f t="shared" si="545"/>
        <v>0</v>
      </c>
      <c r="AP688" s="1" t="str">
        <f t="shared" si="503"/>
        <v/>
      </c>
      <c r="AQ688" s="1" t="str">
        <f t="shared" si="519"/>
        <v/>
      </c>
      <c r="AR688" s="1" t="str">
        <f t="shared" si="520"/>
        <v/>
      </c>
      <c r="AS688" s="1" t="str">
        <f t="shared" si="521"/>
        <v/>
      </c>
      <c r="AT688" s="1" t="str">
        <f t="shared" si="522"/>
        <v/>
      </c>
      <c r="AU688" s="1" t="str">
        <f t="shared" si="523"/>
        <v/>
      </c>
      <c r="AV688" s="1" t="str">
        <f t="shared" si="524"/>
        <v/>
      </c>
      <c r="AW688" s="1" t="str">
        <f t="shared" si="525"/>
        <v/>
      </c>
      <c r="AX688" s="1" t="str">
        <f t="shared" si="526"/>
        <v/>
      </c>
      <c r="AY688" s="1" t="str">
        <f t="shared" si="527"/>
        <v/>
      </c>
      <c r="AZ688" s="1" t="str">
        <f t="shared" si="528"/>
        <v/>
      </c>
      <c r="BA688" s="1" t="str">
        <f t="shared" si="529"/>
        <v/>
      </c>
      <c r="BB688" s="1" t="str">
        <f t="shared" si="530"/>
        <v/>
      </c>
      <c r="BC688" s="1" t="str">
        <f t="shared" si="531"/>
        <v/>
      </c>
      <c r="BD688" s="1" t="str">
        <f t="shared" si="532"/>
        <v/>
      </c>
      <c r="BE688" s="1" t="str">
        <f t="shared" si="533"/>
        <v/>
      </c>
      <c r="BF688" s="1" t="str">
        <f t="shared" si="534"/>
        <v/>
      </c>
      <c r="BG688" s="1" t="str">
        <f t="shared" si="535"/>
        <v/>
      </c>
      <c r="BH688" s="1" t="str">
        <f t="shared" si="536"/>
        <v/>
      </c>
      <c r="BI688" s="1" t="str">
        <f t="shared" si="537"/>
        <v/>
      </c>
      <c r="BJ688" s="1" t="str">
        <f t="shared" si="538"/>
        <v/>
      </c>
      <c r="BK688" s="1" t="str">
        <f t="shared" si="539"/>
        <v/>
      </c>
      <c r="BL688" s="1" t="str">
        <f t="shared" si="540"/>
        <v/>
      </c>
      <c r="BM688" s="1" t="str">
        <f t="shared" si="541"/>
        <v/>
      </c>
      <c r="BN688" s="1" t="str">
        <f t="shared" si="542"/>
        <v/>
      </c>
      <c r="BO688" s="4" t="str">
        <f t="shared" si="543"/>
        <v/>
      </c>
    </row>
    <row r="689" spans="2:67">
      <c r="B689" s="23"/>
      <c r="C689" s="8" t="str">
        <f>IF(B689="","",VLOOKUP(B689,Tabelle2!$A$1:$B$37,2,0))</f>
        <v/>
      </c>
      <c r="D689" s="9" t="str">
        <f>IF(B689="","",IF(B689=0,"NB",VLOOKUP(C689,Tabelle2!$D$1:$E$4,2,0)))</f>
        <v/>
      </c>
      <c r="E689" s="1" t="str">
        <f t="shared" si="499"/>
        <v/>
      </c>
      <c r="F689" s="1" t="str">
        <f t="shared" si="500"/>
        <v/>
      </c>
      <c r="G689" s="1" t="str">
        <f t="shared" si="510"/>
        <v/>
      </c>
      <c r="H689" s="1" t="str">
        <f t="shared" si="501"/>
        <v/>
      </c>
      <c r="I689" s="1">
        <f t="shared" si="502"/>
        <v>0</v>
      </c>
      <c r="J689" s="1" t="str">
        <f t="shared" si="504"/>
        <v/>
      </c>
      <c r="U689" s="6" t="str">
        <f t="shared" si="505"/>
        <v/>
      </c>
      <c r="V689" s="6" t="str">
        <f t="shared" si="506"/>
        <v/>
      </c>
      <c r="W689" s="6" t="str">
        <f t="shared" si="507"/>
        <v/>
      </c>
      <c r="X689" s="6" t="str">
        <f t="shared" si="508"/>
        <v/>
      </c>
      <c r="Y689" s="5"/>
      <c r="Z689" s="1">
        <f t="shared" si="511"/>
        <v>1</v>
      </c>
      <c r="AA689" s="1">
        <f t="shared" si="512"/>
        <v>1</v>
      </c>
      <c r="AB689" s="1">
        <f t="shared" si="513"/>
        <v>1</v>
      </c>
      <c r="AC689" s="1" t="str">
        <f t="shared" si="514"/>
        <v/>
      </c>
      <c r="AD689" s="1" t="str">
        <f t="shared" si="518"/>
        <v/>
      </c>
      <c r="AE689" s="5"/>
      <c r="AF689" s="6">
        <f t="shared" si="509"/>
        <v>0</v>
      </c>
      <c r="AG689" s="6">
        <f t="shared" si="515"/>
        <v>1</v>
      </c>
      <c r="AH689" s="6">
        <f t="shared" si="517"/>
        <v>3</v>
      </c>
      <c r="AI689" s="5"/>
      <c r="AJ689" s="1">
        <f t="shared" si="516"/>
        <v>0</v>
      </c>
      <c r="AK689" s="1">
        <f>VLOOKUP(AJ689,$R$2:S708,2,0)</f>
        <v>1</v>
      </c>
      <c r="AM689" s="1">
        <f t="shared" si="544"/>
        <v>246</v>
      </c>
      <c r="AO689" s="1">
        <f t="shared" si="545"/>
        <v>0</v>
      </c>
      <c r="AP689" s="1" t="str">
        <f t="shared" si="503"/>
        <v/>
      </c>
      <c r="AQ689" s="1" t="str">
        <f t="shared" si="519"/>
        <v/>
      </c>
      <c r="AR689" s="1" t="str">
        <f t="shared" si="520"/>
        <v/>
      </c>
      <c r="AS689" s="1" t="str">
        <f t="shared" si="521"/>
        <v/>
      </c>
      <c r="AT689" s="1" t="str">
        <f t="shared" si="522"/>
        <v/>
      </c>
      <c r="AU689" s="1" t="str">
        <f t="shared" si="523"/>
        <v/>
      </c>
      <c r="AV689" s="1" t="str">
        <f t="shared" si="524"/>
        <v/>
      </c>
      <c r="AW689" s="1" t="str">
        <f t="shared" si="525"/>
        <v/>
      </c>
      <c r="AX689" s="1" t="str">
        <f t="shared" si="526"/>
        <v/>
      </c>
      <c r="AY689" s="1" t="str">
        <f t="shared" si="527"/>
        <v/>
      </c>
      <c r="AZ689" s="1" t="str">
        <f t="shared" si="528"/>
        <v/>
      </c>
      <c r="BA689" s="1" t="str">
        <f t="shared" si="529"/>
        <v/>
      </c>
      <c r="BB689" s="1" t="str">
        <f t="shared" si="530"/>
        <v/>
      </c>
      <c r="BC689" s="1" t="str">
        <f t="shared" si="531"/>
        <v/>
      </c>
      <c r="BD689" s="1" t="str">
        <f t="shared" si="532"/>
        <v/>
      </c>
      <c r="BE689" s="1" t="str">
        <f t="shared" si="533"/>
        <v/>
      </c>
      <c r="BF689" s="1" t="str">
        <f t="shared" si="534"/>
        <v/>
      </c>
      <c r="BG689" s="1" t="str">
        <f t="shared" si="535"/>
        <v/>
      </c>
      <c r="BH689" s="1" t="str">
        <f t="shared" si="536"/>
        <v/>
      </c>
      <c r="BI689" s="1" t="str">
        <f t="shared" si="537"/>
        <v/>
      </c>
      <c r="BJ689" s="1" t="str">
        <f t="shared" si="538"/>
        <v/>
      </c>
      <c r="BK689" s="1" t="str">
        <f t="shared" si="539"/>
        <v/>
      </c>
      <c r="BL689" s="1" t="str">
        <f t="shared" si="540"/>
        <v/>
      </c>
      <c r="BM689" s="1" t="str">
        <f t="shared" si="541"/>
        <v/>
      </c>
      <c r="BN689" s="1" t="str">
        <f t="shared" si="542"/>
        <v/>
      </c>
      <c r="BO689" s="4" t="str">
        <f t="shared" si="543"/>
        <v/>
      </c>
    </row>
    <row r="690" spans="2:67">
      <c r="B690" s="23"/>
      <c r="C690" s="8" t="str">
        <f>IF(B690="","",VLOOKUP(B690,Tabelle2!$A$1:$B$37,2,0))</f>
        <v/>
      </c>
      <c r="D690" s="9" t="str">
        <f>IF(B690="","",IF(B690=0,"NB",VLOOKUP(C690,Tabelle2!$D$1:$E$4,2,0)))</f>
        <v/>
      </c>
      <c r="E690" s="1" t="str">
        <f t="shared" si="499"/>
        <v/>
      </c>
      <c r="F690" s="1" t="str">
        <f t="shared" si="500"/>
        <v/>
      </c>
      <c r="G690" s="1" t="str">
        <f t="shared" si="510"/>
        <v/>
      </c>
      <c r="H690" s="1" t="str">
        <f t="shared" si="501"/>
        <v/>
      </c>
      <c r="I690" s="1">
        <f t="shared" si="502"/>
        <v>0</v>
      </c>
      <c r="J690" s="1" t="str">
        <f t="shared" si="504"/>
        <v/>
      </c>
      <c r="U690" s="6" t="str">
        <f t="shared" si="505"/>
        <v/>
      </c>
      <c r="V690" s="6" t="str">
        <f t="shared" si="506"/>
        <v/>
      </c>
      <c r="W690" s="6" t="str">
        <f t="shared" si="507"/>
        <v/>
      </c>
      <c r="X690" s="6" t="str">
        <f t="shared" si="508"/>
        <v/>
      </c>
      <c r="Y690" s="5"/>
      <c r="Z690" s="1">
        <f t="shared" si="511"/>
        <v>1</v>
      </c>
      <c r="AA690" s="1">
        <f t="shared" si="512"/>
        <v>1</v>
      </c>
      <c r="AB690" s="1">
        <f t="shared" si="513"/>
        <v>1</v>
      </c>
      <c r="AC690" s="1" t="str">
        <f t="shared" si="514"/>
        <v/>
      </c>
      <c r="AD690" s="1" t="str">
        <f t="shared" si="518"/>
        <v/>
      </c>
      <c r="AE690" s="5"/>
      <c r="AF690" s="6">
        <f t="shared" si="509"/>
        <v>0</v>
      </c>
      <c r="AG690" s="6">
        <f t="shared" si="515"/>
        <v>1</v>
      </c>
      <c r="AH690" s="6">
        <f t="shared" si="517"/>
        <v>3</v>
      </c>
      <c r="AI690" s="5"/>
      <c r="AJ690" s="1">
        <f t="shared" si="516"/>
        <v>0</v>
      </c>
      <c r="AK690" s="1">
        <f>VLOOKUP(AJ690,$R$2:S709,2,0)</f>
        <v>1</v>
      </c>
      <c r="AM690" s="1">
        <f t="shared" si="544"/>
        <v>246</v>
      </c>
      <c r="AO690" s="1">
        <f t="shared" si="545"/>
        <v>0</v>
      </c>
      <c r="AP690" s="1" t="str">
        <f t="shared" si="503"/>
        <v/>
      </c>
      <c r="AQ690" s="1" t="str">
        <f t="shared" si="519"/>
        <v/>
      </c>
      <c r="AR690" s="1" t="str">
        <f t="shared" si="520"/>
        <v/>
      </c>
      <c r="AS690" s="1" t="str">
        <f t="shared" si="521"/>
        <v/>
      </c>
      <c r="AT690" s="1" t="str">
        <f t="shared" si="522"/>
        <v/>
      </c>
      <c r="AU690" s="1" t="str">
        <f t="shared" si="523"/>
        <v/>
      </c>
      <c r="AV690" s="1" t="str">
        <f t="shared" si="524"/>
        <v/>
      </c>
      <c r="AW690" s="1" t="str">
        <f t="shared" si="525"/>
        <v/>
      </c>
      <c r="AX690" s="1" t="str">
        <f t="shared" si="526"/>
        <v/>
      </c>
      <c r="AY690" s="1" t="str">
        <f t="shared" si="527"/>
        <v/>
      </c>
      <c r="AZ690" s="1" t="str">
        <f t="shared" si="528"/>
        <v/>
      </c>
      <c r="BA690" s="1" t="str">
        <f t="shared" si="529"/>
        <v/>
      </c>
      <c r="BB690" s="1" t="str">
        <f t="shared" si="530"/>
        <v/>
      </c>
      <c r="BC690" s="1" t="str">
        <f t="shared" si="531"/>
        <v/>
      </c>
      <c r="BD690" s="1" t="str">
        <f t="shared" si="532"/>
        <v/>
      </c>
      <c r="BE690" s="1" t="str">
        <f t="shared" si="533"/>
        <v/>
      </c>
      <c r="BF690" s="1" t="str">
        <f t="shared" si="534"/>
        <v/>
      </c>
      <c r="BG690" s="1" t="str">
        <f t="shared" si="535"/>
        <v/>
      </c>
      <c r="BH690" s="1" t="str">
        <f t="shared" si="536"/>
        <v/>
      </c>
      <c r="BI690" s="1" t="str">
        <f t="shared" si="537"/>
        <v/>
      </c>
      <c r="BJ690" s="1" t="str">
        <f t="shared" si="538"/>
        <v/>
      </c>
      <c r="BK690" s="1" t="str">
        <f t="shared" si="539"/>
        <v/>
      </c>
      <c r="BL690" s="1" t="str">
        <f t="shared" si="540"/>
        <v/>
      </c>
      <c r="BM690" s="1" t="str">
        <f t="shared" si="541"/>
        <v/>
      </c>
      <c r="BN690" s="1" t="str">
        <f t="shared" si="542"/>
        <v/>
      </c>
      <c r="BO690" s="4" t="str">
        <f t="shared" si="543"/>
        <v/>
      </c>
    </row>
    <row r="691" spans="2:67">
      <c r="B691" s="23"/>
      <c r="C691" s="8" t="str">
        <f>IF(B691="","",VLOOKUP(B691,Tabelle2!$A$1:$B$37,2,0))</f>
        <v/>
      </c>
      <c r="D691" s="9" t="str">
        <f>IF(B691="","",IF(B691=0,"NB",VLOOKUP(C691,Tabelle2!$D$1:$E$4,2,0)))</f>
        <v/>
      </c>
      <c r="E691" s="1" t="str">
        <f t="shared" ref="E691:E754" si="546">IF(B691="","",IF(D690="NB","NB",IF(D690=C691,"W","L")))</f>
        <v/>
      </c>
      <c r="F691" s="1" t="str">
        <f t="shared" ref="F691:F754" si="547">IF(E691="","",AK690)</f>
        <v/>
      </c>
      <c r="G691" s="1" t="str">
        <f t="shared" si="510"/>
        <v/>
      </c>
      <c r="H691" s="1" t="str">
        <f t="shared" ref="H691:H754" si="548">IF(E691="","",IF(E691="NB",0,G691*F691))</f>
        <v/>
      </c>
      <c r="I691" s="1">
        <f t="shared" si="502"/>
        <v>0</v>
      </c>
      <c r="J691" s="1" t="str">
        <f t="shared" si="504"/>
        <v/>
      </c>
      <c r="U691" s="6" t="str">
        <f t="shared" si="505"/>
        <v/>
      </c>
      <c r="V691" s="6" t="str">
        <f t="shared" si="506"/>
        <v/>
      </c>
      <c r="W691" s="6" t="str">
        <f t="shared" si="507"/>
        <v/>
      </c>
      <c r="X691" s="6" t="str">
        <f t="shared" si="508"/>
        <v/>
      </c>
      <c r="Y691" s="5"/>
      <c r="Z691" s="1">
        <f t="shared" si="511"/>
        <v>1</v>
      </c>
      <c r="AA691" s="1">
        <f t="shared" si="512"/>
        <v>1</v>
      </c>
      <c r="AB691" s="1">
        <f t="shared" si="513"/>
        <v>1</v>
      </c>
      <c r="AC691" s="1" t="str">
        <f t="shared" si="514"/>
        <v/>
      </c>
      <c r="AD691" s="1" t="str">
        <f t="shared" si="518"/>
        <v/>
      </c>
      <c r="AE691" s="5"/>
      <c r="AF691" s="6">
        <f t="shared" si="509"/>
        <v>0</v>
      </c>
      <c r="AG691" s="6">
        <f t="shared" si="515"/>
        <v>1</v>
      </c>
      <c r="AH691" s="6">
        <f t="shared" si="517"/>
        <v>3</v>
      </c>
      <c r="AI691" s="5"/>
      <c r="AJ691" s="1">
        <f t="shared" si="516"/>
        <v>0</v>
      </c>
      <c r="AK691" s="1">
        <f>VLOOKUP(AJ691,$R$2:S710,2,0)</f>
        <v>1</v>
      </c>
      <c r="AM691" s="1">
        <f t="shared" si="544"/>
        <v>246</v>
      </c>
      <c r="AO691" s="1">
        <f t="shared" si="545"/>
        <v>0</v>
      </c>
      <c r="AP691" s="1" t="str">
        <f t="shared" si="503"/>
        <v/>
      </c>
      <c r="AQ691" s="1" t="str">
        <f t="shared" si="519"/>
        <v/>
      </c>
      <c r="AR691" s="1" t="str">
        <f t="shared" si="520"/>
        <v/>
      </c>
      <c r="AS691" s="1" t="str">
        <f t="shared" si="521"/>
        <v/>
      </c>
      <c r="AT691" s="1" t="str">
        <f t="shared" si="522"/>
        <v/>
      </c>
      <c r="AU691" s="1" t="str">
        <f t="shared" si="523"/>
        <v/>
      </c>
      <c r="AV691" s="1" t="str">
        <f t="shared" si="524"/>
        <v/>
      </c>
      <c r="AW691" s="1" t="str">
        <f t="shared" si="525"/>
        <v/>
      </c>
      <c r="AX691" s="1" t="str">
        <f t="shared" si="526"/>
        <v/>
      </c>
      <c r="AY691" s="1" t="str">
        <f t="shared" si="527"/>
        <v/>
      </c>
      <c r="AZ691" s="1" t="str">
        <f t="shared" si="528"/>
        <v/>
      </c>
      <c r="BA691" s="1" t="str">
        <f t="shared" si="529"/>
        <v/>
      </c>
      <c r="BB691" s="1" t="str">
        <f t="shared" si="530"/>
        <v/>
      </c>
      <c r="BC691" s="1" t="str">
        <f t="shared" si="531"/>
        <v/>
      </c>
      <c r="BD691" s="1" t="str">
        <f t="shared" si="532"/>
        <v/>
      </c>
      <c r="BE691" s="1" t="str">
        <f t="shared" si="533"/>
        <v/>
      </c>
      <c r="BF691" s="1" t="str">
        <f t="shared" si="534"/>
        <v/>
      </c>
      <c r="BG691" s="1" t="str">
        <f t="shared" si="535"/>
        <v/>
      </c>
      <c r="BH691" s="1" t="str">
        <f t="shared" si="536"/>
        <v/>
      </c>
      <c r="BI691" s="1" t="str">
        <f t="shared" si="537"/>
        <v/>
      </c>
      <c r="BJ691" s="1" t="str">
        <f t="shared" si="538"/>
        <v/>
      </c>
      <c r="BK691" s="1" t="str">
        <f t="shared" si="539"/>
        <v/>
      </c>
      <c r="BL691" s="1" t="str">
        <f t="shared" si="540"/>
        <v/>
      </c>
      <c r="BM691" s="1" t="str">
        <f t="shared" si="541"/>
        <v/>
      </c>
      <c r="BN691" s="1" t="str">
        <f t="shared" si="542"/>
        <v/>
      </c>
      <c r="BO691" s="4" t="str">
        <f t="shared" si="543"/>
        <v/>
      </c>
    </row>
    <row r="692" spans="2:67">
      <c r="B692" s="23"/>
      <c r="C692" s="8" t="str">
        <f>IF(B692="","",VLOOKUP(B692,Tabelle2!$A$1:$B$37,2,0))</f>
        <v/>
      </c>
      <c r="D692" s="9" t="str">
        <f>IF(B692="","",IF(B692=0,"NB",VLOOKUP(C692,Tabelle2!$D$1:$E$4,2,0)))</f>
        <v/>
      </c>
      <c r="E692" s="1" t="str">
        <f t="shared" si="546"/>
        <v/>
      </c>
      <c r="F692" s="1" t="str">
        <f t="shared" si="547"/>
        <v/>
      </c>
      <c r="G692" s="1" t="str">
        <f t="shared" si="510"/>
        <v/>
      </c>
      <c r="H692" s="1" t="str">
        <f t="shared" si="548"/>
        <v/>
      </c>
      <c r="I692" s="1">
        <f t="shared" si="502"/>
        <v>0</v>
      </c>
      <c r="J692" s="1" t="str">
        <f t="shared" si="504"/>
        <v/>
      </c>
      <c r="U692" s="6" t="str">
        <f t="shared" si="505"/>
        <v/>
      </c>
      <c r="V692" s="6" t="str">
        <f t="shared" si="506"/>
        <v/>
      </c>
      <c r="W692" s="6" t="str">
        <f t="shared" si="507"/>
        <v/>
      </c>
      <c r="X692" s="6" t="str">
        <f t="shared" si="508"/>
        <v/>
      </c>
      <c r="Y692" s="5"/>
      <c r="Z692" s="1">
        <f t="shared" si="511"/>
        <v>1</v>
      </c>
      <c r="AA692" s="1">
        <f t="shared" si="512"/>
        <v>1</v>
      </c>
      <c r="AB692" s="1">
        <f t="shared" si="513"/>
        <v>1</v>
      </c>
      <c r="AC692" s="1" t="str">
        <f t="shared" si="514"/>
        <v/>
      </c>
      <c r="AD692" s="1" t="str">
        <f t="shared" si="518"/>
        <v/>
      </c>
      <c r="AE692" s="5"/>
      <c r="AF692" s="6">
        <f t="shared" si="509"/>
        <v>0</v>
      </c>
      <c r="AG692" s="6">
        <f t="shared" si="515"/>
        <v>1</v>
      </c>
      <c r="AH692" s="6">
        <f t="shared" si="517"/>
        <v>3</v>
      </c>
      <c r="AI692" s="5"/>
      <c r="AJ692" s="1">
        <f t="shared" si="516"/>
        <v>0</v>
      </c>
      <c r="AK692" s="1">
        <f>VLOOKUP(AJ692,$R$2:S711,2,0)</f>
        <v>1</v>
      </c>
      <c r="AM692" s="1">
        <f t="shared" si="544"/>
        <v>246</v>
      </c>
      <c r="AO692" s="1">
        <f t="shared" si="545"/>
        <v>0</v>
      </c>
      <c r="AP692" s="1" t="str">
        <f t="shared" si="503"/>
        <v/>
      </c>
      <c r="AQ692" s="1" t="str">
        <f t="shared" si="519"/>
        <v/>
      </c>
      <c r="AR692" s="1" t="str">
        <f t="shared" si="520"/>
        <v/>
      </c>
      <c r="AS692" s="1" t="str">
        <f t="shared" si="521"/>
        <v/>
      </c>
      <c r="AT692" s="1" t="str">
        <f t="shared" si="522"/>
        <v/>
      </c>
      <c r="AU692" s="1" t="str">
        <f t="shared" si="523"/>
        <v/>
      </c>
      <c r="AV692" s="1" t="str">
        <f t="shared" si="524"/>
        <v/>
      </c>
      <c r="AW692" s="1" t="str">
        <f t="shared" si="525"/>
        <v/>
      </c>
      <c r="AX692" s="1" t="str">
        <f t="shared" si="526"/>
        <v/>
      </c>
      <c r="AY692" s="1" t="str">
        <f t="shared" si="527"/>
        <v/>
      </c>
      <c r="AZ692" s="1" t="str">
        <f t="shared" si="528"/>
        <v/>
      </c>
      <c r="BA692" s="1" t="str">
        <f t="shared" si="529"/>
        <v/>
      </c>
      <c r="BB692" s="1" t="str">
        <f t="shared" si="530"/>
        <v/>
      </c>
      <c r="BC692" s="1" t="str">
        <f t="shared" si="531"/>
        <v/>
      </c>
      <c r="BD692" s="1" t="str">
        <f t="shared" si="532"/>
        <v/>
      </c>
      <c r="BE692" s="1" t="str">
        <f t="shared" si="533"/>
        <v/>
      </c>
      <c r="BF692" s="1" t="str">
        <f t="shared" si="534"/>
        <v/>
      </c>
      <c r="BG692" s="1" t="str">
        <f t="shared" si="535"/>
        <v/>
      </c>
      <c r="BH692" s="1" t="str">
        <f t="shared" si="536"/>
        <v/>
      </c>
      <c r="BI692" s="1" t="str">
        <f t="shared" si="537"/>
        <v/>
      </c>
      <c r="BJ692" s="1" t="str">
        <f t="shared" si="538"/>
        <v/>
      </c>
      <c r="BK692" s="1" t="str">
        <f t="shared" si="539"/>
        <v/>
      </c>
      <c r="BL692" s="1" t="str">
        <f t="shared" si="540"/>
        <v/>
      </c>
      <c r="BM692" s="1" t="str">
        <f t="shared" si="541"/>
        <v/>
      </c>
      <c r="BN692" s="1" t="str">
        <f t="shared" si="542"/>
        <v/>
      </c>
      <c r="BO692" s="4" t="str">
        <f t="shared" si="543"/>
        <v/>
      </c>
    </row>
    <row r="693" spans="2:67">
      <c r="B693" s="23"/>
      <c r="C693" s="8" t="str">
        <f>IF(B693="","",VLOOKUP(B693,Tabelle2!$A$1:$B$37,2,0))</f>
        <v/>
      </c>
      <c r="D693" s="9" t="str">
        <f>IF(B693="","",IF(B693=0,"NB",VLOOKUP(C693,Tabelle2!$D$1:$E$4,2,0)))</f>
        <v/>
      </c>
      <c r="E693" s="1" t="str">
        <f t="shared" si="546"/>
        <v/>
      </c>
      <c r="F693" s="1" t="str">
        <f t="shared" si="547"/>
        <v/>
      </c>
      <c r="G693" s="1" t="str">
        <f t="shared" si="510"/>
        <v/>
      </c>
      <c r="H693" s="1" t="str">
        <f t="shared" si="548"/>
        <v/>
      </c>
      <c r="I693" s="1">
        <f t="shared" si="502"/>
        <v>0</v>
      </c>
      <c r="J693" s="1" t="str">
        <f t="shared" si="504"/>
        <v/>
      </c>
      <c r="U693" s="6" t="str">
        <f t="shared" si="505"/>
        <v/>
      </c>
      <c r="V693" s="6" t="str">
        <f t="shared" si="506"/>
        <v/>
      </c>
      <c r="W693" s="6" t="str">
        <f t="shared" si="507"/>
        <v/>
      </c>
      <c r="X693" s="6" t="str">
        <f t="shared" si="508"/>
        <v/>
      </c>
      <c r="Y693" s="5"/>
      <c r="Z693" s="1">
        <f t="shared" si="511"/>
        <v>1</v>
      </c>
      <c r="AA693" s="1">
        <f t="shared" si="512"/>
        <v>1</v>
      </c>
      <c r="AB693" s="1">
        <f t="shared" si="513"/>
        <v>1</v>
      </c>
      <c r="AC693" s="1" t="str">
        <f t="shared" si="514"/>
        <v/>
      </c>
      <c r="AD693" s="1" t="str">
        <f t="shared" si="518"/>
        <v/>
      </c>
      <c r="AE693" s="5"/>
      <c r="AF693" s="6">
        <f t="shared" si="509"/>
        <v>0</v>
      </c>
      <c r="AG693" s="6">
        <f t="shared" si="515"/>
        <v>1</v>
      </c>
      <c r="AH693" s="6">
        <f t="shared" si="517"/>
        <v>3</v>
      </c>
      <c r="AI693" s="5"/>
      <c r="AJ693" s="1">
        <f t="shared" si="516"/>
        <v>0</v>
      </c>
      <c r="AK693" s="1">
        <f>VLOOKUP(AJ693,$R$2:S712,2,0)</f>
        <v>1</v>
      </c>
      <c r="AM693" s="1">
        <f t="shared" si="544"/>
        <v>246</v>
      </c>
      <c r="AO693" s="1">
        <f t="shared" si="545"/>
        <v>0</v>
      </c>
      <c r="AP693" s="1" t="str">
        <f t="shared" si="503"/>
        <v/>
      </c>
      <c r="AQ693" s="1" t="str">
        <f t="shared" si="519"/>
        <v/>
      </c>
      <c r="AR693" s="1" t="str">
        <f t="shared" si="520"/>
        <v/>
      </c>
      <c r="AS693" s="1" t="str">
        <f t="shared" si="521"/>
        <v/>
      </c>
      <c r="AT693" s="1" t="str">
        <f t="shared" si="522"/>
        <v/>
      </c>
      <c r="AU693" s="1" t="str">
        <f t="shared" si="523"/>
        <v/>
      </c>
      <c r="AV693" s="1" t="str">
        <f t="shared" si="524"/>
        <v/>
      </c>
      <c r="AW693" s="1" t="str">
        <f t="shared" si="525"/>
        <v/>
      </c>
      <c r="AX693" s="1" t="str">
        <f t="shared" si="526"/>
        <v/>
      </c>
      <c r="AY693" s="1" t="str">
        <f t="shared" si="527"/>
        <v/>
      </c>
      <c r="AZ693" s="1" t="str">
        <f t="shared" si="528"/>
        <v/>
      </c>
      <c r="BA693" s="1" t="str">
        <f t="shared" si="529"/>
        <v/>
      </c>
      <c r="BB693" s="1" t="str">
        <f t="shared" si="530"/>
        <v/>
      </c>
      <c r="BC693" s="1" t="str">
        <f t="shared" si="531"/>
        <v/>
      </c>
      <c r="BD693" s="1" t="str">
        <f t="shared" si="532"/>
        <v/>
      </c>
      <c r="BE693" s="1" t="str">
        <f t="shared" si="533"/>
        <v/>
      </c>
      <c r="BF693" s="1" t="str">
        <f t="shared" si="534"/>
        <v/>
      </c>
      <c r="BG693" s="1" t="str">
        <f t="shared" si="535"/>
        <v/>
      </c>
      <c r="BH693" s="1" t="str">
        <f t="shared" si="536"/>
        <v/>
      </c>
      <c r="BI693" s="1" t="str">
        <f t="shared" si="537"/>
        <v/>
      </c>
      <c r="BJ693" s="1" t="str">
        <f t="shared" si="538"/>
        <v/>
      </c>
      <c r="BK693" s="1" t="str">
        <f t="shared" si="539"/>
        <v/>
      </c>
      <c r="BL693" s="1" t="str">
        <f t="shared" si="540"/>
        <v/>
      </c>
      <c r="BM693" s="1" t="str">
        <f t="shared" si="541"/>
        <v/>
      </c>
      <c r="BN693" s="1" t="str">
        <f t="shared" si="542"/>
        <v/>
      </c>
      <c r="BO693" s="4" t="str">
        <f t="shared" si="543"/>
        <v/>
      </c>
    </row>
    <row r="694" spans="2:67">
      <c r="B694" s="23"/>
      <c r="C694" s="8" t="str">
        <f>IF(B694="","",VLOOKUP(B694,Tabelle2!$A$1:$B$37,2,0))</f>
        <v/>
      </c>
      <c r="D694" s="9" t="str">
        <f>IF(B694="","",IF(B694=0,"NB",VLOOKUP(C694,Tabelle2!$D$1:$E$4,2,0)))</f>
        <v/>
      </c>
      <c r="E694" s="1" t="str">
        <f t="shared" si="546"/>
        <v/>
      </c>
      <c r="F694" s="1" t="str">
        <f t="shared" si="547"/>
        <v/>
      </c>
      <c r="G694" s="1" t="str">
        <f t="shared" si="510"/>
        <v/>
      </c>
      <c r="H694" s="1" t="str">
        <f t="shared" si="548"/>
        <v/>
      </c>
      <c r="I694" s="1">
        <f t="shared" si="502"/>
        <v>0</v>
      </c>
      <c r="J694" s="1" t="str">
        <f t="shared" si="504"/>
        <v/>
      </c>
      <c r="U694" s="6" t="str">
        <f t="shared" si="505"/>
        <v/>
      </c>
      <c r="V694" s="6" t="str">
        <f t="shared" si="506"/>
        <v/>
      </c>
      <c r="W694" s="6" t="str">
        <f t="shared" si="507"/>
        <v/>
      </c>
      <c r="X694" s="6" t="str">
        <f t="shared" si="508"/>
        <v/>
      </c>
      <c r="Y694" s="5"/>
      <c r="Z694" s="1">
        <f t="shared" si="511"/>
        <v>1</v>
      </c>
      <c r="AA694" s="1">
        <f t="shared" si="512"/>
        <v>1</v>
      </c>
      <c r="AB694" s="1">
        <f t="shared" si="513"/>
        <v>1</v>
      </c>
      <c r="AC694" s="1" t="str">
        <f t="shared" si="514"/>
        <v/>
      </c>
      <c r="AD694" s="1" t="str">
        <f t="shared" si="518"/>
        <v/>
      </c>
      <c r="AE694" s="5"/>
      <c r="AF694" s="6">
        <f t="shared" si="509"/>
        <v>0</v>
      </c>
      <c r="AG694" s="6">
        <f t="shared" si="515"/>
        <v>1</v>
      </c>
      <c r="AH694" s="6">
        <f t="shared" si="517"/>
        <v>3</v>
      </c>
      <c r="AI694" s="5"/>
      <c r="AJ694" s="1">
        <f t="shared" si="516"/>
        <v>0</v>
      </c>
      <c r="AK694" s="1">
        <f>VLOOKUP(AJ694,$R$2:S713,2,0)</f>
        <v>1</v>
      </c>
      <c r="AM694" s="1">
        <f t="shared" si="544"/>
        <v>246</v>
      </c>
      <c r="AO694" s="1">
        <f t="shared" si="545"/>
        <v>0</v>
      </c>
      <c r="AP694" s="1" t="str">
        <f t="shared" si="503"/>
        <v/>
      </c>
      <c r="AQ694" s="1" t="str">
        <f t="shared" si="519"/>
        <v/>
      </c>
      <c r="AR694" s="1" t="str">
        <f t="shared" si="520"/>
        <v/>
      </c>
      <c r="AS694" s="1" t="str">
        <f t="shared" si="521"/>
        <v/>
      </c>
      <c r="AT694" s="1" t="str">
        <f t="shared" si="522"/>
        <v/>
      </c>
      <c r="AU694" s="1" t="str">
        <f t="shared" si="523"/>
        <v/>
      </c>
      <c r="AV694" s="1" t="str">
        <f t="shared" si="524"/>
        <v/>
      </c>
      <c r="AW694" s="1" t="str">
        <f t="shared" si="525"/>
        <v/>
      </c>
      <c r="AX694" s="1" t="str">
        <f t="shared" si="526"/>
        <v/>
      </c>
      <c r="AY694" s="1" t="str">
        <f t="shared" si="527"/>
        <v/>
      </c>
      <c r="AZ694" s="1" t="str">
        <f t="shared" si="528"/>
        <v/>
      </c>
      <c r="BA694" s="1" t="str">
        <f t="shared" si="529"/>
        <v/>
      </c>
      <c r="BB694" s="1" t="str">
        <f t="shared" si="530"/>
        <v/>
      </c>
      <c r="BC694" s="1" t="str">
        <f t="shared" si="531"/>
        <v/>
      </c>
      <c r="BD694" s="1" t="str">
        <f t="shared" si="532"/>
        <v/>
      </c>
      <c r="BE694" s="1" t="str">
        <f t="shared" si="533"/>
        <v/>
      </c>
      <c r="BF694" s="1" t="str">
        <f t="shared" si="534"/>
        <v/>
      </c>
      <c r="BG694" s="1" t="str">
        <f t="shared" si="535"/>
        <v/>
      </c>
      <c r="BH694" s="1" t="str">
        <f t="shared" si="536"/>
        <v/>
      </c>
      <c r="BI694" s="1" t="str">
        <f t="shared" si="537"/>
        <v/>
      </c>
      <c r="BJ694" s="1" t="str">
        <f t="shared" si="538"/>
        <v/>
      </c>
      <c r="BK694" s="1" t="str">
        <f t="shared" si="539"/>
        <v/>
      </c>
      <c r="BL694" s="1" t="str">
        <f t="shared" si="540"/>
        <v/>
      </c>
      <c r="BM694" s="1" t="str">
        <f t="shared" si="541"/>
        <v/>
      </c>
      <c r="BN694" s="1" t="str">
        <f t="shared" si="542"/>
        <v/>
      </c>
      <c r="BO694" s="4" t="str">
        <f t="shared" si="543"/>
        <v/>
      </c>
    </row>
    <row r="695" spans="2:67">
      <c r="B695" s="23"/>
      <c r="C695" s="8" t="str">
        <f>IF(B695="","",VLOOKUP(B695,Tabelle2!$A$1:$B$37,2,0))</f>
        <v/>
      </c>
      <c r="D695" s="9" t="str">
        <f>IF(B695="","",IF(B695=0,"NB",VLOOKUP(C695,Tabelle2!$D$1:$E$4,2,0)))</f>
        <v/>
      </c>
      <c r="E695" s="1" t="str">
        <f t="shared" si="546"/>
        <v/>
      </c>
      <c r="F695" s="1" t="str">
        <f t="shared" si="547"/>
        <v/>
      </c>
      <c r="G695" s="1" t="str">
        <f t="shared" si="510"/>
        <v/>
      </c>
      <c r="H695" s="1" t="str">
        <f t="shared" si="548"/>
        <v/>
      </c>
      <c r="I695" s="1">
        <f t="shared" si="502"/>
        <v>0</v>
      </c>
      <c r="J695" s="1" t="str">
        <f t="shared" si="504"/>
        <v/>
      </c>
      <c r="U695" s="6" t="str">
        <f t="shared" si="505"/>
        <v/>
      </c>
      <c r="V695" s="6" t="str">
        <f t="shared" si="506"/>
        <v/>
      </c>
      <c r="W695" s="6" t="str">
        <f t="shared" si="507"/>
        <v/>
      </c>
      <c r="X695" s="6" t="str">
        <f t="shared" si="508"/>
        <v/>
      </c>
      <c r="Y695" s="5"/>
      <c r="Z695" s="1">
        <f t="shared" si="511"/>
        <v>1</v>
      </c>
      <c r="AA695" s="1">
        <f t="shared" si="512"/>
        <v>1</v>
      </c>
      <c r="AB695" s="1">
        <f t="shared" si="513"/>
        <v>1</v>
      </c>
      <c r="AC695" s="1" t="str">
        <f t="shared" si="514"/>
        <v/>
      </c>
      <c r="AD695" s="1" t="str">
        <f t="shared" si="518"/>
        <v/>
      </c>
      <c r="AE695" s="5"/>
      <c r="AF695" s="6">
        <f t="shared" si="509"/>
        <v>0</v>
      </c>
      <c r="AG695" s="6">
        <f t="shared" si="515"/>
        <v>1</v>
      </c>
      <c r="AH695" s="6">
        <f t="shared" si="517"/>
        <v>3</v>
      </c>
      <c r="AI695" s="5"/>
      <c r="AJ695" s="1">
        <f t="shared" si="516"/>
        <v>0</v>
      </c>
      <c r="AK695" s="1">
        <f>VLOOKUP(AJ695,$R$2:S714,2,0)</f>
        <v>1</v>
      </c>
      <c r="AM695" s="1">
        <f t="shared" si="544"/>
        <v>246</v>
      </c>
      <c r="AO695" s="1">
        <f t="shared" si="545"/>
        <v>0</v>
      </c>
      <c r="AP695" s="1" t="str">
        <f t="shared" si="503"/>
        <v/>
      </c>
      <c r="AQ695" s="1" t="str">
        <f t="shared" si="519"/>
        <v/>
      </c>
      <c r="AR695" s="1" t="str">
        <f t="shared" si="520"/>
        <v/>
      </c>
      <c r="AS695" s="1" t="str">
        <f t="shared" si="521"/>
        <v/>
      </c>
      <c r="AT695" s="1" t="str">
        <f t="shared" si="522"/>
        <v/>
      </c>
      <c r="AU695" s="1" t="str">
        <f t="shared" si="523"/>
        <v/>
      </c>
      <c r="AV695" s="1" t="str">
        <f t="shared" si="524"/>
        <v/>
      </c>
      <c r="AW695" s="1" t="str">
        <f t="shared" si="525"/>
        <v/>
      </c>
      <c r="AX695" s="1" t="str">
        <f t="shared" si="526"/>
        <v/>
      </c>
      <c r="AY695" s="1" t="str">
        <f t="shared" si="527"/>
        <v/>
      </c>
      <c r="AZ695" s="1" t="str">
        <f t="shared" si="528"/>
        <v/>
      </c>
      <c r="BA695" s="1" t="str">
        <f t="shared" si="529"/>
        <v/>
      </c>
      <c r="BB695" s="1" t="str">
        <f t="shared" si="530"/>
        <v/>
      </c>
      <c r="BC695" s="1" t="str">
        <f t="shared" si="531"/>
        <v/>
      </c>
      <c r="BD695" s="1" t="str">
        <f t="shared" si="532"/>
        <v/>
      </c>
      <c r="BE695" s="1" t="str">
        <f t="shared" si="533"/>
        <v/>
      </c>
      <c r="BF695" s="1" t="str">
        <f t="shared" si="534"/>
        <v/>
      </c>
      <c r="BG695" s="1" t="str">
        <f t="shared" si="535"/>
        <v/>
      </c>
      <c r="BH695" s="1" t="str">
        <f t="shared" si="536"/>
        <v/>
      </c>
      <c r="BI695" s="1" t="str">
        <f t="shared" si="537"/>
        <v/>
      </c>
      <c r="BJ695" s="1" t="str">
        <f t="shared" si="538"/>
        <v/>
      </c>
      <c r="BK695" s="1" t="str">
        <f t="shared" si="539"/>
        <v/>
      </c>
      <c r="BL695" s="1" t="str">
        <f t="shared" si="540"/>
        <v/>
      </c>
      <c r="BM695" s="1" t="str">
        <f t="shared" si="541"/>
        <v/>
      </c>
      <c r="BN695" s="1" t="str">
        <f t="shared" si="542"/>
        <v/>
      </c>
      <c r="BO695" s="4" t="str">
        <f t="shared" si="543"/>
        <v/>
      </c>
    </row>
    <row r="696" spans="2:67">
      <c r="B696" s="23"/>
      <c r="C696" s="8" t="str">
        <f>IF(B696="","",VLOOKUP(B696,Tabelle2!$A$1:$B$37,2,0))</f>
        <v/>
      </c>
      <c r="D696" s="9" t="str">
        <f>IF(B696="","",IF(B696=0,"NB",VLOOKUP(C696,Tabelle2!$D$1:$E$4,2,0)))</f>
        <v/>
      </c>
      <c r="E696" s="1" t="str">
        <f t="shared" si="546"/>
        <v/>
      </c>
      <c r="F696" s="1" t="str">
        <f t="shared" si="547"/>
        <v/>
      </c>
      <c r="G696" s="1" t="str">
        <f t="shared" si="510"/>
        <v/>
      </c>
      <c r="H696" s="1" t="str">
        <f t="shared" si="548"/>
        <v/>
      </c>
      <c r="I696" s="1">
        <f t="shared" si="502"/>
        <v>0</v>
      </c>
      <c r="J696" s="1" t="str">
        <f t="shared" si="504"/>
        <v/>
      </c>
      <c r="U696" s="6" t="str">
        <f t="shared" si="505"/>
        <v/>
      </c>
      <c r="V696" s="6" t="str">
        <f t="shared" si="506"/>
        <v/>
      </c>
      <c r="W696" s="6" t="str">
        <f t="shared" si="507"/>
        <v/>
      </c>
      <c r="X696" s="6" t="str">
        <f t="shared" si="508"/>
        <v/>
      </c>
      <c r="Y696" s="5"/>
      <c r="Z696" s="1">
        <f t="shared" si="511"/>
        <v>1</v>
      </c>
      <c r="AA696" s="1">
        <f t="shared" si="512"/>
        <v>1</v>
      </c>
      <c r="AB696" s="1">
        <f t="shared" si="513"/>
        <v>1</v>
      </c>
      <c r="AC696" s="1" t="str">
        <f t="shared" si="514"/>
        <v/>
      </c>
      <c r="AD696" s="1" t="str">
        <f t="shared" si="518"/>
        <v/>
      </c>
      <c r="AE696" s="5"/>
      <c r="AF696" s="6">
        <f t="shared" si="509"/>
        <v>0</v>
      </c>
      <c r="AG696" s="6">
        <f t="shared" si="515"/>
        <v>1</v>
      </c>
      <c r="AH696" s="6">
        <f t="shared" si="517"/>
        <v>3</v>
      </c>
      <c r="AI696" s="5"/>
      <c r="AJ696" s="1">
        <f t="shared" si="516"/>
        <v>0</v>
      </c>
      <c r="AK696" s="1">
        <f>VLOOKUP(AJ696,$R$2:S715,2,0)</f>
        <v>1</v>
      </c>
      <c r="AM696" s="1">
        <f t="shared" si="544"/>
        <v>246</v>
      </c>
      <c r="AO696" s="1">
        <f t="shared" si="545"/>
        <v>0</v>
      </c>
      <c r="AP696" s="1" t="str">
        <f t="shared" si="503"/>
        <v/>
      </c>
      <c r="AQ696" s="1" t="str">
        <f t="shared" si="519"/>
        <v/>
      </c>
      <c r="AR696" s="1" t="str">
        <f t="shared" si="520"/>
        <v/>
      </c>
      <c r="AS696" s="1" t="str">
        <f t="shared" si="521"/>
        <v/>
      </c>
      <c r="AT696" s="1" t="str">
        <f t="shared" si="522"/>
        <v/>
      </c>
      <c r="AU696" s="1" t="str">
        <f t="shared" si="523"/>
        <v/>
      </c>
      <c r="AV696" s="1" t="str">
        <f t="shared" si="524"/>
        <v/>
      </c>
      <c r="AW696" s="1" t="str">
        <f t="shared" si="525"/>
        <v/>
      </c>
      <c r="AX696" s="1" t="str">
        <f t="shared" si="526"/>
        <v/>
      </c>
      <c r="AY696" s="1" t="str">
        <f t="shared" si="527"/>
        <v/>
      </c>
      <c r="AZ696" s="1" t="str">
        <f t="shared" si="528"/>
        <v/>
      </c>
      <c r="BA696" s="1" t="str">
        <f t="shared" si="529"/>
        <v/>
      </c>
      <c r="BB696" s="1" t="str">
        <f t="shared" si="530"/>
        <v/>
      </c>
      <c r="BC696" s="1" t="str">
        <f t="shared" si="531"/>
        <v/>
      </c>
      <c r="BD696" s="1" t="str">
        <f t="shared" si="532"/>
        <v/>
      </c>
      <c r="BE696" s="1" t="str">
        <f t="shared" si="533"/>
        <v/>
      </c>
      <c r="BF696" s="1" t="str">
        <f t="shared" si="534"/>
        <v/>
      </c>
      <c r="BG696" s="1" t="str">
        <f t="shared" si="535"/>
        <v/>
      </c>
      <c r="BH696" s="1" t="str">
        <f t="shared" si="536"/>
        <v/>
      </c>
      <c r="BI696" s="1" t="str">
        <f t="shared" si="537"/>
        <v/>
      </c>
      <c r="BJ696" s="1" t="str">
        <f t="shared" si="538"/>
        <v/>
      </c>
      <c r="BK696" s="1" t="str">
        <f t="shared" si="539"/>
        <v/>
      </c>
      <c r="BL696" s="1" t="str">
        <f t="shared" si="540"/>
        <v/>
      </c>
      <c r="BM696" s="1" t="str">
        <f t="shared" si="541"/>
        <v/>
      </c>
      <c r="BN696" s="1" t="str">
        <f t="shared" si="542"/>
        <v/>
      </c>
      <c r="BO696" s="4" t="str">
        <f t="shared" si="543"/>
        <v/>
      </c>
    </row>
    <row r="697" spans="2:67">
      <c r="B697" s="23"/>
      <c r="C697" s="8" t="str">
        <f>IF(B697="","",VLOOKUP(B697,Tabelle2!$A$1:$B$37,2,0))</f>
        <v/>
      </c>
      <c r="D697" s="9" t="str">
        <f>IF(B697="","",IF(B697=0,"NB",VLOOKUP(C697,Tabelle2!$D$1:$E$4,2,0)))</f>
        <v/>
      </c>
      <c r="E697" s="1" t="str">
        <f t="shared" si="546"/>
        <v/>
      </c>
      <c r="F697" s="1" t="str">
        <f t="shared" si="547"/>
        <v/>
      </c>
      <c r="G697" s="1" t="str">
        <f t="shared" si="510"/>
        <v/>
      </c>
      <c r="H697" s="1" t="str">
        <f t="shared" si="548"/>
        <v/>
      </c>
      <c r="I697" s="1">
        <f t="shared" si="502"/>
        <v>0</v>
      </c>
      <c r="J697" s="1" t="str">
        <f t="shared" si="504"/>
        <v/>
      </c>
      <c r="U697" s="6" t="str">
        <f t="shared" si="505"/>
        <v/>
      </c>
      <c r="V697" s="6" t="str">
        <f t="shared" si="506"/>
        <v/>
      </c>
      <c r="W697" s="6" t="str">
        <f t="shared" si="507"/>
        <v/>
      </c>
      <c r="X697" s="6" t="str">
        <f t="shared" si="508"/>
        <v/>
      </c>
      <c r="Y697" s="5"/>
      <c r="Z697" s="1">
        <f t="shared" si="511"/>
        <v>1</v>
      </c>
      <c r="AA697" s="1">
        <f t="shared" si="512"/>
        <v>1</v>
      </c>
      <c r="AB697" s="1">
        <f t="shared" si="513"/>
        <v>1</v>
      </c>
      <c r="AC697" s="1" t="str">
        <f t="shared" si="514"/>
        <v/>
      </c>
      <c r="AD697" s="1" t="str">
        <f t="shared" si="518"/>
        <v/>
      </c>
      <c r="AE697" s="5"/>
      <c r="AF697" s="6">
        <f t="shared" si="509"/>
        <v>0</v>
      </c>
      <c r="AG697" s="6">
        <f t="shared" si="515"/>
        <v>1</v>
      </c>
      <c r="AH697" s="6">
        <f t="shared" si="517"/>
        <v>3</v>
      </c>
      <c r="AI697" s="5"/>
      <c r="AJ697" s="1">
        <f t="shared" si="516"/>
        <v>0</v>
      </c>
      <c r="AK697" s="1">
        <f>VLOOKUP(AJ697,$R$2:S716,2,0)</f>
        <v>1</v>
      </c>
      <c r="AM697" s="1">
        <f t="shared" si="544"/>
        <v>246</v>
      </c>
      <c r="AO697" s="1">
        <f t="shared" si="545"/>
        <v>0</v>
      </c>
      <c r="AP697" s="1" t="str">
        <f t="shared" si="503"/>
        <v/>
      </c>
      <c r="AQ697" s="1" t="str">
        <f t="shared" si="519"/>
        <v/>
      </c>
      <c r="AR697" s="1" t="str">
        <f t="shared" si="520"/>
        <v/>
      </c>
      <c r="AS697" s="1" t="str">
        <f t="shared" si="521"/>
        <v/>
      </c>
      <c r="AT697" s="1" t="str">
        <f t="shared" si="522"/>
        <v/>
      </c>
      <c r="AU697" s="1" t="str">
        <f t="shared" si="523"/>
        <v/>
      </c>
      <c r="AV697" s="1" t="str">
        <f t="shared" si="524"/>
        <v/>
      </c>
      <c r="AW697" s="1" t="str">
        <f t="shared" si="525"/>
        <v/>
      </c>
      <c r="AX697" s="1" t="str">
        <f t="shared" si="526"/>
        <v/>
      </c>
      <c r="AY697" s="1" t="str">
        <f t="shared" si="527"/>
        <v/>
      </c>
      <c r="AZ697" s="1" t="str">
        <f t="shared" si="528"/>
        <v/>
      </c>
      <c r="BA697" s="1" t="str">
        <f t="shared" si="529"/>
        <v/>
      </c>
      <c r="BB697" s="1" t="str">
        <f t="shared" si="530"/>
        <v/>
      </c>
      <c r="BC697" s="1" t="str">
        <f t="shared" si="531"/>
        <v/>
      </c>
      <c r="BD697" s="1" t="str">
        <f t="shared" si="532"/>
        <v/>
      </c>
      <c r="BE697" s="1" t="str">
        <f t="shared" si="533"/>
        <v/>
      </c>
      <c r="BF697" s="1" t="str">
        <f t="shared" si="534"/>
        <v/>
      </c>
      <c r="BG697" s="1" t="str">
        <f t="shared" si="535"/>
        <v/>
      </c>
      <c r="BH697" s="1" t="str">
        <f t="shared" si="536"/>
        <v/>
      </c>
      <c r="BI697" s="1" t="str">
        <f t="shared" si="537"/>
        <v/>
      </c>
      <c r="BJ697" s="1" t="str">
        <f t="shared" si="538"/>
        <v/>
      </c>
      <c r="BK697" s="1" t="str">
        <f t="shared" si="539"/>
        <v/>
      </c>
      <c r="BL697" s="1" t="str">
        <f t="shared" si="540"/>
        <v/>
      </c>
      <c r="BM697" s="1" t="str">
        <f t="shared" si="541"/>
        <v/>
      </c>
      <c r="BN697" s="1" t="str">
        <f t="shared" si="542"/>
        <v/>
      </c>
      <c r="BO697" s="4" t="str">
        <f t="shared" si="543"/>
        <v/>
      </c>
    </row>
    <row r="698" spans="2:67">
      <c r="B698" s="23"/>
      <c r="C698" s="8" t="str">
        <f>IF(B698="","",VLOOKUP(B698,Tabelle2!$A$1:$B$37,2,0))</f>
        <v/>
      </c>
      <c r="D698" s="9" t="str">
        <f>IF(B698="","",IF(B698=0,"NB",VLOOKUP(C698,Tabelle2!$D$1:$E$4,2,0)))</f>
        <v/>
      </c>
      <c r="E698" s="1" t="str">
        <f t="shared" si="546"/>
        <v/>
      </c>
      <c r="F698" s="1" t="str">
        <f t="shared" si="547"/>
        <v/>
      </c>
      <c r="G698" s="1" t="str">
        <f t="shared" si="510"/>
        <v/>
      </c>
      <c r="H698" s="1" t="str">
        <f t="shared" si="548"/>
        <v/>
      </c>
      <c r="I698" s="1">
        <f t="shared" si="502"/>
        <v>0</v>
      </c>
      <c r="J698" s="1" t="str">
        <f t="shared" si="504"/>
        <v/>
      </c>
      <c r="U698" s="6" t="str">
        <f t="shared" si="505"/>
        <v/>
      </c>
      <c r="V698" s="6" t="str">
        <f t="shared" si="506"/>
        <v/>
      </c>
      <c r="W698" s="6" t="str">
        <f t="shared" si="507"/>
        <v/>
      </c>
      <c r="X698" s="6" t="str">
        <f t="shared" si="508"/>
        <v/>
      </c>
      <c r="Y698" s="5"/>
      <c r="Z698" s="1">
        <f t="shared" si="511"/>
        <v>1</v>
      </c>
      <c r="AA698" s="1">
        <f t="shared" si="512"/>
        <v>1</v>
      </c>
      <c r="AB698" s="1">
        <f t="shared" si="513"/>
        <v>1</v>
      </c>
      <c r="AC698" s="1" t="str">
        <f t="shared" si="514"/>
        <v/>
      </c>
      <c r="AD698" s="1" t="str">
        <f t="shared" si="518"/>
        <v/>
      </c>
      <c r="AE698" s="5"/>
      <c r="AF698" s="6">
        <f t="shared" si="509"/>
        <v>0</v>
      </c>
      <c r="AG698" s="6">
        <f t="shared" si="515"/>
        <v>1</v>
      </c>
      <c r="AH698" s="6">
        <f t="shared" si="517"/>
        <v>3</v>
      </c>
      <c r="AI698" s="5"/>
      <c r="AJ698" s="1">
        <f t="shared" si="516"/>
        <v>0</v>
      </c>
      <c r="AK698" s="1">
        <f>VLOOKUP(AJ698,$R$2:S717,2,0)</f>
        <v>1</v>
      </c>
      <c r="AM698" s="1">
        <f t="shared" si="544"/>
        <v>246</v>
      </c>
      <c r="AO698" s="1">
        <f t="shared" si="545"/>
        <v>0</v>
      </c>
      <c r="AP698" s="1" t="str">
        <f t="shared" si="503"/>
        <v/>
      </c>
      <c r="AQ698" s="1" t="str">
        <f t="shared" si="519"/>
        <v/>
      </c>
      <c r="AR698" s="1" t="str">
        <f t="shared" si="520"/>
        <v/>
      </c>
      <c r="AS698" s="1" t="str">
        <f t="shared" si="521"/>
        <v/>
      </c>
      <c r="AT698" s="1" t="str">
        <f t="shared" si="522"/>
        <v/>
      </c>
      <c r="AU698" s="1" t="str">
        <f t="shared" si="523"/>
        <v/>
      </c>
      <c r="AV698" s="1" t="str">
        <f t="shared" si="524"/>
        <v/>
      </c>
      <c r="AW698" s="1" t="str">
        <f t="shared" si="525"/>
        <v/>
      </c>
      <c r="AX698" s="1" t="str">
        <f t="shared" si="526"/>
        <v/>
      </c>
      <c r="AY698" s="1" t="str">
        <f t="shared" si="527"/>
        <v/>
      </c>
      <c r="AZ698" s="1" t="str">
        <f t="shared" si="528"/>
        <v/>
      </c>
      <c r="BA698" s="1" t="str">
        <f t="shared" si="529"/>
        <v/>
      </c>
      <c r="BB698" s="1" t="str">
        <f t="shared" si="530"/>
        <v/>
      </c>
      <c r="BC698" s="1" t="str">
        <f t="shared" si="531"/>
        <v/>
      </c>
      <c r="BD698" s="1" t="str">
        <f t="shared" si="532"/>
        <v/>
      </c>
      <c r="BE698" s="1" t="str">
        <f t="shared" si="533"/>
        <v/>
      </c>
      <c r="BF698" s="1" t="str">
        <f t="shared" si="534"/>
        <v/>
      </c>
      <c r="BG698" s="1" t="str">
        <f t="shared" si="535"/>
        <v/>
      </c>
      <c r="BH698" s="1" t="str">
        <f t="shared" si="536"/>
        <v/>
      </c>
      <c r="BI698" s="1" t="str">
        <f t="shared" si="537"/>
        <v/>
      </c>
      <c r="BJ698" s="1" t="str">
        <f t="shared" si="538"/>
        <v/>
      </c>
      <c r="BK698" s="1" t="str">
        <f t="shared" si="539"/>
        <v/>
      </c>
      <c r="BL698" s="1" t="str">
        <f t="shared" si="540"/>
        <v/>
      </c>
      <c r="BM698" s="1" t="str">
        <f t="shared" si="541"/>
        <v/>
      </c>
      <c r="BN698" s="1" t="str">
        <f t="shared" si="542"/>
        <v/>
      </c>
      <c r="BO698" s="4" t="str">
        <f t="shared" si="543"/>
        <v/>
      </c>
    </row>
    <row r="699" spans="2:67">
      <c r="B699" s="23"/>
      <c r="C699" s="8" t="str">
        <f>IF(B699="","",VLOOKUP(B699,Tabelle2!$A$1:$B$37,2,0))</f>
        <v/>
      </c>
      <c r="D699" s="9" t="str">
        <f>IF(B699="","",IF(B699=0,"NB",VLOOKUP(C699,Tabelle2!$D$1:$E$4,2,0)))</f>
        <v/>
      </c>
      <c r="E699" s="1" t="str">
        <f t="shared" si="546"/>
        <v/>
      </c>
      <c r="F699" s="1" t="str">
        <f t="shared" si="547"/>
        <v/>
      </c>
      <c r="G699" s="1" t="str">
        <f t="shared" si="510"/>
        <v/>
      </c>
      <c r="H699" s="1" t="str">
        <f t="shared" si="548"/>
        <v/>
      </c>
      <c r="I699" s="1">
        <f t="shared" si="502"/>
        <v>0</v>
      </c>
      <c r="J699" s="1" t="str">
        <f t="shared" si="504"/>
        <v/>
      </c>
      <c r="U699" s="6" t="str">
        <f t="shared" si="505"/>
        <v/>
      </c>
      <c r="V699" s="6" t="str">
        <f t="shared" si="506"/>
        <v/>
      </c>
      <c r="W699" s="6" t="str">
        <f t="shared" si="507"/>
        <v/>
      </c>
      <c r="X699" s="6" t="str">
        <f t="shared" si="508"/>
        <v/>
      </c>
      <c r="Y699" s="5"/>
      <c r="Z699" s="1">
        <f t="shared" si="511"/>
        <v>1</v>
      </c>
      <c r="AA699" s="1">
        <f t="shared" si="512"/>
        <v>1</v>
      </c>
      <c r="AB699" s="1">
        <f t="shared" si="513"/>
        <v>1</v>
      </c>
      <c r="AC699" s="1" t="str">
        <f t="shared" si="514"/>
        <v/>
      </c>
      <c r="AD699" s="1" t="str">
        <f t="shared" si="518"/>
        <v/>
      </c>
      <c r="AE699" s="5"/>
      <c r="AF699" s="6">
        <f t="shared" si="509"/>
        <v>0</v>
      </c>
      <c r="AG699" s="6">
        <f t="shared" si="515"/>
        <v>1</v>
      </c>
      <c r="AH699" s="6">
        <f t="shared" si="517"/>
        <v>3</v>
      </c>
      <c r="AI699" s="5"/>
      <c r="AJ699" s="1">
        <f t="shared" si="516"/>
        <v>0</v>
      </c>
      <c r="AK699" s="1">
        <f>VLOOKUP(AJ699,$R$2:S718,2,0)</f>
        <v>1</v>
      </c>
      <c r="AM699" s="1">
        <f t="shared" si="544"/>
        <v>246</v>
      </c>
      <c r="AO699" s="1">
        <f t="shared" si="545"/>
        <v>0</v>
      </c>
      <c r="AP699" s="1" t="str">
        <f t="shared" si="503"/>
        <v/>
      </c>
      <c r="AQ699" s="1" t="str">
        <f t="shared" si="519"/>
        <v/>
      </c>
      <c r="AR699" s="1" t="str">
        <f t="shared" si="520"/>
        <v/>
      </c>
      <c r="AS699" s="1" t="str">
        <f t="shared" si="521"/>
        <v/>
      </c>
      <c r="AT699" s="1" t="str">
        <f t="shared" si="522"/>
        <v/>
      </c>
      <c r="AU699" s="1" t="str">
        <f t="shared" si="523"/>
        <v/>
      </c>
      <c r="AV699" s="1" t="str">
        <f t="shared" si="524"/>
        <v/>
      </c>
      <c r="AW699" s="1" t="str">
        <f t="shared" si="525"/>
        <v/>
      </c>
      <c r="AX699" s="1" t="str">
        <f t="shared" si="526"/>
        <v/>
      </c>
      <c r="AY699" s="1" t="str">
        <f t="shared" si="527"/>
        <v/>
      </c>
      <c r="AZ699" s="1" t="str">
        <f t="shared" si="528"/>
        <v/>
      </c>
      <c r="BA699" s="1" t="str">
        <f t="shared" si="529"/>
        <v/>
      </c>
      <c r="BB699" s="1" t="str">
        <f t="shared" si="530"/>
        <v/>
      </c>
      <c r="BC699" s="1" t="str">
        <f t="shared" si="531"/>
        <v/>
      </c>
      <c r="BD699" s="1" t="str">
        <f t="shared" si="532"/>
        <v/>
      </c>
      <c r="BE699" s="1" t="str">
        <f t="shared" si="533"/>
        <v/>
      </c>
      <c r="BF699" s="1" t="str">
        <f t="shared" si="534"/>
        <v/>
      </c>
      <c r="BG699" s="1" t="str">
        <f t="shared" si="535"/>
        <v/>
      </c>
      <c r="BH699" s="1" t="str">
        <f t="shared" si="536"/>
        <v/>
      </c>
      <c r="BI699" s="1" t="str">
        <f t="shared" si="537"/>
        <v/>
      </c>
      <c r="BJ699" s="1" t="str">
        <f t="shared" si="538"/>
        <v/>
      </c>
      <c r="BK699" s="1" t="str">
        <f t="shared" si="539"/>
        <v/>
      </c>
      <c r="BL699" s="1" t="str">
        <f t="shared" si="540"/>
        <v/>
      </c>
      <c r="BM699" s="1" t="str">
        <f t="shared" si="541"/>
        <v/>
      </c>
      <c r="BN699" s="1" t="str">
        <f t="shared" si="542"/>
        <v/>
      </c>
      <c r="BO699" s="4" t="str">
        <f t="shared" si="543"/>
        <v/>
      </c>
    </row>
    <row r="700" spans="2:67">
      <c r="B700" s="23"/>
      <c r="C700" s="8" t="str">
        <f>IF(B700="","",VLOOKUP(B700,Tabelle2!$A$1:$B$37,2,0))</f>
        <v/>
      </c>
      <c r="D700" s="9" t="str">
        <f>IF(B700="","",IF(B700=0,"NB",VLOOKUP(C700,Tabelle2!$D$1:$E$4,2,0)))</f>
        <v/>
      </c>
      <c r="E700" s="1" t="str">
        <f t="shared" si="546"/>
        <v/>
      </c>
      <c r="F700" s="1" t="str">
        <f t="shared" si="547"/>
        <v/>
      </c>
      <c r="G700" s="1" t="str">
        <f t="shared" si="510"/>
        <v/>
      </c>
      <c r="H700" s="1" t="str">
        <f t="shared" si="548"/>
        <v/>
      </c>
      <c r="I700" s="1">
        <f t="shared" si="502"/>
        <v>0</v>
      </c>
      <c r="J700" s="1" t="str">
        <f t="shared" si="504"/>
        <v/>
      </c>
      <c r="U700" s="6" t="str">
        <f t="shared" si="505"/>
        <v/>
      </c>
      <c r="V700" s="6" t="str">
        <f t="shared" si="506"/>
        <v/>
      </c>
      <c r="W700" s="6" t="str">
        <f t="shared" si="507"/>
        <v/>
      </c>
      <c r="X700" s="6" t="str">
        <f t="shared" si="508"/>
        <v/>
      </c>
      <c r="Y700" s="5"/>
      <c r="Z700" s="1">
        <f t="shared" si="511"/>
        <v>1</v>
      </c>
      <c r="AA700" s="1">
        <f t="shared" si="512"/>
        <v>1</v>
      </c>
      <c r="AB700" s="1">
        <f t="shared" si="513"/>
        <v>1</v>
      </c>
      <c r="AC700" s="1" t="str">
        <f t="shared" si="514"/>
        <v/>
      </c>
      <c r="AD700" s="1" t="str">
        <f t="shared" si="518"/>
        <v/>
      </c>
      <c r="AE700" s="5"/>
      <c r="AF700" s="6">
        <f t="shared" si="509"/>
        <v>0</v>
      </c>
      <c r="AG700" s="6">
        <f t="shared" si="515"/>
        <v>1</v>
      </c>
      <c r="AH700" s="6">
        <f t="shared" si="517"/>
        <v>3</v>
      </c>
      <c r="AI700" s="5"/>
      <c r="AJ700" s="1">
        <f t="shared" si="516"/>
        <v>0</v>
      </c>
      <c r="AK700" s="1">
        <f>VLOOKUP(AJ700,$R$2:S719,2,0)</f>
        <v>1</v>
      </c>
      <c r="AM700" s="1">
        <f t="shared" si="544"/>
        <v>246</v>
      </c>
      <c r="AO700" s="1">
        <f t="shared" si="545"/>
        <v>0</v>
      </c>
      <c r="AP700" s="1" t="str">
        <f t="shared" si="503"/>
        <v/>
      </c>
      <c r="AQ700" s="1" t="str">
        <f t="shared" si="519"/>
        <v/>
      </c>
      <c r="AR700" s="1" t="str">
        <f t="shared" si="520"/>
        <v/>
      </c>
      <c r="AS700" s="1" t="str">
        <f t="shared" si="521"/>
        <v/>
      </c>
      <c r="AT700" s="1" t="str">
        <f t="shared" si="522"/>
        <v/>
      </c>
      <c r="AU700" s="1" t="str">
        <f t="shared" si="523"/>
        <v/>
      </c>
      <c r="AV700" s="1" t="str">
        <f t="shared" si="524"/>
        <v/>
      </c>
      <c r="AW700" s="1" t="str">
        <f t="shared" si="525"/>
        <v/>
      </c>
      <c r="AX700" s="1" t="str">
        <f t="shared" si="526"/>
        <v/>
      </c>
      <c r="AY700" s="1" t="str">
        <f t="shared" si="527"/>
        <v/>
      </c>
      <c r="AZ700" s="1" t="str">
        <f t="shared" si="528"/>
        <v/>
      </c>
      <c r="BA700" s="1" t="str">
        <f t="shared" si="529"/>
        <v/>
      </c>
      <c r="BB700" s="1" t="str">
        <f t="shared" si="530"/>
        <v/>
      </c>
      <c r="BC700" s="1" t="str">
        <f t="shared" si="531"/>
        <v/>
      </c>
      <c r="BD700" s="1" t="str">
        <f t="shared" si="532"/>
        <v/>
      </c>
      <c r="BE700" s="1" t="str">
        <f t="shared" si="533"/>
        <v/>
      </c>
      <c r="BF700" s="1" t="str">
        <f t="shared" si="534"/>
        <v/>
      </c>
      <c r="BG700" s="1" t="str">
        <f t="shared" si="535"/>
        <v/>
      </c>
      <c r="BH700" s="1" t="str">
        <f t="shared" si="536"/>
        <v/>
      </c>
      <c r="BI700" s="1" t="str">
        <f t="shared" si="537"/>
        <v/>
      </c>
      <c r="BJ700" s="1" t="str">
        <f t="shared" si="538"/>
        <v/>
      </c>
      <c r="BK700" s="1" t="str">
        <f t="shared" si="539"/>
        <v/>
      </c>
      <c r="BL700" s="1" t="str">
        <f t="shared" si="540"/>
        <v/>
      </c>
      <c r="BM700" s="1" t="str">
        <f t="shared" si="541"/>
        <v/>
      </c>
      <c r="BN700" s="1" t="str">
        <f t="shared" si="542"/>
        <v/>
      </c>
      <c r="BO700" s="4" t="str">
        <f t="shared" si="543"/>
        <v/>
      </c>
    </row>
    <row r="701" spans="2:67">
      <c r="B701" s="23"/>
      <c r="C701" s="8" t="str">
        <f>IF(B701="","",VLOOKUP(B701,Tabelle2!$A$1:$B$37,2,0))</f>
        <v/>
      </c>
      <c r="D701" s="9" t="str">
        <f>IF(B701="","",IF(B701=0,"NB",VLOOKUP(C701,Tabelle2!$D$1:$E$4,2,0)))</f>
        <v/>
      </c>
      <c r="E701" s="1" t="str">
        <f t="shared" si="546"/>
        <v/>
      </c>
      <c r="F701" s="1" t="str">
        <f t="shared" si="547"/>
        <v/>
      </c>
      <c r="G701" s="1" t="str">
        <f t="shared" si="510"/>
        <v/>
      </c>
      <c r="H701" s="1" t="str">
        <f t="shared" si="548"/>
        <v/>
      </c>
      <c r="I701" s="1">
        <f t="shared" si="502"/>
        <v>0</v>
      </c>
      <c r="J701" s="1" t="str">
        <f t="shared" si="504"/>
        <v/>
      </c>
      <c r="U701" s="6" t="str">
        <f t="shared" si="505"/>
        <v/>
      </c>
      <c r="V701" s="6" t="str">
        <f t="shared" si="506"/>
        <v/>
      </c>
      <c r="W701" s="6" t="str">
        <f t="shared" si="507"/>
        <v/>
      </c>
      <c r="X701" s="6" t="str">
        <f t="shared" si="508"/>
        <v/>
      </c>
      <c r="Y701" s="5"/>
      <c r="Z701" s="1">
        <f t="shared" si="511"/>
        <v>1</v>
      </c>
      <c r="AA701" s="1">
        <f t="shared" si="512"/>
        <v>1</v>
      </c>
      <c r="AB701" s="1">
        <f t="shared" si="513"/>
        <v>1</v>
      </c>
      <c r="AC701" s="1" t="str">
        <f t="shared" si="514"/>
        <v/>
      </c>
      <c r="AD701" s="1" t="str">
        <f t="shared" si="518"/>
        <v/>
      </c>
      <c r="AE701" s="5"/>
      <c r="AF701" s="6">
        <f t="shared" si="509"/>
        <v>0</v>
      </c>
      <c r="AG701" s="6">
        <f t="shared" si="515"/>
        <v>1</v>
      </c>
      <c r="AH701" s="6">
        <f t="shared" si="517"/>
        <v>3</v>
      </c>
      <c r="AI701" s="5"/>
      <c r="AJ701" s="1">
        <f t="shared" si="516"/>
        <v>0</v>
      </c>
      <c r="AK701" s="1">
        <f>VLOOKUP(AJ701,$R$2:S720,2,0)</f>
        <v>1</v>
      </c>
      <c r="AM701" s="1">
        <f t="shared" si="544"/>
        <v>246</v>
      </c>
      <c r="AO701" s="1">
        <f t="shared" si="545"/>
        <v>0</v>
      </c>
      <c r="AP701" s="1" t="str">
        <f t="shared" si="503"/>
        <v/>
      </c>
      <c r="AQ701" s="1" t="str">
        <f t="shared" si="519"/>
        <v/>
      </c>
      <c r="AR701" s="1" t="str">
        <f t="shared" si="520"/>
        <v/>
      </c>
      <c r="AS701" s="1" t="str">
        <f t="shared" si="521"/>
        <v/>
      </c>
      <c r="AT701" s="1" t="str">
        <f t="shared" si="522"/>
        <v/>
      </c>
      <c r="AU701" s="1" t="str">
        <f t="shared" si="523"/>
        <v/>
      </c>
      <c r="AV701" s="1" t="str">
        <f t="shared" si="524"/>
        <v/>
      </c>
      <c r="AW701" s="1" t="str">
        <f t="shared" si="525"/>
        <v/>
      </c>
      <c r="AX701" s="1" t="str">
        <f t="shared" si="526"/>
        <v/>
      </c>
      <c r="AY701" s="1" t="str">
        <f t="shared" si="527"/>
        <v/>
      </c>
      <c r="AZ701" s="1" t="str">
        <f t="shared" si="528"/>
        <v/>
      </c>
      <c r="BA701" s="1" t="str">
        <f t="shared" si="529"/>
        <v/>
      </c>
      <c r="BB701" s="1" t="str">
        <f t="shared" si="530"/>
        <v/>
      </c>
      <c r="BC701" s="1" t="str">
        <f t="shared" si="531"/>
        <v/>
      </c>
      <c r="BD701" s="1" t="str">
        <f t="shared" si="532"/>
        <v/>
      </c>
      <c r="BE701" s="1" t="str">
        <f t="shared" si="533"/>
        <v/>
      </c>
      <c r="BF701" s="1" t="str">
        <f t="shared" si="534"/>
        <v/>
      </c>
      <c r="BG701" s="1" t="str">
        <f t="shared" si="535"/>
        <v/>
      </c>
      <c r="BH701" s="1" t="str">
        <f t="shared" si="536"/>
        <v/>
      </c>
      <c r="BI701" s="1" t="str">
        <f t="shared" si="537"/>
        <v/>
      </c>
      <c r="BJ701" s="1" t="str">
        <f t="shared" si="538"/>
        <v/>
      </c>
      <c r="BK701" s="1" t="str">
        <f t="shared" si="539"/>
        <v/>
      </c>
      <c r="BL701" s="1" t="str">
        <f t="shared" si="540"/>
        <v/>
      </c>
      <c r="BM701" s="1" t="str">
        <f t="shared" si="541"/>
        <v/>
      </c>
      <c r="BN701" s="1" t="str">
        <f t="shared" si="542"/>
        <v/>
      </c>
      <c r="BO701" s="4" t="str">
        <f t="shared" si="543"/>
        <v/>
      </c>
    </row>
    <row r="702" spans="2:67">
      <c r="B702" s="23"/>
      <c r="C702" s="8" t="str">
        <f>IF(B702="","",VLOOKUP(B702,Tabelle2!$A$1:$B$37,2,0))</f>
        <v/>
      </c>
      <c r="D702" s="9" t="str">
        <f>IF(B702="","",IF(B702=0,"NB",VLOOKUP(C702,Tabelle2!$D$1:$E$4,2,0)))</f>
        <v/>
      </c>
      <c r="E702" s="1" t="str">
        <f t="shared" si="546"/>
        <v/>
      </c>
      <c r="F702" s="1" t="str">
        <f t="shared" si="547"/>
        <v/>
      </c>
      <c r="G702" s="1" t="str">
        <f t="shared" si="510"/>
        <v/>
      </c>
      <c r="H702" s="1" t="str">
        <f t="shared" si="548"/>
        <v/>
      </c>
      <c r="I702" s="1">
        <f t="shared" si="502"/>
        <v>0</v>
      </c>
      <c r="J702" s="1" t="str">
        <f t="shared" si="504"/>
        <v/>
      </c>
      <c r="U702" s="6" t="str">
        <f t="shared" si="505"/>
        <v/>
      </c>
      <c r="V702" s="6" t="str">
        <f t="shared" si="506"/>
        <v/>
      </c>
      <c r="W702" s="6" t="str">
        <f t="shared" si="507"/>
        <v/>
      </c>
      <c r="X702" s="6" t="str">
        <f t="shared" si="508"/>
        <v/>
      </c>
      <c r="Y702" s="5"/>
      <c r="Z702" s="1">
        <f t="shared" si="511"/>
        <v>1</v>
      </c>
      <c r="AA702" s="1">
        <f t="shared" si="512"/>
        <v>1</v>
      </c>
      <c r="AB702" s="1">
        <f t="shared" si="513"/>
        <v>1</v>
      </c>
      <c r="AC702" s="1" t="str">
        <f t="shared" si="514"/>
        <v/>
      </c>
      <c r="AD702" s="1" t="str">
        <f t="shared" si="518"/>
        <v/>
      </c>
      <c r="AE702" s="5"/>
      <c r="AF702" s="6">
        <f t="shared" si="509"/>
        <v>0</v>
      </c>
      <c r="AG702" s="6">
        <f t="shared" si="515"/>
        <v>1</v>
      </c>
      <c r="AH702" s="6">
        <f t="shared" si="517"/>
        <v>3</v>
      </c>
      <c r="AI702" s="5"/>
      <c r="AJ702" s="1">
        <f t="shared" si="516"/>
        <v>0</v>
      </c>
      <c r="AK702" s="1">
        <f>VLOOKUP(AJ702,$R$2:S721,2,0)</f>
        <v>1</v>
      </c>
      <c r="AM702" s="1">
        <f t="shared" si="544"/>
        <v>246</v>
      </c>
      <c r="AO702" s="1">
        <f t="shared" si="545"/>
        <v>0</v>
      </c>
      <c r="AP702" s="1" t="str">
        <f t="shared" si="503"/>
        <v/>
      </c>
      <c r="AQ702" s="1" t="str">
        <f t="shared" si="519"/>
        <v/>
      </c>
      <c r="AR702" s="1" t="str">
        <f t="shared" si="520"/>
        <v/>
      </c>
      <c r="AS702" s="1" t="str">
        <f t="shared" si="521"/>
        <v/>
      </c>
      <c r="AT702" s="1" t="str">
        <f t="shared" si="522"/>
        <v/>
      </c>
      <c r="AU702" s="1" t="str">
        <f t="shared" si="523"/>
        <v/>
      </c>
      <c r="AV702" s="1" t="str">
        <f t="shared" si="524"/>
        <v/>
      </c>
      <c r="AW702" s="1" t="str">
        <f t="shared" si="525"/>
        <v/>
      </c>
      <c r="AX702" s="1" t="str">
        <f t="shared" si="526"/>
        <v/>
      </c>
      <c r="AY702" s="1" t="str">
        <f t="shared" si="527"/>
        <v/>
      </c>
      <c r="AZ702" s="1" t="str">
        <f t="shared" si="528"/>
        <v/>
      </c>
      <c r="BA702" s="1" t="str">
        <f t="shared" si="529"/>
        <v/>
      </c>
      <c r="BB702" s="1" t="str">
        <f t="shared" si="530"/>
        <v/>
      </c>
      <c r="BC702" s="1" t="str">
        <f t="shared" si="531"/>
        <v/>
      </c>
      <c r="BD702" s="1" t="str">
        <f t="shared" si="532"/>
        <v/>
      </c>
      <c r="BE702" s="1" t="str">
        <f t="shared" si="533"/>
        <v/>
      </c>
      <c r="BF702" s="1" t="str">
        <f t="shared" si="534"/>
        <v/>
      </c>
      <c r="BG702" s="1" t="str">
        <f t="shared" si="535"/>
        <v/>
      </c>
      <c r="BH702" s="1" t="str">
        <f t="shared" si="536"/>
        <v/>
      </c>
      <c r="BI702" s="1" t="str">
        <f t="shared" si="537"/>
        <v/>
      </c>
      <c r="BJ702" s="1" t="str">
        <f t="shared" si="538"/>
        <v/>
      </c>
      <c r="BK702" s="1" t="str">
        <f t="shared" si="539"/>
        <v/>
      </c>
      <c r="BL702" s="1" t="str">
        <f t="shared" si="540"/>
        <v/>
      </c>
      <c r="BM702" s="1" t="str">
        <f t="shared" si="541"/>
        <v/>
      </c>
      <c r="BN702" s="1" t="str">
        <f t="shared" si="542"/>
        <v/>
      </c>
      <c r="BO702" s="4" t="str">
        <f t="shared" si="543"/>
        <v/>
      </c>
    </row>
    <row r="703" spans="2:67">
      <c r="B703" s="23"/>
      <c r="C703" s="8" t="str">
        <f>IF(B703="","",VLOOKUP(B703,Tabelle2!$A$1:$B$37,2,0))</f>
        <v/>
      </c>
      <c r="D703" s="9" t="str">
        <f>IF(B703="","",IF(B703=0,"NB",VLOOKUP(C703,Tabelle2!$D$1:$E$4,2,0)))</f>
        <v/>
      </c>
      <c r="E703" s="1" t="str">
        <f t="shared" si="546"/>
        <v/>
      </c>
      <c r="F703" s="1" t="str">
        <f t="shared" si="547"/>
        <v/>
      </c>
      <c r="G703" s="1" t="str">
        <f t="shared" si="510"/>
        <v/>
      </c>
      <c r="H703" s="1" t="str">
        <f t="shared" si="548"/>
        <v/>
      </c>
      <c r="I703" s="1">
        <f t="shared" si="502"/>
        <v>0</v>
      </c>
      <c r="J703" s="1" t="str">
        <f t="shared" si="504"/>
        <v/>
      </c>
      <c r="U703" s="6" t="str">
        <f t="shared" si="505"/>
        <v/>
      </c>
      <c r="V703" s="6" t="str">
        <f t="shared" si="506"/>
        <v/>
      </c>
      <c r="W703" s="6" t="str">
        <f t="shared" si="507"/>
        <v/>
      </c>
      <c r="X703" s="6" t="str">
        <f t="shared" si="508"/>
        <v/>
      </c>
      <c r="Y703" s="5"/>
      <c r="Z703" s="1">
        <f t="shared" si="511"/>
        <v>1</v>
      </c>
      <c r="AA703" s="1">
        <f t="shared" si="512"/>
        <v>1</v>
      </c>
      <c r="AB703" s="1">
        <f t="shared" si="513"/>
        <v>1</v>
      </c>
      <c r="AC703" s="1" t="str">
        <f t="shared" si="514"/>
        <v/>
      </c>
      <c r="AD703" s="1" t="str">
        <f t="shared" si="518"/>
        <v/>
      </c>
      <c r="AE703" s="5"/>
      <c r="AF703" s="6">
        <f t="shared" si="509"/>
        <v>0</v>
      </c>
      <c r="AG703" s="6">
        <f t="shared" si="515"/>
        <v>1</v>
      </c>
      <c r="AH703" s="6">
        <f t="shared" si="517"/>
        <v>3</v>
      </c>
      <c r="AI703" s="5"/>
      <c r="AJ703" s="1">
        <f t="shared" si="516"/>
        <v>0</v>
      </c>
      <c r="AK703" s="1">
        <f>VLOOKUP(AJ703,$R$2:S722,2,0)</f>
        <v>1</v>
      </c>
      <c r="AM703" s="1">
        <f t="shared" si="544"/>
        <v>246</v>
      </c>
      <c r="AO703" s="1">
        <f t="shared" si="545"/>
        <v>0</v>
      </c>
      <c r="AP703" s="1" t="str">
        <f t="shared" si="503"/>
        <v/>
      </c>
      <c r="AQ703" s="1" t="str">
        <f t="shared" si="519"/>
        <v/>
      </c>
      <c r="AR703" s="1" t="str">
        <f t="shared" si="520"/>
        <v/>
      </c>
      <c r="AS703" s="1" t="str">
        <f t="shared" si="521"/>
        <v/>
      </c>
      <c r="AT703" s="1" t="str">
        <f t="shared" si="522"/>
        <v/>
      </c>
      <c r="AU703" s="1" t="str">
        <f t="shared" si="523"/>
        <v/>
      </c>
      <c r="AV703" s="1" t="str">
        <f t="shared" si="524"/>
        <v/>
      </c>
      <c r="AW703" s="1" t="str">
        <f t="shared" si="525"/>
        <v/>
      </c>
      <c r="AX703" s="1" t="str">
        <f t="shared" si="526"/>
        <v/>
      </c>
      <c r="AY703" s="1" t="str">
        <f t="shared" si="527"/>
        <v/>
      </c>
      <c r="AZ703" s="1" t="str">
        <f t="shared" si="528"/>
        <v/>
      </c>
      <c r="BA703" s="1" t="str">
        <f t="shared" si="529"/>
        <v/>
      </c>
      <c r="BB703" s="1" t="str">
        <f t="shared" si="530"/>
        <v/>
      </c>
      <c r="BC703" s="1" t="str">
        <f t="shared" si="531"/>
        <v/>
      </c>
      <c r="BD703" s="1" t="str">
        <f t="shared" si="532"/>
        <v/>
      </c>
      <c r="BE703" s="1" t="str">
        <f t="shared" si="533"/>
        <v/>
      </c>
      <c r="BF703" s="1" t="str">
        <f t="shared" si="534"/>
        <v/>
      </c>
      <c r="BG703" s="1" t="str">
        <f t="shared" si="535"/>
        <v/>
      </c>
      <c r="BH703" s="1" t="str">
        <f t="shared" si="536"/>
        <v/>
      </c>
      <c r="BI703" s="1" t="str">
        <f t="shared" si="537"/>
        <v/>
      </c>
      <c r="BJ703" s="1" t="str">
        <f t="shared" si="538"/>
        <v/>
      </c>
      <c r="BK703" s="1" t="str">
        <f t="shared" si="539"/>
        <v/>
      </c>
      <c r="BL703" s="1" t="str">
        <f t="shared" si="540"/>
        <v/>
      </c>
      <c r="BM703" s="1" t="str">
        <f t="shared" si="541"/>
        <v/>
      </c>
      <c r="BN703" s="1" t="str">
        <f t="shared" si="542"/>
        <v/>
      </c>
      <c r="BO703" s="4" t="str">
        <f t="shared" si="543"/>
        <v/>
      </c>
    </row>
    <row r="704" spans="2:67">
      <c r="B704" s="23"/>
      <c r="C704" s="8" t="str">
        <f>IF(B704="","",VLOOKUP(B704,Tabelle2!$A$1:$B$37,2,0))</f>
        <v/>
      </c>
      <c r="D704" s="9" t="str">
        <f>IF(B704="","",IF(B704=0,"NB",VLOOKUP(C704,Tabelle2!$D$1:$E$4,2,0)))</f>
        <v/>
      </c>
      <c r="E704" s="1" t="str">
        <f t="shared" si="546"/>
        <v/>
      </c>
      <c r="F704" s="1" t="str">
        <f t="shared" si="547"/>
        <v/>
      </c>
      <c r="G704" s="1" t="str">
        <f t="shared" si="510"/>
        <v/>
      </c>
      <c r="H704" s="1" t="str">
        <f t="shared" si="548"/>
        <v/>
      </c>
      <c r="I704" s="1">
        <f t="shared" si="502"/>
        <v>0</v>
      </c>
      <c r="J704" s="1" t="str">
        <f t="shared" si="504"/>
        <v/>
      </c>
      <c r="U704" s="6" t="str">
        <f t="shared" si="505"/>
        <v/>
      </c>
      <c r="V704" s="6" t="str">
        <f t="shared" si="506"/>
        <v/>
      </c>
      <c r="W704" s="6" t="str">
        <f t="shared" si="507"/>
        <v/>
      </c>
      <c r="X704" s="6" t="str">
        <f t="shared" si="508"/>
        <v/>
      </c>
      <c r="Y704" s="5"/>
      <c r="Z704" s="1">
        <f t="shared" si="511"/>
        <v>1</v>
      </c>
      <c r="AA704" s="1">
        <f t="shared" si="512"/>
        <v>1</v>
      </c>
      <c r="AB704" s="1">
        <f t="shared" si="513"/>
        <v>1</v>
      </c>
      <c r="AC704" s="1" t="str">
        <f t="shared" si="514"/>
        <v/>
      </c>
      <c r="AD704" s="1" t="str">
        <f t="shared" si="518"/>
        <v/>
      </c>
      <c r="AE704" s="5"/>
      <c r="AF704" s="6">
        <f t="shared" si="509"/>
        <v>0</v>
      </c>
      <c r="AG704" s="6">
        <f t="shared" si="515"/>
        <v>1</v>
      </c>
      <c r="AH704" s="6">
        <f t="shared" si="517"/>
        <v>3</v>
      </c>
      <c r="AI704" s="5"/>
      <c r="AJ704" s="1">
        <f t="shared" si="516"/>
        <v>0</v>
      </c>
      <c r="AK704" s="1">
        <f>VLOOKUP(AJ704,$R$2:S723,2,0)</f>
        <v>1</v>
      </c>
      <c r="AM704" s="1">
        <f t="shared" si="544"/>
        <v>246</v>
      </c>
      <c r="AO704" s="1">
        <f t="shared" si="545"/>
        <v>0</v>
      </c>
      <c r="AP704" s="1" t="str">
        <f t="shared" si="503"/>
        <v/>
      </c>
      <c r="AQ704" s="1" t="str">
        <f t="shared" si="519"/>
        <v/>
      </c>
      <c r="AR704" s="1" t="str">
        <f t="shared" si="520"/>
        <v/>
      </c>
      <c r="AS704" s="1" t="str">
        <f t="shared" si="521"/>
        <v/>
      </c>
      <c r="AT704" s="1" t="str">
        <f t="shared" si="522"/>
        <v/>
      </c>
      <c r="AU704" s="1" t="str">
        <f t="shared" si="523"/>
        <v/>
      </c>
      <c r="AV704" s="1" t="str">
        <f t="shared" si="524"/>
        <v/>
      </c>
      <c r="AW704" s="1" t="str">
        <f t="shared" si="525"/>
        <v/>
      </c>
      <c r="AX704" s="1" t="str">
        <f t="shared" si="526"/>
        <v/>
      </c>
      <c r="AY704" s="1" t="str">
        <f t="shared" si="527"/>
        <v/>
      </c>
      <c r="AZ704" s="1" t="str">
        <f t="shared" si="528"/>
        <v/>
      </c>
      <c r="BA704" s="1" t="str">
        <f t="shared" si="529"/>
        <v/>
      </c>
      <c r="BB704" s="1" t="str">
        <f t="shared" si="530"/>
        <v/>
      </c>
      <c r="BC704" s="1" t="str">
        <f t="shared" si="531"/>
        <v/>
      </c>
      <c r="BD704" s="1" t="str">
        <f t="shared" si="532"/>
        <v/>
      </c>
      <c r="BE704" s="1" t="str">
        <f t="shared" si="533"/>
        <v/>
      </c>
      <c r="BF704" s="1" t="str">
        <f t="shared" si="534"/>
        <v/>
      </c>
      <c r="BG704" s="1" t="str">
        <f t="shared" si="535"/>
        <v/>
      </c>
      <c r="BH704" s="1" t="str">
        <f t="shared" si="536"/>
        <v/>
      </c>
      <c r="BI704" s="1" t="str">
        <f t="shared" si="537"/>
        <v/>
      </c>
      <c r="BJ704" s="1" t="str">
        <f t="shared" si="538"/>
        <v/>
      </c>
      <c r="BK704" s="1" t="str">
        <f t="shared" si="539"/>
        <v/>
      </c>
      <c r="BL704" s="1" t="str">
        <f t="shared" si="540"/>
        <v/>
      </c>
      <c r="BM704" s="1" t="str">
        <f t="shared" si="541"/>
        <v/>
      </c>
      <c r="BN704" s="1" t="str">
        <f t="shared" si="542"/>
        <v/>
      </c>
      <c r="BO704" s="4" t="str">
        <f t="shared" si="543"/>
        <v/>
      </c>
    </row>
    <row r="705" spans="2:67">
      <c r="B705" s="23"/>
      <c r="C705" s="8" t="str">
        <f>IF(B705="","",VLOOKUP(B705,Tabelle2!$A$1:$B$37,2,0))</f>
        <v/>
      </c>
      <c r="D705" s="9" t="str">
        <f>IF(B705="","",IF(B705=0,"NB",VLOOKUP(C705,Tabelle2!$D$1:$E$4,2,0)))</f>
        <v/>
      </c>
      <c r="E705" s="1" t="str">
        <f t="shared" si="546"/>
        <v/>
      </c>
      <c r="F705" s="1" t="str">
        <f t="shared" si="547"/>
        <v/>
      </c>
      <c r="G705" s="1" t="str">
        <f t="shared" si="510"/>
        <v/>
      </c>
      <c r="H705" s="1" t="str">
        <f t="shared" si="548"/>
        <v/>
      </c>
      <c r="I705" s="1">
        <f t="shared" si="502"/>
        <v>0</v>
      </c>
      <c r="J705" s="1" t="str">
        <f t="shared" si="504"/>
        <v/>
      </c>
      <c r="U705" s="6" t="str">
        <f t="shared" si="505"/>
        <v/>
      </c>
      <c r="V705" s="6" t="str">
        <f t="shared" si="506"/>
        <v/>
      </c>
      <c r="W705" s="6" t="str">
        <f t="shared" si="507"/>
        <v/>
      </c>
      <c r="X705" s="6" t="str">
        <f t="shared" si="508"/>
        <v/>
      </c>
      <c r="Y705" s="5"/>
      <c r="Z705" s="1">
        <f t="shared" si="511"/>
        <v>1</v>
      </c>
      <c r="AA705" s="1">
        <f t="shared" si="512"/>
        <v>1</v>
      </c>
      <c r="AB705" s="1">
        <f t="shared" si="513"/>
        <v>1</v>
      </c>
      <c r="AC705" s="1" t="str">
        <f t="shared" si="514"/>
        <v/>
      </c>
      <c r="AD705" s="1" t="str">
        <f t="shared" si="518"/>
        <v/>
      </c>
      <c r="AE705" s="5"/>
      <c r="AF705" s="6">
        <f t="shared" si="509"/>
        <v>0</v>
      </c>
      <c r="AG705" s="6">
        <f t="shared" si="515"/>
        <v>1</v>
      </c>
      <c r="AH705" s="6">
        <f t="shared" si="517"/>
        <v>3</v>
      </c>
      <c r="AI705" s="5"/>
      <c r="AJ705" s="1">
        <f t="shared" si="516"/>
        <v>0</v>
      </c>
      <c r="AK705" s="1">
        <f>VLOOKUP(AJ705,$R$2:S724,2,0)</f>
        <v>1</v>
      </c>
      <c r="AM705" s="1">
        <f t="shared" si="544"/>
        <v>246</v>
      </c>
      <c r="AO705" s="1">
        <f t="shared" si="545"/>
        <v>0</v>
      </c>
      <c r="AP705" s="1" t="str">
        <f t="shared" si="503"/>
        <v/>
      </c>
      <c r="AQ705" s="1" t="str">
        <f t="shared" si="519"/>
        <v/>
      </c>
      <c r="AR705" s="1" t="str">
        <f t="shared" si="520"/>
        <v/>
      </c>
      <c r="AS705" s="1" t="str">
        <f t="shared" si="521"/>
        <v/>
      </c>
      <c r="AT705" s="1" t="str">
        <f t="shared" si="522"/>
        <v/>
      </c>
      <c r="AU705" s="1" t="str">
        <f t="shared" si="523"/>
        <v/>
      </c>
      <c r="AV705" s="1" t="str">
        <f t="shared" si="524"/>
        <v/>
      </c>
      <c r="AW705" s="1" t="str">
        <f t="shared" si="525"/>
        <v/>
      </c>
      <c r="AX705" s="1" t="str">
        <f t="shared" si="526"/>
        <v/>
      </c>
      <c r="AY705" s="1" t="str">
        <f t="shared" si="527"/>
        <v/>
      </c>
      <c r="AZ705" s="1" t="str">
        <f t="shared" si="528"/>
        <v/>
      </c>
      <c r="BA705" s="1" t="str">
        <f t="shared" si="529"/>
        <v/>
      </c>
      <c r="BB705" s="1" t="str">
        <f t="shared" si="530"/>
        <v/>
      </c>
      <c r="BC705" s="1" t="str">
        <f t="shared" si="531"/>
        <v/>
      </c>
      <c r="BD705" s="1" t="str">
        <f t="shared" si="532"/>
        <v/>
      </c>
      <c r="BE705" s="1" t="str">
        <f t="shared" si="533"/>
        <v/>
      </c>
      <c r="BF705" s="1" t="str">
        <f t="shared" si="534"/>
        <v/>
      </c>
      <c r="BG705" s="1" t="str">
        <f t="shared" si="535"/>
        <v/>
      </c>
      <c r="BH705" s="1" t="str">
        <f t="shared" si="536"/>
        <v/>
      </c>
      <c r="BI705" s="1" t="str">
        <f t="shared" si="537"/>
        <v/>
      </c>
      <c r="BJ705" s="1" t="str">
        <f t="shared" si="538"/>
        <v/>
      </c>
      <c r="BK705" s="1" t="str">
        <f t="shared" si="539"/>
        <v/>
      </c>
      <c r="BL705" s="1" t="str">
        <f t="shared" si="540"/>
        <v/>
      </c>
      <c r="BM705" s="1" t="str">
        <f t="shared" si="541"/>
        <v/>
      </c>
      <c r="BN705" s="1" t="str">
        <f t="shared" si="542"/>
        <v/>
      </c>
      <c r="BO705" s="4" t="str">
        <f t="shared" si="543"/>
        <v/>
      </c>
    </row>
    <row r="706" spans="2:67">
      <c r="B706" s="23"/>
      <c r="C706" s="8" t="str">
        <f>IF(B706="","",VLOOKUP(B706,Tabelle2!$A$1:$B$37,2,0))</f>
        <v/>
      </c>
      <c r="D706" s="9" t="str">
        <f>IF(B706="","",IF(B706=0,"NB",VLOOKUP(C706,Tabelle2!$D$1:$E$4,2,0)))</f>
        <v/>
      </c>
      <c r="E706" s="1" t="str">
        <f t="shared" si="546"/>
        <v/>
      </c>
      <c r="F706" s="1" t="str">
        <f t="shared" si="547"/>
        <v/>
      </c>
      <c r="G706" s="1" t="str">
        <f t="shared" si="510"/>
        <v/>
      </c>
      <c r="H706" s="1" t="str">
        <f t="shared" si="548"/>
        <v/>
      </c>
      <c r="I706" s="1">
        <f t="shared" ref="I706:I769" si="549">IF(E706="",0,I705+H706)</f>
        <v>0</v>
      </c>
      <c r="J706" s="1" t="str">
        <f t="shared" si="504"/>
        <v/>
      </c>
      <c r="U706" s="6" t="str">
        <f t="shared" si="505"/>
        <v/>
      </c>
      <c r="V706" s="6" t="str">
        <f t="shared" si="506"/>
        <v/>
      </c>
      <c r="W706" s="6" t="str">
        <f t="shared" si="507"/>
        <v/>
      </c>
      <c r="X706" s="6" t="str">
        <f t="shared" si="508"/>
        <v/>
      </c>
      <c r="Y706" s="5"/>
      <c r="Z706" s="1">
        <f t="shared" si="511"/>
        <v>1</v>
      </c>
      <c r="AA706" s="1">
        <f t="shared" si="512"/>
        <v>1</v>
      </c>
      <c r="AB706" s="1">
        <f t="shared" si="513"/>
        <v>1</v>
      </c>
      <c r="AC706" s="1" t="str">
        <f t="shared" si="514"/>
        <v/>
      </c>
      <c r="AD706" s="1" t="str">
        <f t="shared" si="518"/>
        <v/>
      </c>
      <c r="AE706" s="5"/>
      <c r="AF706" s="6">
        <f t="shared" si="509"/>
        <v>0</v>
      </c>
      <c r="AG706" s="6">
        <f t="shared" si="515"/>
        <v>1</v>
      </c>
      <c r="AH706" s="6">
        <f t="shared" si="517"/>
        <v>3</v>
      </c>
      <c r="AI706" s="5"/>
      <c r="AJ706" s="1">
        <f t="shared" si="516"/>
        <v>0</v>
      </c>
      <c r="AK706" s="1">
        <f>VLOOKUP(AJ706,$R$2:S725,2,0)</f>
        <v>1</v>
      </c>
      <c r="AM706" s="1">
        <f t="shared" si="544"/>
        <v>246</v>
      </c>
      <c r="AO706" s="1">
        <f t="shared" si="545"/>
        <v>0</v>
      </c>
      <c r="AP706" s="1" t="str">
        <f t="shared" ref="AP706:AP769" si="550">IF(AND(AO706=1,AO707=0),1,"")</f>
        <v/>
      </c>
      <c r="AQ706" s="1" t="str">
        <f t="shared" si="519"/>
        <v/>
      </c>
      <c r="AR706" s="1" t="str">
        <f t="shared" si="520"/>
        <v/>
      </c>
      <c r="AS706" s="1" t="str">
        <f t="shared" si="521"/>
        <v/>
      </c>
      <c r="AT706" s="1" t="str">
        <f t="shared" si="522"/>
        <v/>
      </c>
      <c r="AU706" s="1" t="str">
        <f t="shared" si="523"/>
        <v/>
      </c>
      <c r="AV706" s="1" t="str">
        <f t="shared" si="524"/>
        <v/>
      </c>
      <c r="AW706" s="1" t="str">
        <f t="shared" si="525"/>
        <v/>
      </c>
      <c r="AX706" s="1" t="str">
        <f t="shared" si="526"/>
        <v/>
      </c>
      <c r="AY706" s="1" t="str">
        <f t="shared" si="527"/>
        <v/>
      </c>
      <c r="AZ706" s="1" t="str">
        <f t="shared" si="528"/>
        <v/>
      </c>
      <c r="BA706" s="1" t="str">
        <f t="shared" si="529"/>
        <v/>
      </c>
      <c r="BB706" s="1" t="str">
        <f t="shared" si="530"/>
        <v/>
      </c>
      <c r="BC706" s="1" t="str">
        <f t="shared" si="531"/>
        <v/>
      </c>
      <c r="BD706" s="1" t="str">
        <f t="shared" si="532"/>
        <v/>
      </c>
      <c r="BE706" s="1" t="str">
        <f t="shared" si="533"/>
        <v/>
      </c>
      <c r="BF706" s="1" t="str">
        <f t="shared" si="534"/>
        <v/>
      </c>
      <c r="BG706" s="1" t="str">
        <f t="shared" si="535"/>
        <v/>
      </c>
      <c r="BH706" s="1" t="str">
        <f t="shared" si="536"/>
        <v/>
      </c>
      <c r="BI706" s="1" t="str">
        <f t="shared" si="537"/>
        <v/>
      </c>
      <c r="BJ706" s="1" t="str">
        <f t="shared" si="538"/>
        <v/>
      </c>
      <c r="BK706" s="1" t="str">
        <f t="shared" si="539"/>
        <v/>
      </c>
      <c r="BL706" s="1" t="str">
        <f t="shared" si="540"/>
        <v/>
      </c>
      <c r="BM706" s="1" t="str">
        <f t="shared" si="541"/>
        <v/>
      </c>
      <c r="BN706" s="1" t="str">
        <f t="shared" si="542"/>
        <v/>
      </c>
      <c r="BO706" s="4" t="str">
        <f t="shared" si="543"/>
        <v/>
      </c>
    </row>
    <row r="707" spans="2:67">
      <c r="B707" s="23"/>
      <c r="C707" s="8" t="str">
        <f>IF(B707="","",VLOOKUP(B707,Tabelle2!$A$1:$B$37,2,0))</f>
        <v/>
      </c>
      <c r="D707" s="9" t="str">
        <f>IF(B707="","",IF(B707=0,"NB",VLOOKUP(C707,Tabelle2!$D$1:$E$4,2,0)))</f>
        <v/>
      </c>
      <c r="E707" s="1" t="str">
        <f t="shared" si="546"/>
        <v/>
      </c>
      <c r="F707" s="1" t="str">
        <f t="shared" si="547"/>
        <v/>
      </c>
      <c r="G707" s="1" t="str">
        <f t="shared" si="510"/>
        <v/>
      </c>
      <c r="H707" s="1" t="str">
        <f t="shared" si="548"/>
        <v/>
      </c>
      <c r="I707" s="1">
        <f t="shared" si="549"/>
        <v>0</v>
      </c>
      <c r="J707" s="1" t="str">
        <f t="shared" ref="J707:J770" si="551">IF(B707="","",IF(B707=0,"X",""))</f>
        <v/>
      </c>
      <c r="U707" s="6" t="str">
        <f t="shared" ref="U707:U770" si="552">IF(C707=1,1,"")</f>
        <v/>
      </c>
      <c r="V707" s="6" t="str">
        <f t="shared" ref="V707:V770" si="553">IF(C707=2,2,"")</f>
        <v/>
      </c>
      <c r="W707" s="6" t="str">
        <f t="shared" ref="W707:W770" si="554">IF(C707=3,3,"")</f>
        <v/>
      </c>
      <c r="X707" s="6" t="str">
        <f t="shared" ref="X707:X770" si="555">IF(C707=4,4,"")</f>
        <v/>
      </c>
      <c r="Y707" s="5"/>
      <c r="Z707" s="1">
        <f t="shared" si="511"/>
        <v>1</v>
      </c>
      <c r="AA707" s="1">
        <f t="shared" si="512"/>
        <v>1</v>
      </c>
      <c r="AB707" s="1">
        <f t="shared" si="513"/>
        <v>1</v>
      </c>
      <c r="AC707" s="1" t="str">
        <f t="shared" si="514"/>
        <v/>
      </c>
      <c r="AD707" s="1" t="str">
        <f t="shared" si="518"/>
        <v/>
      </c>
      <c r="AE707" s="5"/>
      <c r="AF707" s="6">
        <f t="shared" ref="AF707:AF770" si="556">SUM(U707:X707)</f>
        <v>0</v>
      </c>
      <c r="AG707" s="6">
        <f t="shared" si="515"/>
        <v>1</v>
      </c>
      <c r="AH707" s="6">
        <f t="shared" si="517"/>
        <v>3</v>
      </c>
      <c r="AI707" s="5"/>
      <c r="AJ707" s="1">
        <f t="shared" si="516"/>
        <v>0</v>
      </c>
      <c r="AK707" s="1">
        <f>VLOOKUP(AJ707,$R$2:S726,2,0)</f>
        <v>1</v>
      </c>
      <c r="AM707" s="1">
        <f t="shared" si="544"/>
        <v>246</v>
      </c>
      <c r="AO707" s="1">
        <f t="shared" si="545"/>
        <v>0</v>
      </c>
      <c r="AP707" s="1" t="str">
        <f t="shared" si="550"/>
        <v/>
      </c>
      <c r="AQ707" s="1" t="str">
        <f t="shared" si="519"/>
        <v/>
      </c>
      <c r="AR707" s="1" t="str">
        <f t="shared" si="520"/>
        <v/>
      </c>
      <c r="AS707" s="1" t="str">
        <f t="shared" si="521"/>
        <v/>
      </c>
      <c r="AT707" s="1" t="str">
        <f t="shared" si="522"/>
        <v/>
      </c>
      <c r="AU707" s="1" t="str">
        <f t="shared" si="523"/>
        <v/>
      </c>
      <c r="AV707" s="1" t="str">
        <f t="shared" si="524"/>
        <v/>
      </c>
      <c r="AW707" s="1" t="str">
        <f t="shared" si="525"/>
        <v/>
      </c>
      <c r="AX707" s="1" t="str">
        <f t="shared" si="526"/>
        <v/>
      </c>
      <c r="AY707" s="1" t="str">
        <f t="shared" si="527"/>
        <v/>
      </c>
      <c r="AZ707" s="1" t="str">
        <f t="shared" si="528"/>
        <v/>
      </c>
      <c r="BA707" s="1" t="str">
        <f t="shared" si="529"/>
        <v/>
      </c>
      <c r="BB707" s="1" t="str">
        <f t="shared" si="530"/>
        <v/>
      </c>
      <c r="BC707" s="1" t="str">
        <f t="shared" si="531"/>
        <v/>
      </c>
      <c r="BD707" s="1" t="str">
        <f t="shared" si="532"/>
        <v/>
      </c>
      <c r="BE707" s="1" t="str">
        <f t="shared" si="533"/>
        <v/>
      </c>
      <c r="BF707" s="1" t="str">
        <f t="shared" si="534"/>
        <v/>
      </c>
      <c r="BG707" s="1" t="str">
        <f t="shared" si="535"/>
        <v/>
      </c>
      <c r="BH707" s="1" t="str">
        <f t="shared" si="536"/>
        <v/>
      </c>
      <c r="BI707" s="1" t="str">
        <f t="shared" si="537"/>
        <v/>
      </c>
      <c r="BJ707" s="1" t="str">
        <f t="shared" si="538"/>
        <v/>
      </c>
      <c r="BK707" s="1" t="str">
        <f t="shared" si="539"/>
        <v/>
      </c>
      <c r="BL707" s="1" t="str">
        <f t="shared" si="540"/>
        <v/>
      </c>
      <c r="BM707" s="1" t="str">
        <f t="shared" si="541"/>
        <v/>
      </c>
      <c r="BN707" s="1" t="str">
        <f t="shared" si="542"/>
        <v/>
      </c>
      <c r="BO707" s="4" t="str">
        <f t="shared" si="543"/>
        <v/>
      </c>
    </row>
    <row r="708" spans="2:67">
      <c r="B708" s="23"/>
      <c r="C708" s="8" t="str">
        <f>IF(B708="","",VLOOKUP(B708,Tabelle2!$A$1:$B$37,2,0))</f>
        <v/>
      </c>
      <c r="D708" s="9" t="str">
        <f>IF(B708="","",IF(B708=0,"NB",VLOOKUP(C708,Tabelle2!$D$1:$E$4,2,0)))</f>
        <v/>
      </c>
      <c r="E708" s="1" t="str">
        <f t="shared" si="546"/>
        <v/>
      </c>
      <c r="F708" s="1" t="str">
        <f t="shared" si="547"/>
        <v/>
      </c>
      <c r="G708" s="1" t="str">
        <f t="shared" ref="G708:G771" si="557">IF(E708="NB",0,IF(E708="w",2,IF(E708="l",-1,"")))</f>
        <v/>
      </c>
      <c r="H708" s="1" t="str">
        <f t="shared" si="548"/>
        <v/>
      </c>
      <c r="I708" s="1">
        <f t="shared" si="549"/>
        <v>0</v>
      </c>
      <c r="J708" s="1" t="str">
        <f t="shared" si="551"/>
        <v/>
      </c>
      <c r="U708" s="6" t="str">
        <f t="shared" si="552"/>
        <v/>
      </c>
      <c r="V708" s="6" t="str">
        <f t="shared" si="553"/>
        <v/>
      </c>
      <c r="W708" s="6" t="str">
        <f t="shared" si="554"/>
        <v/>
      </c>
      <c r="X708" s="6" t="str">
        <f t="shared" si="555"/>
        <v/>
      </c>
      <c r="Y708" s="5"/>
      <c r="Z708" s="1">
        <f t="shared" ref="Z708:Z771" si="558">IF(Z707=1,1,IF(U708=1,1,""))</f>
        <v>1</v>
      </c>
      <c r="AA708" s="1">
        <f t="shared" ref="AA708:AA771" si="559">IF(AA707=1,1,IF(V708=2,1,""))</f>
        <v>1</v>
      </c>
      <c r="AB708" s="1">
        <f t="shared" ref="AB708:AB771" si="560">IF(AB707=1,1,IF(W708=3,1,""))</f>
        <v>1</v>
      </c>
      <c r="AC708" s="1" t="str">
        <f t="shared" ref="AC708:AC771" si="561">IF(AC707=1,1,IF(X708=4,1,""))</f>
        <v/>
      </c>
      <c r="AD708" s="1" t="str">
        <f t="shared" si="518"/>
        <v/>
      </c>
      <c r="AE708" s="5"/>
      <c r="AF708" s="6">
        <f t="shared" si="556"/>
        <v>0</v>
      </c>
      <c r="AG708" s="6">
        <f t="shared" ref="AG708:AG771" si="562">IF(AF707&lt;&gt;AF708,AF707,IF(AF707=AF708,AG707,IF(AF707=AF706,AG707,AF707)))</f>
        <v>1</v>
      </c>
      <c r="AH708" s="6">
        <f t="shared" si="517"/>
        <v>3</v>
      </c>
      <c r="AI708" s="5"/>
      <c r="AJ708" s="1">
        <f t="shared" si="516"/>
        <v>0</v>
      </c>
      <c r="AK708" s="1">
        <f>VLOOKUP(AJ708,$R$2:S727,2,0)</f>
        <v>1</v>
      </c>
      <c r="AM708" s="1">
        <f t="shared" si="544"/>
        <v>246</v>
      </c>
      <c r="AO708" s="1">
        <f t="shared" si="545"/>
        <v>0</v>
      </c>
      <c r="AP708" s="1" t="str">
        <f t="shared" si="550"/>
        <v/>
      </c>
      <c r="AQ708" s="1" t="str">
        <f t="shared" si="519"/>
        <v/>
      </c>
      <c r="AR708" s="1" t="str">
        <f t="shared" si="520"/>
        <v/>
      </c>
      <c r="AS708" s="1" t="str">
        <f t="shared" si="521"/>
        <v/>
      </c>
      <c r="AT708" s="1" t="str">
        <f t="shared" si="522"/>
        <v/>
      </c>
      <c r="AU708" s="1" t="str">
        <f t="shared" si="523"/>
        <v/>
      </c>
      <c r="AV708" s="1" t="str">
        <f t="shared" si="524"/>
        <v/>
      </c>
      <c r="AW708" s="1" t="str">
        <f t="shared" si="525"/>
        <v/>
      </c>
      <c r="AX708" s="1" t="str">
        <f t="shared" si="526"/>
        <v/>
      </c>
      <c r="AY708" s="1" t="str">
        <f t="shared" si="527"/>
        <v/>
      </c>
      <c r="AZ708" s="1" t="str">
        <f t="shared" si="528"/>
        <v/>
      </c>
      <c r="BA708" s="1" t="str">
        <f t="shared" si="529"/>
        <v/>
      </c>
      <c r="BB708" s="1" t="str">
        <f t="shared" si="530"/>
        <v/>
      </c>
      <c r="BC708" s="1" t="str">
        <f t="shared" si="531"/>
        <v/>
      </c>
      <c r="BD708" s="1" t="str">
        <f t="shared" si="532"/>
        <v/>
      </c>
      <c r="BE708" s="1" t="str">
        <f t="shared" si="533"/>
        <v/>
      </c>
      <c r="BF708" s="1" t="str">
        <f t="shared" si="534"/>
        <v/>
      </c>
      <c r="BG708" s="1" t="str">
        <f t="shared" si="535"/>
        <v/>
      </c>
      <c r="BH708" s="1" t="str">
        <f t="shared" si="536"/>
        <v/>
      </c>
      <c r="BI708" s="1" t="str">
        <f t="shared" si="537"/>
        <v/>
      </c>
      <c r="BJ708" s="1" t="str">
        <f t="shared" si="538"/>
        <v/>
      </c>
      <c r="BK708" s="1" t="str">
        <f t="shared" si="539"/>
        <v/>
      </c>
      <c r="BL708" s="1" t="str">
        <f t="shared" si="540"/>
        <v/>
      </c>
      <c r="BM708" s="1" t="str">
        <f t="shared" si="541"/>
        <v/>
      </c>
      <c r="BN708" s="1" t="str">
        <f t="shared" si="542"/>
        <v/>
      </c>
      <c r="BO708" s="4" t="str">
        <f t="shared" si="543"/>
        <v/>
      </c>
    </row>
    <row r="709" spans="2:67">
      <c r="B709" s="23"/>
      <c r="C709" s="8" t="str">
        <f>IF(B709="","",VLOOKUP(B709,Tabelle2!$A$1:$B$37,2,0))</f>
        <v/>
      </c>
      <c r="D709" s="9" t="str">
        <f>IF(B709="","",IF(B709=0,"NB",VLOOKUP(C709,Tabelle2!$D$1:$E$4,2,0)))</f>
        <v/>
      </c>
      <c r="E709" s="1" t="str">
        <f t="shared" si="546"/>
        <v/>
      </c>
      <c r="F709" s="1" t="str">
        <f t="shared" si="547"/>
        <v/>
      </c>
      <c r="G709" s="1" t="str">
        <f t="shared" si="557"/>
        <v/>
      </c>
      <c r="H709" s="1" t="str">
        <f t="shared" si="548"/>
        <v/>
      </c>
      <c r="I709" s="1">
        <f t="shared" si="549"/>
        <v>0</v>
      </c>
      <c r="J709" s="1" t="str">
        <f t="shared" si="551"/>
        <v/>
      </c>
      <c r="U709" s="6" t="str">
        <f t="shared" si="552"/>
        <v/>
      </c>
      <c r="V709" s="6" t="str">
        <f t="shared" si="553"/>
        <v/>
      </c>
      <c r="W709" s="6" t="str">
        <f t="shared" si="554"/>
        <v/>
      </c>
      <c r="X709" s="6" t="str">
        <f t="shared" si="555"/>
        <v/>
      </c>
      <c r="Y709" s="5"/>
      <c r="Z709" s="1">
        <f t="shared" si="558"/>
        <v>1</v>
      </c>
      <c r="AA709" s="1">
        <f t="shared" si="559"/>
        <v>1</v>
      </c>
      <c r="AB709" s="1">
        <f t="shared" si="560"/>
        <v>1</v>
      </c>
      <c r="AC709" s="1" t="str">
        <f t="shared" si="561"/>
        <v/>
      </c>
      <c r="AD709" s="1" t="str">
        <f t="shared" si="518"/>
        <v/>
      </c>
      <c r="AE709" s="5"/>
      <c r="AF709" s="6">
        <f t="shared" si="556"/>
        <v>0</v>
      </c>
      <c r="AG709" s="6">
        <f t="shared" si="562"/>
        <v>1</v>
      </c>
      <c r="AH709" s="6">
        <f t="shared" si="517"/>
        <v>3</v>
      </c>
      <c r="AI709" s="5"/>
      <c r="AJ709" s="1">
        <f t="shared" ref="AJ709:AJ772" si="563">IF(E709="NB",AJ708,IF(E709="",0,IF(E709="l",AJ708+1,IF(E709="w",IF($P$2=0,0,IF(AND($P$2&gt;0,AJ708&gt;$P$2),AJ708-$P$2,0))))))</f>
        <v>0</v>
      </c>
      <c r="AK709" s="1">
        <f>VLOOKUP(AJ709,$R$2:S728,2,0)</f>
        <v>1</v>
      </c>
      <c r="AM709" s="1">
        <f t="shared" si="544"/>
        <v>246</v>
      </c>
      <c r="AO709" s="1">
        <f t="shared" si="545"/>
        <v>0</v>
      </c>
      <c r="AP709" s="1" t="str">
        <f t="shared" si="550"/>
        <v/>
      </c>
      <c r="AQ709" s="1" t="str">
        <f t="shared" si="519"/>
        <v/>
      </c>
      <c r="AR709" s="1" t="str">
        <f t="shared" si="520"/>
        <v/>
      </c>
      <c r="AS709" s="1" t="str">
        <f t="shared" si="521"/>
        <v/>
      </c>
      <c r="AT709" s="1" t="str">
        <f t="shared" si="522"/>
        <v/>
      </c>
      <c r="AU709" s="1" t="str">
        <f t="shared" si="523"/>
        <v/>
      </c>
      <c r="AV709" s="1" t="str">
        <f t="shared" si="524"/>
        <v/>
      </c>
      <c r="AW709" s="1" t="str">
        <f t="shared" si="525"/>
        <v/>
      </c>
      <c r="AX709" s="1" t="str">
        <f t="shared" si="526"/>
        <v/>
      </c>
      <c r="AY709" s="1" t="str">
        <f t="shared" si="527"/>
        <v/>
      </c>
      <c r="AZ709" s="1" t="str">
        <f t="shared" si="528"/>
        <v/>
      </c>
      <c r="BA709" s="1" t="str">
        <f t="shared" si="529"/>
        <v/>
      </c>
      <c r="BB709" s="1" t="str">
        <f t="shared" si="530"/>
        <v/>
      </c>
      <c r="BC709" s="1" t="str">
        <f t="shared" si="531"/>
        <v/>
      </c>
      <c r="BD709" s="1" t="str">
        <f t="shared" si="532"/>
        <v/>
      </c>
      <c r="BE709" s="1" t="str">
        <f t="shared" si="533"/>
        <v/>
      </c>
      <c r="BF709" s="1" t="str">
        <f t="shared" si="534"/>
        <v/>
      </c>
      <c r="BG709" s="1" t="str">
        <f t="shared" si="535"/>
        <v/>
      </c>
      <c r="BH709" s="1" t="str">
        <f t="shared" si="536"/>
        <v/>
      </c>
      <c r="BI709" s="1" t="str">
        <f t="shared" si="537"/>
        <v/>
      </c>
      <c r="BJ709" s="1" t="str">
        <f t="shared" si="538"/>
        <v/>
      </c>
      <c r="BK709" s="1" t="str">
        <f t="shared" si="539"/>
        <v/>
      </c>
      <c r="BL709" s="1" t="str">
        <f t="shared" si="540"/>
        <v/>
      </c>
      <c r="BM709" s="1" t="str">
        <f t="shared" si="541"/>
        <v/>
      </c>
      <c r="BN709" s="1" t="str">
        <f t="shared" si="542"/>
        <v/>
      </c>
      <c r="BO709" s="4" t="str">
        <f t="shared" si="543"/>
        <v/>
      </c>
    </row>
    <row r="710" spans="2:67">
      <c r="B710" s="23"/>
      <c r="C710" s="8" t="str">
        <f>IF(B710="","",VLOOKUP(B710,Tabelle2!$A$1:$B$37,2,0))</f>
        <v/>
      </c>
      <c r="D710" s="9" t="str">
        <f>IF(B710="","",IF(B710=0,"NB",VLOOKUP(C710,Tabelle2!$D$1:$E$4,2,0)))</f>
        <v/>
      </c>
      <c r="E710" s="1" t="str">
        <f t="shared" si="546"/>
        <v/>
      </c>
      <c r="F710" s="1" t="str">
        <f t="shared" si="547"/>
        <v/>
      </c>
      <c r="G710" s="1" t="str">
        <f t="shared" si="557"/>
        <v/>
      </c>
      <c r="H710" s="1" t="str">
        <f t="shared" si="548"/>
        <v/>
      </c>
      <c r="I710" s="1">
        <f t="shared" si="549"/>
        <v>0</v>
      </c>
      <c r="J710" s="1" t="str">
        <f t="shared" si="551"/>
        <v/>
      </c>
      <c r="U710" s="6" t="str">
        <f t="shared" si="552"/>
        <v/>
      </c>
      <c r="V710" s="6" t="str">
        <f t="shared" si="553"/>
        <v/>
      </c>
      <c r="W710" s="6" t="str">
        <f t="shared" si="554"/>
        <v/>
      </c>
      <c r="X710" s="6" t="str">
        <f t="shared" si="555"/>
        <v/>
      </c>
      <c r="Y710" s="5"/>
      <c r="Z710" s="1">
        <f t="shared" si="558"/>
        <v>1</v>
      </c>
      <c r="AA710" s="1">
        <f t="shared" si="559"/>
        <v>1</v>
      </c>
      <c r="AB710" s="1">
        <f t="shared" si="560"/>
        <v>1</v>
      </c>
      <c r="AC710" s="1" t="str">
        <f t="shared" si="561"/>
        <v/>
      </c>
      <c r="AD710" s="1" t="str">
        <f t="shared" si="518"/>
        <v/>
      </c>
      <c r="AE710" s="5"/>
      <c r="AF710" s="6">
        <f t="shared" si="556"/>
        <v>0</v>
      </c>
      <c r="AG710" s="6">
        <f t="shared" si="562"/>
        <v>1</v>
      </c>
      <c r="AH710" s="6">
        <f t="shared" ref="AH710:AH773" si="564">IF(AF710=AG709,AH709,IF(AF710&lt;&gt;AF709,AG709,IF(AF709=AF708,AH709,IF(AF710=AF708,AH709,IF(AF709=AF710,AH709,SUM(U708:X708))))))</f>
        <v>3</v>
      </c>
      <c r="AI710" s="5"/>
      <c r="AJ710" s="1">
        <f t="shared" si="563"/>
        <v>0</v>
      </c>
      <c r="AK710" s="1">
        <f>VLOOKUP(AJ710,$R$2:S729,2,0)</f>
        <v>1</v>
      </c>
      <c r="AM710" s="1">
        <f t="shared" si="544"/>
        <v>246</v>
      </c>
      <c r="AO710" s="1">
        <f t="shared" si="545"/>
        <v>0</v>
      </c>
      <c r="AP710" s="1" t="str">
        <f t="shared" si="550"/>
        <v/>
      </c>
      <c r="AQ710" s="1" t="str">
        <f t="shared" si="519"/>
        <v/>
      </c>
      <c r="AR710" s="1" t="str">
        <f t="shared" si="520"/>
        <v/>
      </c>
      <c r="AS710" s="1" t="str">
        <f t="shared" si="521"/>
        <v/>
      </c>
      <c r="AT710" s="1" t="str">
        <f t="shared" si="522"/>
        <v/>
      </c>
      <c r="AU710" s="1" t="str">
        <f t="shared" si="523"/>
        <v/>
      </c>
      <c r="AV710" s="1" t="str">
        <f t="shared" si="524"/>
        <v/>
      </c>
      <c r="AW710" s="1" t="str">
        <f t="shared" si="525"/>
        <v/>
      </c>
      <c r="AX710" s="1" t="str">
        <f t="shared" si="526"/>
        <v/>
      </c>
      <c r="AY710" s="1" t="str">
        <f t="shared" si="527"/>
        <v/>
      </c>
      <c r="AZ710" s="1" t="str">
        <f t="shared" si="528"/>
        <v/>
      </c>
      <c r="BA710" s="1" t="str">
        <f t="shared" si="529"/>
        <v/>
      </c>
      <c r="BB710" s="1" t="str">
        <f t="shared" si="530"/>
        <v/>
      </c>
      <c r="BC710" s="1" t="str">
        <f t="shared" si="531"/>
        <v/>
      </c>
      <c r="BD710" s="1" t="str">
        <f t="shared" si="532"/>
        <v/>
      </c>
      <c r="BE710" s="1" t="str">
        <f t="shared" si="533"/>
        <v/>
      </c>
      <c r="BF710" s="1" t="str">
        <f t="shared" si="534"/>
        <v/>
      </c>
      <c r="BG710" s="1" t="str">
        <f t="shared" si="535"/>
        <v/>
      </c>
      <c r="BH710" s="1" t="str">
        <f t="shared" si="536"/>
        <v/>
      </c>
      <c r="BI710" s="1" t="str">
        <f t="shared" si="537"/>
        <v/>
      </c>
      <c r="BJ710" s="1" t="str">
        <f t="shared" si="538"/>
        <v/>
      </c>
      <c r="BK710" s="1" t="str">
        <f t="shared" si="539"/>
        <v/>
      </c>
      <c r="BL710" s="1" t="str">
        <f t="shared" si="540"/>
        <v/>
      </c>
      <c r="BM710" s="1" t="str">
        <f t="shared" si="541"/>
        <v/>
      </c>
      <c r="BN710" s="1" t="str">
        <f t="shared" si="542"/>
        <v/>
      </c>
      <c r="BO710" s="4" t="str">
        <f t="shared" si="543"/>
        <v/>
      </c>
    </row>
    <row r="711" spans="2:67">
      <c r="B711" s="23"/>
      <c r="C711" s="8" t="str">
        <f>IF(B711="","",VLOOKUP(B711,Tabelle2!$A$1:$B$37,2,0))</f>
        <v/>
      </c>
      <c r="D711" s="9" t="str">
        <f>IF(B711="","",IF(B711=0,"NB",VLOOKUP(C711,Tabelle2!$D$1:$E$4,2,0)))</f>
        <v/>
      </c>
      <c r="E711" s="1" t="str">
        <f t="shared" si="546"/>
        <v/>
      </c>
      <c r="F711" s="1" t="str">
        <f t="shared" si="547"/>
        <v/>
      </c>
      <c r="G711" s="1" t="str">
        <f t="shared" si="557"/>
        <v/>
      </c>
      <c r="H711" s="1" t="str">
        <f t="shared" si="548"/>
        <v/>
      </c>
      <c r="I711" s="1">
        <f t="shared" si="549"/>
        <v>0</v>
      </c>
      <c r="J711" s="1" t="str">
        <f t="shared" si="551"/>
        <v/>
      </c>
      <c r="U711" s="6" t="str">
        <f t="shared" si="552"/>
        <v/>
      </c>
      <c r="V711" s="6" t="str">
        <f t="shared" si="553"/>
        <v/>
      </c>
      <c r="W711" s="6" t="str">
        <f t="shared" si="554"/>
        <v/>
      </c>
      <c r="X711" s="6" t="str">
        <f t="shared" si="555"/>
        <v/>
      </c>
      <c r="Y711" s="5"/>
      <c r="Z711" s="1">
        <f t="shared" si="558"/>
        <v>1</v>
      </c>
      <c r="AA711" s="1">
        <f t="shared" si="559"/>
        <v>1</v>
      </c>
      <c r="AB711" s="1">
        <f t="shared" si="560"/>
        <v>1</v>
      </c>
      <c r="AC711" s="1" t="str">
        <f t="shared" si="561"/>
        <v/>
      </c>
      <c r="AD711" s="1" t="str">
        <f t="shared" si="518"/>
        <v/>
      </c>
      <c r="AE711" s="5"/>
      <c r="AF711" s="6">
        <f t="shared" si="556"/>
        <v>0</v>
      </c>
      <c r="AG711" s="6">
        <f t="shared" si="562"/>
        <v>1</v>
      </c>
      <c r="AH711" s="6">
        <f t="shared" si="564"/>
        <v>3</v>
      </c>
      <c r="AI711" s="5"/>
      <c r="AJ711" s="1">
        <f t="shared" si="563"/>
        <v>0</v>
      </c>
      <c r="AK711" s="1">
        <f>VLOOKUP(AJ711,$R$2:S730,2,0)</f>
        <v>1</v>
      </c>
      <c r="AM711" s="1">
        <f t="shared" si="544"/>
        <v>246</v>
      </c>
      <c r="AO711" s="1">
        <f t="shared" si="545"/>
        <v>0</v>
      </c>
      <c r="AP711" s="1" t="str">
        <f t="shared" si="550"/>
        <v/>
      </c>
      <c r="AQ711" s="1" t="str">
        <f t="shared" si="519"/>
        <v/>
      </c>
      <c r="AR711" s="1" t="str">
        <f t="shared" si="520"/>
        <v/>
      </c>
      <c r="AS711" s="1" t="str">
        <f t="shared" si="521"/>
        <v/>
      </c>
      <c r="AT711" s="1" t="str">
        <f t="shared" si="522"/>
        <v/>
      </c>
      <c r="AU711" s="1" t="str">
        <f t="shared" si="523"/>
        <v/>
      </c>
      <c r="AV711" s="1" t="str">
        <f t="shared" si="524"/>
        <v/>
      </c>
      <c r="AW711" s="1" t="str">
        <f t="shared" si="525"/>
        <v/>
      </c>
      <c r="AX711" s="1" t="str">
        <f t="shared" si="526"/>
        <v/>
      </c>
      <c r="AY711" s="1" t="str">
        <f t="shared" si="527"/>
        <v/>
      </c>
      <c r="AZ711" s="1" t="str">
        <f t="shared" si="528"/>
        <v/>
      </c>
      <c r="BA711" s="1" t="str">
        <f t="shared" si="529"/>
        <v/>
      </c>
      <c r="BB711" s="1" t="str">
        <f t="shared" si="530"/>
        <v/>
      </c>
      <c r="BC711" s="1" t="str">
        <f t="shared" si="531"/>
        <v/>
      </c>
      <c r="BD711" s="1" t="str">
        <f t="shared" si="532"/>
        <v/>
      </c>
      <c r="BE711" s="1" t="str">
        <f t="shared" si="533"/>
        <v/>
      </c>
      <c r="BF711" s="1" t="str">
        <f t="shared" si="534"/>
        <v/>
      </c>
      <c r="BG711" s="1" t="str">
        <f t="shared" si="535"/>
        <v/>
      </c>
      <c r="BH711" s="1" t="str">
        <f t="shared" si="536"/>
        <v/>
      </c>
      <c r="BI711" s="1" t="str">
        <f t="shared" si="537"/>
        <v/>
      </c>
      <c r="BJ711" s="1" t="str">
        <f t="shared" si="538"/>
        <v/>
      </c>
      <c r="BK711" s="1" t="str">
        <f t="shared" si="539"/>
        <v/>
      </c>
      <c r="BL711" s="1" t="str">
        <f t="shared" si="540"/>
        <v/>
      </c>
      <c r="BM711" s="1" t="str">
        <f t="shared" si="541"/>
        <v/>
      </c>
      <c r="BN711" s="1" t="str">
        <f t="shared" si="542"/>
        <v/>
      </c>
      <c r="BO711" s="4" t="str">
        <f t="shared" si="543"/>
        <v/>
      </c>
    </row>
    <row r="712" spans="2:67">
      <c r="B712" s="23"/>
      <c r="C712" s="8" t="str">
        <f>IF(B712="","",VLOOKUP(B712,Tabelle2!$A$1:$B$37,2,0))</f>
        <v/>
      </c>
      <c r="D712" s="9" t="str">
        <f>IF(B712="","",IF(B712=0,"NB",VLOOKUP(C712,Tabelle2!$D$1:$E$4,2,0)))</f>
        <v/>
      </c>
      <c r="E712" s="1" t="str">
        <f t="shared" si="546"/>
        <v/>
      </c>
      <c r="F712" s="1" t="str">
        <f t="shared" si="547"/>
        <v/>
      </c>
      <c r="G712" s="1" t="str">
        <f t="shared" si="557"/>
        <v/>
      </c>
      <c r="H712" s="1" t="str">
        <f t="shared" si="548"/>
        <v/>
      </c>
      <c r="I712" s="1">
        <f t="shared" si="549"/>
        <v>0</v>
      </c>
      <c r="J712" s="1" t="str">
        <f t="shared" si="551"/>
        <v/>
      </c>
      <c r="U712" s="6" t="str">
        <f t="shared" si="552"/>
        <v/>
      </c>
      <c r="V712" s="6" t="str">
        <f t="shared" si="553"/>
        <v/>
      </c>
      <c r="W712" s="6" t="str">
        <f t="shared" si="554"/>
        <v/>
      </c>
      <c r="X712" s="6" t="str">
        <f t="shared" si="555"/>
        <v/>
      </c>
      <c r="Y712" s="5"/>
      <c r="Z712" s="1">
        <f t="shared" si="558"/>
        <v>1</v>
      </c>
      <c r="AA712" s="1">
        <f t="shared" si="559"/>
        <v>1</v>
      </c>
      <c r="AB712" s="1">
        <f t="shared" si="560"/>
        <v>1</v>
      </c>
      <c r="AC712" s="1" t="str">
        <f t="shared" si="561"/>
        <v/>
      </c>
      <c r="AD712" s="1" t="str">
        <f t="shared" si="518"/>
        <v/>
      </c>
      <c r="AE712" s="5"/>
      <c r="AF712" s="6">
        <f t="shared" si="556"/>
        <v>0</v>
      </c>
      <c r="AG712" s="6">
        <f t="shared" si="562"/>
        <v>1</v>
      </c>
      <c r="AH712" s="6">
        <f t="shared" si="564"/>
        <v>3</v>
      </c>
      <c r="AI712" s="5"/>
      <c r="AJ712" s="1">
        <f t="shared" si="563"/>
        <v>0</v>
      </c>
      <c r="AK712" s="1">
        <f>VLOOKUP(AJ712,$R$2:S731,2,0)</f>
        <v>1</v>
      </c>
      <c r="AM712" s="1">
        <f t="shared" si="544"/>
        <v>246</v>
      </c>
      <c r="AO712" s="1">
        <f t="shared" si="545"/>
        <v>0</v>
      </c>
      <c r="AP712" s="1" t="str">
        <f t="shared" si="550"/>
        <v/>
      </c>
      <c r="AQ712" s="1" t="str">
        <f t="shared" si="519"/>
        <v/>
      </c>
      <c r="AR712" s="1" t="str">
        <f t="shared" si="520"/>
        <v/>
      </c>
      <c r="AS712" s="1" t="str">
        <f t="shared" si="521"/>
        <v/>
      </c>
      <c r="AT712" s="1" t="str">
        <f t="shared" si="522"/>
        <v/>
      </c>
      <c r="AU712" s="1" t="str">
        <f t="shared" si="523"/>
        <v/>
      </c>
      <c r="AV712" s="1" t="str">
        <f t="shared" si="524"/>
        <v/>
      </c>
      <c r="AW712" s="1" t="str">
        <f t="shared" si="525"/>
        <v/>
      </c>
      <c r="AX712" s="1" t="str">
        <f t="shared" si="526"/>
        <v/>
      </c>
      <c r="AY712" s="1" t="str">
        <f t="shared" si="527"/>
        <v/>
      </c>
      <c r="AZ712" s="1" t="str">
        <f t="shared" si="528"/>
        <v/>
      </c>
      <c r="BA712" s="1" t="str">
        <f t="shared" si="529"/>
        <v/>
      </c>
      <c r="BB712" s="1" t="str">
        <f t="shared" si="530"/>
        <v/>
      </c>
      <c r="BC712" s="1" t="str">
        <f t="shared" si="531"/>
        <v/>
      </c>
      <c r="BD712" s="1" t="str">
        <f t="shared" si="532"/>
        <v/>
      </c>
      <c r="BE712" s="1" t="str">
        <f t="shared" si="533"/>
        <v/>
      </c>
      <c r="BF712" s="1" t="str">
        <f t="shared" si="534"/>
        <v/>
      </c>
      <c r="BG712" s="1" t="str">
        <f t="shared" si="535"/>
        <v/>
      </c>
      <c r="BH712" s="1" t="str">
        <f t="shared" si="536"/>
        <v/>
      </c>
      <c r="BI712" s="1" t="str">
        <f t="shared" si="537"/>
        <v/>
      </c>
      <c r="BJ712" s="1" t="str">
        <f t="shared" si="538"/>
        <v/>
      </c>
      <c r="BK712" s="1" t="str">
        <f t="shared" si="539"/>
        <v/>
      </c>
      <c r="BL712" s="1" t="str">
        <f t="shared" si="540"/>
        <v/>
      </c>
      <c r="BM712" s="1" t="str">
        <f t="shared" si="541"/>
        <v/>
      </c>
      <c r="BN712" s="1" t="str">
        <f t="shared" si="542"/>
        <v/>
      </c>
      <c r="BO712" s="4" t="str">
        <f t="shared" si="543"/>
        <v/>
      </c>
    </row>
    <row r="713" spans="2:67">
      <c r="B713" s="23"/>
      <c r="C713" s="8" t="str">
        <f>IF(B713="","",VLOOKUP(B713,Tabelle2!$A$1:$B$37,2,0))</f>
        <v/>
      </c>
      <c r="D713" s="9" t="str">
        <f>IF(B713="","",IF(B713=0,"NB",VLOOKUP(C713,Tabelle2!$D$1:$E$4,2,0)))</f>
        <v/>
      </c>
      <c r="E713" s="1" t="str">
        <f t="shared" si="546"/>
        <v/>
      </c>
      <c r="F713" s="1" t="str">
        <f t="shared" si="547"/>
        <v/>
      </c>
      <c r="G713" s="1" t="str">
        <f t="shared" si="557"/>
        <v/>
      </c>
      <c r="H713" s="1" t="str">
        <f t="shared" si="548"/>
        <v/>
      </c>
      <c r="I713" s="1">
        <f t="shared" si="549"/>
        <v>0</v>
      </c>
      <c r="J713" s="1" t="str">
        <f t="shared" si="551"/>
        <v/>
      </c>
      <c r="U713" s="6" t="str">
        <f t="shared" si="552"/>
        <v/>
      </c>
      <c r="V713" s="6" t="str">
        <f t="shared" si="553"/>
        <v/>
      </c>
      <c r="W713" s="6" t="str">
        <f t="shared" si="554"/>
        <v/>
      </c>
      <c r="X713" s="6" t="str">
        <f t="shared" si="555"/>
        <v/>
      </c>
      <c r="Y713" s="5"/>
      <c r="Z713" s="1">
        <f t="shared" si="558"/>
        <v>1</v>
      </c>
      <c r="AA713" s="1">
        <f t="shared" si="559"/>
        <v>1</v>
      </c>
      <c r="AB713" s="1">
        <f t="shared" si="560"/>
        <v>1</v>
      </c>
      <c r="AC713" s="1" t="str">
        <f t="shared" si="561"/>
        <v/>
      </c>
      <c r="AD713" s="1" t="str">
        <f t="shared" si="518"/>
        <v/>
      </c>
      <c r="AE713" s="5"/>
      <c r="AF713" s="6">
        <f t="shared" si="556"/>
        <v>0</v>
      </c>
      <c r="AG713" s="6">
        <f t="shared" si="562"/>
        <v>1</v>
      </c>
      <c r="AH713" s="6">
        <f t="shared" si="564"/>
        <v>3</v>
      </c>
      <c r="AI713" s="5"/>
      <c r="AJ713" s="1">
        <f t="shared" si="563"/>
        <v>0</v>
      </c>
      <c r="AK713" s="1">
        <f>VLOOKUP(AJ713,$R$2:S732,2,0)</f>
        <v>1</v>
      </c>
      <c r="AM713" s="1">
        <f t="shared" si="544"/>
        <v>246</v>
      </c>
      <c r="AO713" s="1">
        <f t="shared" si="545"/>
        <v>0</v>
      </c>
      <c r="AP713" s="1" t="str">
        <f t="shared" si="550"/>
        <v/>
      </c>
      <c r="AQ713" s="1" t="str">
        <f t="shared" si="519"/>
        <v/>
      </c>
      <c r="AR713" s="1" t="str">
        <f t="shared" si="520"/>
        <v/>
      </c>
      <c r="AS713" s="1" t="str">
        <f t="shared" si="521"/>
        <v/>
      </c>
      <c r="AT713" s="1" t="str">
        <f t="shared" si="522"/>
        <v/>
      </c>
      <c r="AU713" s="1" t="str">
        <f t="shared" si="523"/>
        <v/>
      </c>
      <c r="AV713" s="1" t="str">
        <f t="shared" si="524"/>
        <v/>
      </c>
      <c r="AW713" s="1" t="str">
        <f t="shared" si="525"/>
        <v/>
      </c>
      <c r="AX713" s="1" t="str">
        <f t="shared" si="526"/>
        <v/>
      </c>
      <c r="AY713" s="1" t="str">
        <f t="shared" si="527"/>
        <v/>
      </c>
      <c r="AZ713" s="1" t="str">
        <f t="shared" si="528"/>
        <v/>
      </c>
      <c r="BA713" s="1" t="str">
        <f t="shared" si="529"/>
        <v/>
      </c>
      <c r="BB713" s="1" t="str">
        <f t="shared" si="530"/>
        <v/>
      </c>
      <c r="BC713" s="1" t="str">
        <f t="shared" si="531"/>
        <v/>
      </c>
      <c r="BD713" s="1" t="str">
        <f t="shared" si="532"/>
        <v/>
      </c>
      <c r="BE713" s="1" t="str">
        <f t="shared" si="533"/>
        <v/>
      </c>
      <c r="BF713" s="1" t="str">
        <f t="shared" si="534"/>
        <v/>
      </c>
      <c r="BG713" s="1" t="str">
        <f t="shared" si="535"/>
        <v/>
      </c>
      <c r="BH713" s="1" t="str">
        <f t="shared" si="536"/>
        <v/>
      </c>
      <c r="BI713" s="1" t="str">
        <f t="shared" si="537"/>
        <v/>
      </c>
      <c r="BJ713" s="1" t="str">
        <f t="shared" si="538"/>
        <v/>
      </c>
      <c r="BK713" s="1" t="str">
        <f t="shared" si="539"/>
        <v/>
      </c>
      <c r="BL713" s="1" t="str">
        <f t="shared" si="540"/>
        <v/>
      </c>
      <c r="BM713" s="1" t="str">
        <f t="shared" si="541"/>
        <v/>
      </c>
      <c r="BN713" s="1" t="str">
        <f t="shared" si="542"/>
        <v/>
      </c>
      <c r="BO713" s="4" t="str">
        <f t="shared" si="543"/>
        <v/>
      </c>
    </row>
    <row r="714" spans="2:67">
      <c r="B714" s="23"/>
      <c r="C714" s="8" t="str">
        <f>IF(B714="","",VLOOKUP(B714,Tabelle2!$A$1:$B$37,2,0))</f>
        <v/>
      </c>
      <c r="D714" s="9" t="str">
        <f>IF(B714="","",IF(B714=0,"NB",VLOOKUP(C714,Tabelle2!$D$1:$E$4,2,0)))</f>
        <v/>
      </c>
      <c r="E714" s="1" t="str">
        <f t="shared" si="546"/>
        <v/>
      </c>
      <c r="F714" s="1" t="str">
        <f t="shared" si="547"/>
        <v/>
      </c>
      <c r="G714" s="1" t="str">
        <f t="shared" si="557"/>
        <v/>
      </c>
      <c r="H714" s="1" t="str">
        <f t="shared" si="548"/>
        <v/>
      </c>
      <c r="I714" s="1">
        <f t="shared" si="549"/>
        <v>0</v>
      </c>
      <c r="J714" s="1" t="str">
        <f t="shared" si="551"/>
        <v/>
      </c>
      <c r="U714" s="6" t="str">
        <f t="shared" si="552"/>
        <v/>
      </c>
      <c r="V714" s="6" t="str">
        <f t="shared" si="553"/>
        <v/>
      </c>
      <c r="W714" s="6" t="str">
        <f t="shared" si="554"/>
        <v/>
      </c>
      <c r="X714" s="6" t="str">
        <f t="shared" si="555"/>
        <v/>
      </c>
      <c r="Y714" s="5"/>
      <c r="Z714" s="1">
        <f t="shared" si="558"/>
        <v>1</v>
      </c>
      <c r="AA714" s="1">
        <f t="shared" si="559"/>
        <v>1</v>
      </c>
      <c r="AB714" s="1">
        <f t="shared" si="560"/>
        <v>1</v>
      </c>
      <c r="AC714" s="1" t="str">
        <f t="shared" si="561"/>
        <v/>
      </c>
      <c r="AD714" s="1" t="str">
        <f t="shared" si="518"/>
        <v/>
      </c>
      <c r="AE714" s="5"/>
      <c r="AF714" s="6">
        <f t="shared" si="556"/>
        <v>0</v>
      </c>
      <c r="AG714" s="6">
        <f t="shared" si="562"/>
        <v>1</v>
      </c>
      <c r="AH714" s="6">
        <f t="shared" si="564"/>
        <v>3</v>
      </c>
      <c r="AI714" s="5"/>
      <c r="AJ714" s="1">
        <f t="shared" si="563"/>
        <v>0</v>
      </c>
      <c r="AK714" s="1">
        <f>VLOOKUP(AJ714,$R$2:S733,2,0)</f>
        <v>1</v>
      </c>
      <c r="AM714" s="1">
        <f t="shared" si="544"/>
        <v>246</v>
      </c>
      <c r="AO714" s="1">
        <f t="shared" si="545"/>
        <v>0</v>
      </c>
      <c r="AP714" s="1" t="str">
        <f t="shared" si="550"/>
        <v/>
      </c>
      <c r="AQ714" s="1" t="str">
        <f t="shared" si="519"/>
        <v/>
      </c>
      <c r="AR714" s="1" t="str">
        <f t="shared" si="520"/>
        <v/>
      </c>
      <c r="AS714" s="1" t="str">
        <f t="shared" si="521"/>
        <v/>
      </c>
      <c r="AT714" s="1" t="str">
        <f t="shared" si="522"/>
        <v/>
      </c>
      <c r="AU714" s="1" t="str">
        <f t="shared" si="523"/>
        <v/>
      </c>
      <c r="AV714" s="1" t="str">
        <f t="shared" si="524"/>
        <v/>
      </c>
      <c r="AW714" s="1" t="str">
        <f t="shared" si="525"/>
        <v/>
      </c>
      <c r="AX714" s="1" t="str">
        <f t="shared" si="526"/>
        <v/>
      </c>
      <c r="AY714" s="1" t="str">
        <f t="shared" si="527"/>
        <v/>
      </c>
      <c r="AZ714" s="1" t="str">
        <f t="shared" si="528"/>
        <v/>
      </c>
      <c r="BA714" s="1" t="str">
        <f t="shared" si="529"/>
        <v/>
      </c>
      <c r="BB714" s="1" t="str">
        <f t="shared" si="530"/>
        <v/>
      </c>
      <c r="BC714" s="1" t="str">
        <f t="shared" si="531"/>
        <v/>
      </c>
      <c r="BD714" s="1" t="str">
        <f t="shared" si="532"/>
        <v/>
      </c>
      <c r="BE714" s="1" t="str">
        <f t="shared" si="533"/>
        <v/>
      </c>
      <c r="BF714" s="1" t="str">
        <f t="shared" si="534"/>
        <v/>
      </c>
      <c r="BG714" s="1" t="str">
        <f t="shared" si="535"/>
        <v/>
      </c>
      <c r="BH714" s="1" t="str">
        <f t="shared" si="536"/>
        <v/>
      </c>
      <c r="BI714" s="1" t="str">
        <f t="shared" si="537"/>
        <v/>
      </c>
      <c r="BJ714" s="1" t="str">
        <f t="shared" si="538"/>
        <v/>
      </c>
      <c r="BK714" s="1" t="str">
        <f t="shared" si="539"/>
        <v/>
      </c>
      <c r="BL714" s="1" t="str">
        <f t="shared" si="540"/>
        <v/>
      </c>
      <c r="BM714" s="1" t="str">
        <f t="shared" si="541"/>
        <v/>
      </c>
      <c r="BN714" s="1" t="str">
        <f t="shared" si="542"/>
        <v/>
      </c>
      <c r="BO714" s="4" t="str">
        <f t="shared" si="543"/>
        <v/>
      </c>
    </row>
    <row r="715" spans="2:67">
      <c r="B715" s="23"/>
      <c r="C715" s="8" t="str">
        <f>IF(B715="","",VLOOKUP(B715,Tabelle2!$A$1:$B$37,2,0))</f>
        <v/>
      </c>
      <c r="D715" s="9" t="str">
        <f>IF(B715="","",IF(B715=0,"NB",VLOOKUP(C715,Tabelle2!$D$1:$E$4,2,0)))</f>
        <v/>
      </c>
      <c r="E715" s="1" t="str">
        <f t="shared" si="546"/>
        <v/>
      </c>
      <c r="F715" s="1" t="str">
        <f t="shared" si="547"/>
        <v/>
      </c>
      <c r="G715" s="1" t="str">
        <f t="shared" si="557"/>
        <v/>
      </c>
      <c r="H715" s="1" t="str">
        <f t="shared" si="548"/>
        <v/>
      </c>
      <c r="I715" s="1">
        <f t="shared" si="549"/>
        <v>0</v>
      </c>
      <c r="J715" s="1" t="str">
        <f t="shared" si="551"/>
        <v/>
      </c>
      <c r="U715" s="6" t="str">
        <f t="shared" si="552"/>
        <v/>
      </c>
      <c r="V715" s="6" t="str">
        <f t="shared" si="553"/>
        <v/>
      </c>
      <c r="W715" s="6" t="str">
        <f t="shared" si="554"/>
        <v/>
      </c>
      <c r="X715" s="6" t="str">
        <f t="shared" si="555"/>
        <v/>
      </c>
      <c r="Y715" s="5"/>
      <c r="Z715" s="1">
        <f t="shared" si="558"/>
        <v>1</v>
      </c>
      <c r="AA715" s="1">
        <f t="shared" si="559"/>
        <v>1</v>
      </c>
      <c r="AB715" s="1">
        <f t="shared" si="560"/>
        <v>1</v>
      </c>
      <c r="AC715" s="1" t="str">
        <f t="shared" si="561"/>
        <v/>
      </c>
      <c r="AD715" s="1" t="str">
        <f t="shared" si="518"/>
        <v/>
      </c>
      <c r="AE715" s="5"/>
      <c r="AF715" s="6">
        <f t="shared" si="556"/>
        <v>0</v>
      </c>
      <c r="AG715" s="6">
        <f t="shared" si="562"/>
        <v>1</v>
      </c>
      <c r="AH715" s="6">
        <f t="shared" si="564"/>
        <v>3</v>
      </c>
      <c r="AI715" s="5"/>
      <c r="AJ715" s="1">
        <f t="shared" si="563"/>
        <v>0</v>
      </c>
      <c r="AK715" s="1">
        <f>VLOOKUP(AJ715,$R$2:S734,2,0)</f>
        <v>1</v>
      </c>
      <c r="AM715" s="1">
        <f t="shared" si="544"/>
        <v>246</v>
      </c>
      <c r="AO715" s="1">
        <f t="shared" si="545"/>
        <v>0</v>
      </c>
      <c r="AP715" s="1" t="str">
        <f t="shared" si="550"/>
        <v/>
      </c>
      <c r="AQ715" s="1" t="str">
        <f t="shared" si="519"/>
        <v/>
      </c>
      <c r="AR715" s="1" t="str">
        <f t="shared" si="520"/>
        <v/>
      </c>
      <c r="AS715" s="1" t="str">
        <f t="shared" si="521"/>
        <v/>
      </c>
      <c r="AT715" s="1" t="str">
        <f t="shared" si="522"/>
        <v/>
      </c>
      <c r="AU715" s="1" t="str">
        <f t="shared" si="523"/>
        <v/>
      </c>
      <c r="AV715" s="1" t="str">
        <f t="shared" si="524"/>
        <v/>
      </c>
      <c r="AW715" s="1" t="str">
        <f t="shared" si="525"/>
        <v/>
      </c>
      <c r="AX715" s="1" t="str">
        <f t="shared" si="526"/>
        <v/>
      </c>
      <c r="AY715" s="1" t="str">
        <f t="shared" si="527"/>
        <v/>
      </c>
      <c r="AZ715" s="1" t="str">
        <f t="shared" si="528"/>
        <v/>
      </c>
      <c r="BA715" s="1" t="str">
        <f t="shared" si="529"/>
        <v/>
      </c>
      <c r="BB715" s="1" t="str">
        <f t="shared" si="530"/>
        <v/>
      </c>
      <c r="BC715" s="1" t="str">
        <f t="shared" si="531"/>
        <v/>
      </c>
      <c r="BD715" s="1" t="str">
        <f t="shared" si="532"/>
        <v/>
      </c>
      <c r="BE715" s="1" t="str">
        <f t="shared" si="533"/>
        <v/>
      </c>
      <c r="BF715" s="1" t="str">
        <f t="shared" si="534"/>
        <v/>
      </c>
      <c r="BG715" s="1" t="str">
        <f t="shared" si="535"/>
        <v/>
      </c>
      <c r="BH715" s="1" t="str">
        <f t="shared" si="536"/>
        <v/>
      </c>
      <c r="BI715" s="1" t="str">
        <f t="shared" si="537"/>
        <v/>
      </c>
      <c r="BJ715" s="1" t="str">
        <f t="shared" si="538"/>
        <v/>
      </c>
      <c r="BK715" s="1" t="str">
        <f t="shared" si="539"/>
        <v/>
      </c>
      <c r="BL715" s="1" t="str">
        <f t="shared" si="540"/>
        <v/>
      </c>
      <c r="BM715" s="1" t="str">
        <f t="shared" si="541"/>
        <v/>
      </c>
      <c r="BN715" s="1" t="str">
        <f t="shared" si="542"/>
        <v/>
      </c>
      <c r="BO715" s="4" t="str">
        <f t="shared" si="543"/>
        <v/>
      </c>
    </row>
    <row r="716" spans="2:67">
      <c r="B716" s="23"/>
      <c r="C716" s="8" t="str">
        <f>IF(B716="","",VLOOKUP(B716,Tabelle2!$A$1:$B$37,2,0))</f>
        <v/>
      </c>
      <c r="D716" s="9" t="str">
        <f>IF(B716="","",IF(B716=0,"NB",VLOOKUP(C716,Tabelle2!$D$1:$E$4,2,0)))</f>
        <v/>
      </c>
      <c r="E716" s="1" t="str">
        <f t="shared" si="546"/>
        <v/>
      </c>
      <c r="F716" s="1" t="str">
        <f t="shared" si="547"/>
        <v/>
      </c>
      <c r="G716" s="1" t="str">
        <f t="shared" si="557"/>
        <v/>
      </c>
      <c r="H716" s="1" t="str">
        <f t="shared" si="548"/>
        <v/>
      </c>
      <c r="I716" s="1">
        <f t="shared" si="549"/>
        <v>0</v>
      </c>
      <c r="J716" s="1" t="str">
        <f t="shared" si="551"/>
        <v/>
      </c>
      <c r="U716" s="6" t="str">
        <f t="shared" si="552"/>
        <v/>
      </c>
      <c r="V716" s="6" t="str">
        <f t="shared" si="553"/>
        <v/>
      </c>
      <c r="W716" s="6" t="str">
        <f t="shared" si="554"/>
        <v/>
      </c>
      <c r="X716" s="6" t="str">
        <f t="shared" si="555"/>
        <v/>
      </c>
      <c r="Y716" s="5"/>
      <c r="Z716" s="1">
        <f t="shared" si="558"/>
        <v>1</v>
      </c>
      <c r="AA716" s="1">
        <f t="shared" si="559"/>
        <v>1</v>
      </c>
      <c r="AB716" s="1">
        <f t="shared" si="560"/>
        <v>1</v>
      </c>
      <c r="AC716" s="1" t="str">
        <f t="shared" si="561"/>
        <v/>
      </c>
      <c r="AD716" s="1" t="str">
        <f t="shared" si="518"/>
        <v/>
      </c>
      <c r="AE716" s="5"/>
      <c r="AF716" s="6">
        <f t="shared" si="556"/>
        <v>0</v>
      </c>
      <c r="AG716" s="6">
        <f t="shared" si="562"/>
        <v>1</v>
      </c>
      <c r="AH716" s="6">
        <f t="shared" si="564"/>
        <v>3</v>
      </c>
      <c r="AI716" s="5"/>
      <c r="AJ716" s="1">
        <f t="shared" si="563"/>
        <v>0</v>
      </c>
      <c r="AK716" s="1">
        <f>VLOOKUP(AJ716,$R$2:S735,2,0)</f>
        <v>1</v>
      </c>
      <c r="AM716" s="1">
        <f t="shared" si="544"/>
        <v>246</v>
      </c>
      <c r="AO716" s="1">
        <f t="shared" si="545"/>
        <v>0</v>
      </c>
      <c r="AP716" s="1" t="str">
        <f t="shared" si="550"/>
        <v/>
      </c>
      <c r="AQ716" s="1" t="str">
        <f t="shared" si="519"/>
        <v/>
      </c>
      <c r="AR716" s="1" t="str">
        <f t="shared" si="520"/>
        <v/>
      </c>
      <c r="AS716" s="1" t="str">
        <f t="shared" si="521"/>
        <v/>
      </c>
      <c r="AT716" s="1" t="str">
        <f t="shared" si="522"/>
        <v/>
      </c>
      <c r="AU716" s="1" t="str">
        <f t="shared" si="523"/>
        <v/>
      </c>
      <c r="AV716" s="1" t="str">
        <f t="shared" si="524"/>
        <v/>
      </c>
      <c r="AW716" s="1" t="str">
        <f t="shared" si="525"/>
        <v/>
      </c>
      <c r="AX716" s="1" t="str">
        <f t="shared" si="526"/>
        <v/>
      </c>
      <c r="AY716" s="1" t="str">
        <f t="shared" si="527"/>
        <v/>
      </c>
      <c r="AZ716" s="1" t="str">
        <f t="shared" si="528"/>
        <v/>
      </c>
      <c r="BA716" s="1" t="str">
        <f t="shared" si="529"/>
        <v/>
      </c>
      <c r="BB716" s="1" t="str">
        <f t="shared" si="530"/>
        <v/>
      </c>
      <c r="BC716" s="1" t="str">
        <f t="shared" si="531"/>
        <v/>
      </c>
      <c r="BD716" s="1" t="str">
        <f t="shared" si="532"/>
        <v/>
      </c>
      <c r="BE716" s="1" t="str">
        <f t="shared" si="533"/>
        <v/>
      </c>
      <c r="BF716" s="1" t="str">
        <f t="shared" si="534"/>
        <v/>
      </c>
      <c r="BG716" s="1" t="str">
        <f t="shared" si="535"/>
        <v/>
      </c>
      <c r="BH716" s="1" t="str">
        <f t="shared" si="536"/>
        <v/>
      </c>
      <c r="BI716" s="1" t="str">
        <f t="shared" si="537"/>
        <v/>
      </c>
      <c r="BJ716" s="1" t="str">
        <f t="shared" si="538"/>
        <v/>
      </c>
      <c r="BK716" s="1" t="str">
        <f t="shared" si="539"/>
        <v/>
      </c>
      <c r="BL716" s="1" t="str">
        <f t="shared" si="540"/>
        <v/>
      </c>
      <c r="BM716" s="1" t="str">
        <f t="shared" si="541"/>
        <v/>
      </c>
      <c r="BN716" s="1" t="str">
        <f t="shared" si="542"/>
        <v/>
      </c>
      <c r="BO716" s="4" t="str">
        <f t="shared" si="543"/>
        <v/>
      </c>
    </row>
    <row r="717" spans="2:67">
      <c r="B717" s="23"/>
      <c r="C717" s="8" t="str">
        <f>IF(B717="","",VLOOKUP(B717,Tabelle2!$A$1:$B$37,2,0))</f>
        <v/>
      </c>
      <c r="D717" s="9" t="str">
        <f>IF(B717="","",IF(B717=0,"NB",VLOOKUP(C717,Tabelle2!$D$1:$E$4,2,0)))</f>
        <v/>
      </c>
      <c r="E717" s="1" t="str">
        <f t="shared" si="546"/>
        <v/>
      </c>
      <c r="F717" s="1" t="str">
        <f t="shared" si="547"/>
        <v/>
      </c>
      <c r="G717" s="1" t="str">
        <f t="shared" si="557"/>
        <v/>
      </c>
      <c r="H717" s="1" t="str">
        <f t="shared" si="548"/>
        <v/>
      </c>
      <c r="I717" s="1">
        <f t="shared" si="549"/>
        <v>0</v>
      </c>
      <c r="J717" s="1" t="str">
        <f t="shared" si="551"/>
        <v/>
      </c>
      <c r="U717" s="6" t="str">
        <f t="shared" si="552"/>
        <v/>
      </c>
      <c r="V717" s="6" t="str">
        <f t="shared" si="553"/>
        <v/>
      </c>
      <c r="W717" s="6" t="str">
        <f t="shared" si="554"/>
        <v/>
      </c>
      <c r="X717" s="6" t="str">
        <f t="shared" si="555"/>
        <v/>
      </c>
      <c r="Y717" s="5"/>
      <c r="Z717" s="1">
        <f t="shared" si="558"/>
        <v>1</v>
      </c>
      <c r="AA717" s="1">
        <f t="shared" si="559"/>
        <v>1</v>
      </c>
      <c r="AB717" s="1">
        <f t="shared" si="560"/>
        <v>1</v>
      </c>
      <c r="AC717" s="1" t="str">
        <f t="shared" si="561"/>
        <v/>
      </c>
      <c r="AD717" s="1" t="str">
        <f t="shared" ref="AD717:AD780" si="565">IF(OR(AD716=1,AD716=0),0,IF(SUM(Z717:AC717)=4,1,""))</f>
        <v/>
      </c>
      <c r="AE717" s="5"/>
      <c r="AF717" s="6">
        <f t="shared" si="556"/>
        <v>0</v>
      </c>
      <c r="AG717" s="6">
        <f t="shared" si="562"/>
        <v>1</v>
      </c>
      <c r="AH717" s="6">
        <f t="shared" si="564"/>
        <v>3</v>
      </c>
      <c r="AI717" s="5"/>
      <c r="AJ717" s="1">
        <f t="shared" si="563"/>
        <v>0</v>
      </c>
      <c r="AK717" s="1">
        <f>VLOOKUP(AJ717,$R$2:S736,2,0)</f>
        <v>1</v>
      </c>
      <c r="AM717" s="1">
        <f t="shared" si="544"/>
        <v>246</v>
      </c>
      <c r="AO717" s="1">
        <f t="shared" si="545"/>
        <v>0</v>
      </c>
      <c r="AP717" s="1" t="str">
        <f t="shared" si="550"/>
        <v/>
      </c>
      <c r="AQ717" s="1" t="str">
        <f t="shared" si="519"/>
        <v/>
      </c>
      <c r="AR717" s="1" t="str">
        <f t="shared" si="520"/>
        <v/>
      </c>
      <c r="AS717" s="1" t="str">
        <f t="shared" si="521"/>
        <v/>
      </c>
      <c r="AT717" s="1" t="str">
        <f t="shared" si="522"/>
        <v/>
      </c>
      <c r="AU717" s="1" t="str">
        <f t="shared" si="523"/>
        <v/>
      </c>
      <c r="AV717" s="1" t="str">
        <f t="shared" si="524"/>
        <v/>
      </c>
      <c r="AW717" s="1" t="str">
        <f t="shared" si="525"/>
        <v/>
      </c>
      <c r="AX717" s="1" t="str">
        <f t="shared" si="526"/>
        <v/>
      </c>
      <c r="AY717" s="1" t="str">
        <f t="shared" si="527"/>
        <v/>
      </c>
      <c r="AZ717" s="1" t="str">
        <f t="shared" si="528"/>
        <v/>
      </c>
      <c r="BA717" s="1" t="str">
        <f t="shared" si="529"/>
        <v/>
      </c>
      <c r="BB717" s="1" t="str">
        <f t="shared" si="530"/>
        <v/>
      </c>
      <c r="BC717" s="1" t="str">
        <f t="shared" si="531"/>
        <v/>
      </c>
      <c r="BD717" s="1" t="str">
        <f t="shared" si="532"/>
        <v/>
      </c>
      <c r="BE717" s="1" t="str">
        <f t="shared" si="533"/>
        <v/>
      </c>
      <c r="BF717" s="1" t="str">
        <f t="shared" si="534"/>
        <v/>
      </c>
      <c r="BG717" s="1" t="str">
        <f t="shared" si="535"/>
        <v/>
      </c>
      <c r="BH717" s="1" t="str">
        <f t="shared" si="536"/>
        <v/>
      </c>
      <c r="BI717" s="1" t="str">
        <f t="shared" si="537"/>
        <v/>
      </c>
      <c r="BJ717" s="1" t="str">
        <f t="shared" si="538"/>
        <v/>
      </c>
      <c r="BK717" s="1" t="str">
        <f t="shared" si="539"/>
        <v/>
      </c>
      <c r="BL717" s="1" t="str">
        <f t="shared" si="540"/>
        <v/>
      </c>
      <c r="BM717" s="1" t="str">
        <f t="shared" si="541"/>
        <v/>
      </c>
      <c r="BN717" s="1" t="str">
        <f t="shared" si="542"/>
        <v/>
      </c>
      <c r="BO717" s="4" t="str">
        <f t="shared" si="543"/>
        <v/>
      </c>
    </row>
    <row r="718" spans="2:67">
      <c r="B718" s="23"/>
      <c r="C718" s="8" t="str">
        <f>IF(B718="","",VLOOKUP(B718,Tabelle2!$A$1:$B$37,2,0))</f>
        <v/>
      </c>
      <c r="D718" s="9" t="str">
        <f>IF(B718="","",IF(B718=0,"NB",VLOOKUP(C718,Tabelle2!$D$1:$E$4,2,0)))</f>
        <v/>
      </c>
      <c r="E718" s="1" t="str">
        <f t="shared" si="546"/>
        <v/>
      </c>
      <c r="F718" s="1" t="str">
        <f t="shared" si="547"/>
        <v/>
      </c>
      <c r="G718" s="1" t="str">
        <f t="shared" si="557"/>
        <v/>
      </c>
      <c r="H718" s="1" t="str">
        <f t="shared" si="548"/>
        <v/>
      </c>
      <c r="I718" s="1">
        <f t="shared" si="549"/>
        <v>0</v>
      </c>
      <c r="J718" s="1" t="str">
        <f t="shared" si="551"/>
        <v/>
      </c>
      <c r="U718" s="6" t="str">
        <f t="shared" si="552"/>
        <v/>
      </c>
      <c r="V718" s="6" t="str">
        <f t="shared" si="553"/>
        <v/>
      </c>
      <c r="W718" s="6" t="str">
        <f t="shared" si="554"/>
        <v/>
      </c>
      <c r="X718" s="6" t="str">
        <f t="shared" si="555"/>
        <v/>
      </c>
      <c r="Y718" s="5"/>
      <c r="Z718" s="1">
        <f t="shared" si="558"/>
        <v>1</v>
      </c>
      <c r="AA718" s="1">
        <f t="shared" si="559"/>
        <v>1</v>
      </c>
      <c r="AB718" s="1">
        <f t="shared" si="560"/>
        <v>1</v>
      </c>
      <c r="AC718" s="1" t="str">
        <f t="shared" si="561"/>
        <v/>
      </c>
      <c r="AD718" s="1" t="str">
        <f t="shared" si="565"/>
        <v/>
      </c>
      <c r="AE718" s="5"/>
      <c r="AF718" s="6">
        <f t="shared" si="556"/>
        <v>0</v>
      </c>
      <c r="AG718" s="6">
        <f t="shared" si="562"/>
        <v>1</v>
      </c>
      <c r="AH718" s="6">
        <f t="shared" si="564"/>
        <v>3</v>
      </c>
      <c r="AI718" s="5"/>
      <c r="AJ718" s="1">
        <f t="shared" si="563"/>
        <v>0</v>
      </c>
      <c r="AK718" s="1">
        <f>VLOOKUP(AJ718,$R$2:S737,2,0)</f>
        <v>1</v>
      </c>
      <c r="AM718" s="1">
        <f t="shared" si="544"/>
        <v>246</v>
      </c>
      <c r="AO718" s="1">
        <f t="shared" si="545"/>
        <v>0</v>
      </c>
      <c r="AP718" s="1" t="str">
        <f t="shared" si="550"/>
        <v/>
      </c>
      <c r="AQ718" s="1" t="str">
        <f t="shared" ref="AQ718:AQ781" si="566">IF(AND(AO718=2,AO719=0),1,"")</f>
        <v/>
      </c>
      <c r="AR718" s="1" t="str">
        <f t="shared" ref="AR718:AR781" si="567">IF(AND(AO718=3,AO719=0),1,"")</f>
        <v/>
      </c>
      <c r="AS718" s="1" t="str">
        <f t="shared" ref="AS718:AS781" si="568">IF(AND(AO718=4,AO719=0),1,"")</f>
        <v/>
      </c>
      <c r="AT718" s="1" t="str">
        <f t="shared" ref="AT718:AT781" si="569">IF(AND(AO718=5,AO719=0),1,"")</f>
        <v/>
      </c>
      <c r="AU718" s="1" t="str">
        <f t="shared" ref="AU718:AU781" si="570">IF(AND(AO718=6,AO719=0),1,"")</f>
        <v/>
      </c>
      <c r="AV718" s="1" t="str">
        <f t="shared" ref="AV718:AV781" si="571">IF(AND(AO718=7,AO719=0),1,"")</f>
        <v/>
      </c>
      <c r="AW718" s="1" t="str">
        <f t="shared" ref="AW718:AW781" si="572">IF(AND(AO718=8,AO719=0),1,"")</f>
        <v/>
      </c>
      <c r="AX718" s="1" t="str">
        <f t="shared" ref="AX718:AX781" si="573">IF(AND(AO718=9,AO719=0),1,"")</f>
        <v/>
      </c>
      <c r="AY718" s="1" t="str">
        <f t="shared" ref="AY718:AY781" si="574">IF(AND(AO718=10,AO719=0),1,"")</f>
        <v/>
      </c>
      <c r="AZ718" s="1" t="str">
        <f t="shared" ref="AZ718:AZ781" si="575">IF(AND(AO718=11,AO719=0),1,"")</f>
        <v/>
      </c>
      <c r="BA718" s="1" t="str">
        <f t="shared" ref="BA718:BA781" si="576">IF(AND(AO718=12,AO719=0),1,"")</f>
        <v/>
      </c>
      <c r="BB718" s="1" t="str">
        <f t="shared" ref="BB718:BB781" si="577">IF(AND(AO718=13,AO719=0),1,"")</f>
        <v/>
      </c>
      <c r="BC718" s="1" t="str">
        <f t="shared" ref="BC718:BC781" si="578">IF(AND(AO718=14,AO719=0),1,"")</f>
        <v/>
      </c>
      <c r="BD718" s="1" t="str">
        <f t="shared" ref="BD718:BD781" si="579">IF(AND(AO718=15,AO719=0),1,"")</f>
        <v/>
      </c>
      <c r="BE718" s="1" t="str">
        <f t="shared" ref="BE718:BE781" si="580">IF(AND(AO718=16,AO719=0),1,"")</f>
        <v/>
      </c>
      <c r="BF718" s="1" t="str">
        <f t="shared" ref="BF718:BF781" si="581">IF(AND(AO718=17,AO719=0),1,"")</f>
        <v/>
      </c>
      <c r="BG718" s="1" t="str">
        <f t="shared" ref="BG718:BG781" si="582">IF(AND(AO718=18,AO719=0),1,"")</f>
        <v/>
      </c>
      <c r="BH718" s="1" t="str">
        <f t="shared" ref="BH718:BH781" si="583">IF(AND(AO718=19,AO719=0),1,"")</f>
        <v/>
      </c>
      <c r="BI718" s="1" t="str">
        <f t="shared" ref="BI718:BI781" si="584">IF(AND(AO718=20,AO719=0),1,"")</f>
        <v/>
      </c>
      <c r="BJ718" s="1" t="str">
        <f t="shared" ref="BJ718:BJ781" si="585">IF(AND(AO718=21,AO719=0),1,"")</f>
        <v/>
      </c>
      <c r="BK718" s="1" t="str">
        <f t="shared" ref="BK718:BK781" si="586">IF(AND(AO718=22,AO719=0),1,"")</f>
        <v/>
      </c>
      <c r="BL718" s="1" t="str">
        <f t="shared" ref="BL718:BL781" si="587">IF(AND(AO718=23,AO719=0),1,"")</f>
        <v/>
      </c>
      <c r="BM718" s="1" t="str">
        <f t="shared" ref="BM718:BM781" si="588">IF(AND(AO718=24,AO719=0),1,"")</f>
        <v/>
      </c>
      <c r="BN718" s="1" t="str">
        <f t="shared" ref="BN718:BN781" si="589">IF(AND(AO718=25,AO719=0),1,"")</f>
        <v/>
      </c>
      <c r="BO718" s="4" t="str">
        <f t="shared" ref="BO718:BO781" si="590">IF(AND(AO718&gt;25,AO719=0),1,"")</f>
        <v/>
      </c>
    </row>
    <row r="719" spans="2:67">
      <c r="B719" s="23"/>
      <c r="C719" s="8" t="str">
        <f>IF(B719="","",VLOOKUP(B719,Tabelle2!$A$1:$B$37,2,0))</f>
        <v/>
      </c>
      <c r="D719" s="9" t="str">
        <f>IF(B719="","",IF(B719=0,"NB",VLOOKUP(C719,Tabelle2!$D$1:$E$4,2,0)))</f>
        <v/>
      </c>
      <c r="E719" s="1" t="str">
        <f t="shared" si="546"/>
        <v/>
      </c>
      <c r="F719" s="1" t="str">
        <f t="shared" si="547"/>
        <v/>
      </c>
      <c r="G719" s="1" t="str">
        <f t="shared" si="557"/>
        <v/>
      </c>
      <c r="H719" s="1" t="str">
        <f t="shared" si="548"/>
        <v/>
      </c>
      <c r="I719" s="1">
        <f t="shared" si="549"/>
        <v>0</v>
      </c>
      <c r="J719" s="1" t="str">
        <f t="shared" si="551"/>
        <v/>
      </c>
      <c r="U719" s="6" t="str">
        <f t="shared" si="552"/>
        <v/>
      </c>
      <c r="V719" s="6" t="str">
        <f t="shared" si="553"/>
        <v/>
      </c>
      <c r="W719" s="6" t="str">
        <f t="shared" si="554"/>
        <v/>
      </c>
      <c r="X719" s="6" t="str">
        <f t="shared" si="555"/>
        <v/>
      </c>
      <c r="Y719" s="5"/>
      <c r="Z719" s="1">
        <f t="shared" si="558"/>
        <v>1</v>
      </c>
      <c r="AA719" s="1">
        <f t="shared" si="559"/>
        <v>1</v>
      </c>
      <c r="AB719" s="1">
        <f t="shared" si="560"/>
        <v>1</v>
      </c>
      <c r="AC719" s="1" t="str">
        <f t="shared" si="561"/>
        <v/>
      </c>
      <c r="AD719" s="1" t="str">
        <f t="shared" si="565"/>
        <v/>
      </c>
      <c r="AE719" s="5"/>
      <c r="AF719" s="6">
        <f t="shared" si="556"/>
        <v>0</v>
      </c>
      <c r="AG719" s="6">
        <f t="shared" si="562"/>
        <v>1</v>
      </c>
      <c r="AH719" s="6">
        <f t="shared" si="564"/>
        <v>3</v>
      </c>
      <c r="AI719" s="5"/>
      <c r="AJ719" s="1">
        <f t="shared" si="563"/>
        <v>0</v>
      </c>
      <c r="AK719" s="1">
        <f>VLOOKUP(AJ719,$R$2:S738,2,0)</f>
        <v>1</v>
      </c>
      <c r="AM719" s="1">
        <f t="shared" si="544"/>
        <v>246</v>
      </c>
      <c r="AO719" s="1">
        <f t="shared" si="545"/>
        <v>0</v>
      </c>
      <c r="AP719" s="1" t="str">
        <f t="shared" si="550"/>
        <v/>
      </c>
      <c r="AQ719" s="1" t="str">
        <f t="shared" si="566"/>
        <v/>
      </c>
      <c r="AR719" s="1" t="str">
        <f t="shared" si="567"/>
        <v/>
      </c>
      <c r="AS719" s="1" t="str">
        <f t="shared" si="568"/>
        <v/>
      </c>
      <c r="AT719" s="1" t="str">
        <f t="shared" si="569"/>
        <v/>
      </c>
      <c r="AU719" s="1" t="str">
        <f t="shared" si="570"/>
        <v/>
      </c>
      <c r="AV719" s="1" t="str">
        <f t="shared" si="571"/>
        <v/>
      </c>
      <c r="AW719" s="1" t="str">
        <f t="shared" si="572"/>
        <v/>
      </c>
      <c r="AX719" s="1" t="str">
        <f t="shared" si="573"/>
        <v/>
      </c>
      <c r="AY719" s="1" t="str">
        <f t="shared" si="574"/>
        <v/>
      </c>
      <c r="AZ719" s="1" t="str">
        <f t="shared" si="575"/>
        <v/>
      </c>
      <c r="BA719" s="1" t="str">
        <f t="shared" si="576"/>
        <v/>
      </c>
      <c r="BB719" s="1" t="str">
        <f t="shared" si="577"/>
        <v/>
      </c>
      <c r="BC719" s="1" t="str">
        <f t="shared" si="578"/>
        <v/>
      </c>
      <c r="BD719" s="1" t="str">
        <f t="shared" si="579"/>
        <v/>
      </c>
      <c r="BE719" s="1" t="str">
        <f t="shared" si="580"/>
        <v/>
      </c>
      <c r="BF719" s="1" t="str">
        <f t="shared" si="581"/>
        <v/>
      </c>
      <c r="BG719" s="1" t="str">
        <f t="shared" si="582"/>
        <v/>
      </c>
      <c r="BH719" s="1" t="str">
        <f t="shared" si="583"/>
        <v/>
      </c>
      <c r="BI719" s="1" t="str">
        <f t="shared" si="584"/>
        <v/>
      </c>
      <c r="BJ719" s="1" t="str">
        <f t="shared" si="585"/>
        <v/>
      </c>
      <c r="BK719" s="1" t="str">
        <f t="shared" si="586"/>
        <v/>
      </c>
      <c r="BL719" s="1" t="str">
        <f t="shared" si="587"/>
        <v/>
      </c>
      <c r="BM719" s="1" t="str">
        <f t="shared" si="588"/>
        <v/>
      </c>
      <c r="BN719" s="1" t="str">
        <f t="shared" si="589"/>
        <v/>
      </c>
      <c r="BO719" s="4" t="str">
        <f t="shared" si="590"/>
        <v/>
      </c>
    </row>
    <row r="720" spans="2:67">
      <c r="B720" s="23"/>
      <c r="C720" s="8" t="str">
        <f>IF(B720="","",VLOOKUP(B720,Tabelle2!$A$1:$B$37,2,0))</f>
        <v/>
      </c>
      <c r="D720" s="9" t="str">
        <f>IF(B720="","",IF(B720=0,"NB",VLOOKUP(C720,Tabelle2!$D$1:$E$4,2,0)))</f>
        <v/>
      </c>
      <c r="E720" s="1" t="str">
        <f t="shared" si="546"/>
        <v/>
      </c>
      <c r="F720" s="1" t="str">
        <f t="shared" si="547"/>
        <v/>
      </c>
      <c r="G720" s="1" t="str">
        <f t="shared" si="557"/>
        <v/>
      </c>
      <c r="H720" s="1" t="str">
        <f t="shared" si="548"/>
        <v/>
      </c>
      <c r="I720" s="1">
        <f t="shared" si="549"/>
        <v>0</v>
      </c>
      <c r="J720" s="1" t="str">
        <f t="shared" si="551"/>
        <v/>
      </c>
      <c r="U720" s="6" t="str">
        <f t="shared" si="552"/>
        <v/>
      </c>
      <c r="V720" s="6" t="str">
        <f t="shared" si="553"/>
        <v/>
      </c>
      <c r="W720" s="6" t="str">
        <f t="shared" si="554"/>
        <v/>
      </c>
      <c r="X720" s="6" t="str">
        <f t="shared" si="555"/>
        <v/>
      </c>
      <c r="Y720" s="5"/>
      <c r="Z720" s="1">
        <f t="shared" si="558"/>
        <v>1</v>
      </c>
      <c r="AA720" s="1">
        <f t="shared" si="559"/>
        <v>1</v>
      </c>
      <c r="AB720" s="1">
        <f t="shared" si="560"/>
        <v>1</v>
      </c>
      <c r="AC720" s="1" t="str">
        <f t="shared" si="561"/>
        <v/>
      </c>
      <c r="AD720" s="1" t="str">
        <f t="shared" si="565"/>
        <v/>
      </c>
      <c r="AE720" s="5"/>
      <c r="AF720" s="6">
        <f t="shared" si="556"/>
        <v>0</v>
      </c>
      <c r="AG720" s="6">
        <f t="shared" si="562"/>
        <v>1</v>
      </c>
      <c r="AH720" s="6">
        <f t="shared" si="564"/>
        <v>3</v>
      </c>
      <c r="AI720" s="5"/>
      <c r="AJ720" s="1">
        <f t="shared" si="563"/>
        <v>0</v>
      </c>
      <c r="AK720" s="1">
        <f>VLOOKUP(AJ720,$R$2:S739,2,0)</f>
        <v>1</v>
      </c>
      <c r="AM720" s="1">
        <f t="shared" si="544"/>
        <v>246</v>
      </c>
      <c r="AO720" s="1">
        <f t="shared" si="545"/>
        <v>0</v>
      </c>
      <c r="AP720" s="1" t="str">
        <f t="shared" si="550"/>
        <v/>
      </c>
      <c r="AQ720" s="1" t="str">
        <f t="shared" si="566"/>
        <v/>
      </c>
      <c r="AR720" s="1" t="str">
        <f t="shared" si="567"/>
        <v/>
      </c>
      <c r="AS720" s="1" t="str">
        <f t="shared" si="568"/>
        <v/>
      </c>
      <c r="AT720" s="1" t="str">
        <f t="shared" si="569"/>
        <v/>
      </c>
      <c r="AU720" s="1" t="str">
        <f t="shared" si="570"/>
        <v/>
      </c>
      <c r="AV720" s="1" t="str">
        <f t="shared" si="571"/>
        <v/>
      </c>
      <c r="AW720" s="1" t="str">
        <f t="shared" si="572"/>
        <v/>
      </c>
      <c r="AX720" s="1" t="str">
        <f t="shared" si="573"/>
        <v/>
      </c>
      <c r="AY720" s="1" t="str">
        <f t="shared" si="574"/>
        <v/>
      </c>
      <c r="AZ720" s="1" t="str">
        <f t="shared" si="575"/>
        <v/>
      </c>
      <c r="BA720" s="1" t="str">
        <f t="shared" si="576"/>
        <v/>
      </c>
      <c r="BB720" s="1" t="str">
        <f t="shared" si="577"/>
        <v/>
      </c>
      <c r="BC720" s="1" t="str">
        <f t="shared" si="578"/>
        <v/>
      </c>
      <c r="BD720" s="1" t="str">
        <f t="shared" si="579"/>
        <v/>
      </c>
      <c r="BE720" s="1" t="str">
        <f t="shared" si="580"/>
        <v/>
      </c>
      <c r="BF720" s="1" t="str">
        <f t="shared" si="581"/>
        <v/>
      </c>
      <c r="BG720" s="1" t="str">
        <f t="shared" si="582"/>
        <v/>
      </c>
      <c r="BH720" s="1" t="str">
        <f t="shared" si="583"/>
        <v/>
      </c>
      <c r="BI720" s="1" t="str">
        <f t="shared" si="584"/>
        <v/>
      </c>
      <c r="BJ720" s="1" t="str">
        <f t="shared" si="585"/>
        <v/>
      </c>
      <c r="BK720" s="1" t="str">
        <f t="shared" si="586"/>
        <v/>
      </c>
      <c r="BL720" s="1" t="str">
        <f t="shared" si="587"/>
        <v/>
      </c>
      <c r="BM720" s="1" t="str">
        <f t="shared" si="588"/>
        <v/>
      </c>
      <c r="BN720" s="1" t="str">
        <f t="shared" si="589"/>
        <v/>
      </c>
      <c r="BO720" s="4" t="str">
        <f t="shared" si="590"/>
        <v/>
      </c>
    </row>
    <row r="721" spans="2:67">
      <c r="B721" s="23"/>
      <c r="C721" s="8" t="str">
        <f>IF(B721="","",VLOOKUP(B721,Tabelle2!$A$1:$B$37,2,0))</f>
        <v/>
      </c>
      <c r="D721" s="9" t="str">
        <f>IF(B721="","",IF(B721=0,"NB",VLOOKUP(C721,Tabelle2!$D$1:$E$4,2,0)))</f>
        <v/>
      </c>
      <c r="E721" s="1" t="str">
        <f t="shared" si="546"/>
        <v/>
      </c>
      <c r="F721" s="1" t="str">
        <f t="shared" si="547"/>
        <v/>
      </c>
      <c r="G721" s="1" t="str">
        <f t="shared" si="557"/>
        <v/>
      </c>
      <c r="H721" s="1" t="str">
        <f t="shared" si="548"/>
        <v/>
      </c>
      <c r="I721" s="1">
        <f t="shared" si="549"/>
        <v>0</v>
      </c>
      <c r="J721" s="1" t="str">
        <f t="shared" si="551"/>
        <v/>
      </c>
      <c r="U721" s="6" t="str">
        <f t="shared" si="552"/>
        <v/>
      </c>
      <c r="V721" s="6" t="str">
        <f t="shared" si="553"/>
        <v/>
      </c>
      <c r="W721" s="6" t="str">
        <f t="shared" si="554"/>
        <v/>
      </c>
      <c r="X721" s="6" t="str">
        <f t="shared" si="555"/>
        <v/>
      </c>
      <c r="Y721" s="5"/>
      <c r="Z721" s="1">
        <f t="shared" si="558"/>
        <v>1</v>
      </c>
      <c r="AA721" s="1">
        <f t="shared" si="559"/>
        <v>1</v>
      </c>
      <c r="AB721" s="1">
        <f t="shared" si="560"/>
        <v>1</v>
      </c>
      <c r="AC721" s="1" t="str">
        <f t="shared" si="561"/>
        <v/>
      </c>
      <c r="AD721" s="1" t="str">
        <f t="shared" si="565"/>
        <v/>
      </c>
      <c r="AE721" s="5"/>
      <c r="AF721" s="6">
        <f t="shared" si="556"/>
        <v>0</v>
      </c>
      <c r="AG721" s="6">
        <f t="shared" si="562"/>
        <v>1</v>
      </c>
      <c r="AH721" s="6">
        <f t="shared" si="564"/>
        <v>3</v>
      </c>
      <c r="AI721" s="5"/>
      <c r="AJ721" s="1">
        <f t="shared" si="563"/>
        <v>0</v>
      </c>
      <c r="AK721" s="1">
        <f>VLOOKUP(AJ721,$R$2:S740,2,0)</f>
        <v>1</v>
      </c>
      <c r="AM721" s="1">
        <f t="shared" si="544"/>
        <v>246</v>
      </c>
      <c r="AO721" s="1">
        <f t="shared" si="545"/>
        <v>0</v>
      </c>
      <c r="AP721" s="1" t="str">
        <f t="shared" si="550"/>
        <v/>
      </c>
      <c r="AQ721" s="1" t="str">
        <f t="shared" si="566"/>
        <v/>
      </c>
      <c r="AR721" s="1" t="str">
        <f t="shared" si="567"/>
        <v/>
      </c>
      <c r="AS721" s="1" t="str">
        <f t="shared" si="568"/>
        <v/>
      </c>
      <c r="AT721" s="1" t="str">
        <f t="shared" si="569"/>
        <v/>
      </c>
      <c r="AU721" s="1" t="str">
        <f t="shared" si="570"/>
        <v/>
      </c>
      <c r="AV721" s="1" t="str">
        <f t="shared" si="571"/>
        <v/>
      </c>
      <c r="AW721" s="1" t="str">
        <f t="shared" si="572"/>
        <v/>
      </c>
      <c r="AX721" s="1" t="str">
        <f t="shared" si="573"/>
        <v/>
      </c>
      <c r="AY721" s="1" t="str">
        <f t="shared" si="574"/>
        <v/>
      </c>
      <c r="AZ721" s="1" t="str">
        <f t="shared" si="575"/>
        <v/>
      </c>
      <c r="BA721" s="1" t="str">
        <f t="shared" si="576"/>
        <v/>
      </c>
      <c r="BB721" s="1" t="str">
        <f t="shared" si="577"/>
        <v/>
      </c>
      <c r="BC721" s="1" t="str">
        <f t="shared" si="578"/>
        <v/>
      </c>
      <c r="BD721" s="1" t="str">
        <f t="shared" si="579"/>
        <v/>
      </c>
      <c r="BE721" s="1" t="str">
        <f t="shared" si="580"/>
        <v/>
      </c>
      <c r="BF721" s="1" t="str">
        <f t="shared" si="581"/>
        <v/>
      </c>
      <c r="BG721" s="1" t="str">
        <f t="shared" si="582"/>
        <v/>
      </c>
      <c r="BH721" s="1" t="str">
        <f t="shared" si="583"/>
        <v/>
      </c>
      <c r="BI721" s="1" t="str">
        <f t="shared" si="584"/>
        <v/>
      </c>
      <c r="BJ721" s="1" t="str">
        <f t="shared" si="585"/>
        <v/>
      </c>
      <c r="BK721" s="1" t="str">
        <f t="shared" si="586"/>
        <v/>
      </c>
      <c r="BL721" s="1" t="str">
        <f t="shared" si="587"/>
        <v/>
      </c>
      <c r="BM721" s="1" t="str">
        <f t="shared" si="588"/>
        <v/>
      </c>
      <c r="BN721" s="1" t="str">
        <f t="shared" si="589"/>
        <v/>
      </c>
      <c r="BO721" s="4" t="str">
        <f t="shared" si="590"/>
        <v/>
      </c>
    </row>
    <row r="722" spans="2:67">
      <c r="B722" s="23"/>
      <c r="C722" s="8" t="str">
        <f>IF(B722="","",VLOOKUP(B722,Tabelle2!$A$1:$B$37,2,0))</f>
        <v/>
      </c>
      <c r="D722" s="9" t="str">
        <f>IF(B722="","",IF(B722=0,"NB",VLOOKUP(C722,Tabelle2!$D$1:$E$4,2,0)))</f>
        <v/>
      </c>
      <c r="E722" s="1" t="str">
        <f t="shared" si="546"/>
        <v/>
      </c>
      <c r="F722" s="1" t="str">
        <f t="shared" si="547"/>
        <v/>
      </c>
      <c r="G722" s="1" t="str">
        <f t="shared" si="557"/>
        <v/>
      </c>
      <c r="H722" s="1" t="str">
        <f t="shared" si="548"/>
        <v/>
      </c>
      <c r="I722" s="1">
        <f t="shared" si="549"/>
        <v>0</v>
      </c>
      <c r="J722" s="1" t="str">
        <f t="shared" si="551"/>
        <v/>
      </c>
      <c r="U722" s="6" t="str">
        <f t="shared" si="552"/>
        <v/>
      </c>
      <c r="V722" s="6" t="str">
        <f t="shared" si="553"/>
        <v/>
      </c>
      <c r="W722" s="6" t="str">
        <f t="shared" si="554"/>
        <v/>
      </c>
      <c r="X722" s="6" t="str">
        <f t="shared" si="555"/>
        <v/>
      </c>
      <c r="Y722" s="5"/>
      <c r="Z722" s="1">
        <f t="shared" si="558"/>
        <v>1</v>
      </c>
      <c r="AA722" s="1">
        <f t="shared" si="559"/>
        <v>1</v>
      </c>
      <c r="AB722" s="1">
        <f t="shared" si="560"/>
        <v>1</v>
      </c>
      <c r="AC722" s="1" t="str">
        <f t="shared" si="561"/>
        <v/>
      </c>
      <c r="AD722" s="1" t="str">
        <f t="shared" si="565"/>
        <v/>
      </c>
      <c r="AE722" s="5"/>
      <c r="AF722" s="6">
        <f t="shared" si="556"/>
        <v>0</v>
      </c>
      <c r="AG722" s="6">
        <f t="shared" si="562"/>
        <v>1</v>
      </c>
      <c r="AH722" s="6">
        <f t="shared" si="564"/>
        <v>3</v>
      </c>
      <c r="AI722" s="5"/>
      <c r="AJ722" s="1">
        <f t="shared" si="563"/>
        <v>0</v>
      </c>
      <c r="AK722" s="1">
        <f>VLOOKUP(AJ722,$R$2:S741,2,0)</f>
        <v>1</v>
      </c>
      <c r="AM722" s="1">
        <f t="shared" si="544"/>
        <v>246</v>
      </c>
      <c r="AO722" s="1">
        <f t="shared" si="545"/>
        <v>0</v>
      </c>
      <c r="AP722" s="1" t="str">
        <f t="shared" si="550"/>
        <v/>
      </c>
      <c r="AQ722" s="1" t="str">
        <f t="shared" si="566"/>
        <v/>
      </c>
      <c r="AR722" s="1" t="str">
        <f t="shared" si="567"/>
        <v/>
      </c>
      <c r="AS722" s="1" t="str">
        <f t="shared" si="568"/>
        <v/>
      </c>
      <c r="AT722" s="1" t="str">
        <f t="shared" si="569"/>
        <v/>
      </c>
      <c r="AU722" s="1" t="str">
        <f t="shared" si="570"/>
        <v/>
      </c>
      <c r="AV722" s="1" t="str">
        <f t="shared" si="571"/>
        <v/>
      </c>
      <c r="AW722" s="1" t="str">
        <f t="shared" si="572"/>
        <v/>
      </c>
      <c r="AX722" s="1" t="str">
        <f t="shared" si="573"/>
        <v/>
      </c>
      <c r="AY722" s="1" t="str">
        <f t="shared" si="574"/>
        <v/>
      </c>
      <c r="AZ722" s="1" t="str">
        <f t="shared" si="575"/>
        <v/>
      </c>
      <c r="BA722" s="1" t="str">
        <f t="shared" si="576"/>
        <v/>
      </c>
      <c r="BB722" s="1" t="str">
        <f t="shared" si="577"/>
        <v/>
      </c>
      <c r="BC722" s="1" t="str">
        <f t="shared" si="578"/>
        <v/>
      </c>
      <c r="BD722" s="1" t="str">
        <f t="shared" si="579"/>
        <v/>
      </c>
      <c r="BE722" s="1" t="str">
        <f t="shared" si="580"/>
        <v/>
      </c>
      <c r="BF722" s="1" t="str">
        <f t="shared" si="581"/>
        <v/>
      </c>
      <c r="BG722" s="1" t="str">
        <f t="shared" si="582"/>
        <v/>
      </c>
      <c r="BH722" s="1" t="str">
        <f t="shared" si="583"/>
        <v/>
      </c>
      <c r="BI722" s="1" t="str">
        <f t="shared" si="584"/>
        <v/>
      </c>
      <c r="BJ722" s="1" t="str">
        <f t="shared" si="585"/>
        <v/>
      </c>
      <c r="BK722" s="1" t="str">
        <f t="shared" si="586"/>
        <v/>
      </c>
      <c r="BL722" s="1" t="str">
        <f t="shared" si="587"/>
        <v/>
      </c>
      <c r="BM722" s="1" t="str">
        <f t="shared" si="588"/>
        <v/>
      </c>
      <c r="BN722" s="1" t="str">
        <f t="shared" si="589"/>
        <v/>
      </c>
      <c r="BO722" s="4" t="str">
        <f t="shared" si="590"/>
        <v/>
      </c>
    </row>
    <row r="723" spans="2:67">
      <c r="B723" s="23"/>
      <c r="C723" s="8" t="str">
        <f>IF(B723="","",VLOOKUP(B723,Tabelle2!$A$1:$B$37,2,0))</f>
        <v/>
      </c>
      <c r="D723" s="9" t="str">
        <f>IF(B723="","",IF(B723=0,"NB",VLOOKUP(C723,Tabelle2!$D$1:$E$4,2,0)))</f>
        <v/>
      </c>
      <c r="E723" s="1" t="str">
        <f t="shared" si="546"/>
        <v/>
      </c>
      <c r="F723" s="1" t="str">
        <f t="shared" si="547"/>
        <v/>
      </c>
      <c r="G723" s="1" t="str">
        <f t="shared" si="557"/>
        <v/>
      </c>
      <c r="H723" s="1" t="str">
        <f t="shared" si="548"/>
        <v/>
      </c>
      <c r="I723" s="1">
        <f t="shared" si="549"/>
        <v>0</v>
      </c>
      <c r="J723" s="1" t="str">
        <f t="shared" si="551"/>
        <v/>
      </c>
      <c r="U723" s="6" t="str">
        <f t="shared" si="552"/>
        <v/>
      </c>
      <c r="V723" s="6" t="str">
        <f t="shared" si="553"/>
        <v/>
      </c>
      <c r="W723" s="6" t="str">
        <f t="shared" si="554"/>
        <v/>
      </c>
      <c r="X723" s="6" t="str">
        <f t="shared" si="555"/>
        <v/>
      </c>
      <c r="Y723" s="5"/>
      <c r="Z723" s="1">
        <f t="shared" si="558"/>
        <v>1</v>
      </c>
      <c r="AA723" s="1">
        <f t="shared" si="559"/>
        <v>1</v>
      </c>
      <c r="AB723" s="1">
        <f t="shared" si="560"/>
        <v>1</v>
      </c>
      <c r="AC723" s="1" t="str">
        <f t="shared" si="561"/>
        <v/>
      </c>
      <c r="AD723" s="1" t="str">
        <f t="shared" si="565"/>
        <v/>
      </c>
      <c r="AE723" s="5"/>
      <c r="AF723" s="6">
        <f t="shared" si="556"/>
        <v>0</v>
      </c>
      <c r="AG723" s="6">
        <f t="shared" si="562"/>
        <v>1</v>
      </c>
      <c r="AH723" s="6">
        <f t="shared" si="564"/>
        <v>3</v>
      </c>
      <c r="AI723" s="5"/>
      <c r="AJ723" s="1">
        <f t="shared" si="563"/>
        <v>0</v>
      </c>
      <c r="AK723" s="1">
        <f>VLOOKUP(AJ723,$R$2:S742,2,0)</f>
        <v>1</v>
      </c>
      <c r="AM723" s="1">
        <f t="shared" si="544"/>
        <v>246</v>
      </c>
      <c r="AO723" s="1">
        <f t="shared" si="545"/>
        <v>0</v>
      </c>
      <c r="AP723" s="1" t="str">
        <f t="shared" si="550"/>
        <v/>
      </c>
      <c r="AQ723" s="1" t="str">
        <f t="shared" si="566"/>
        <v/>
      </c>
      <c r="AR723" s="1" t="str">
        <f t="shared" si="567"/>
        <v/>
      </c>
      <c r="AS723" s="1" t="str">
        <f t="shared" si="568"/>
        <v/>
      </c>
      <c r="AT723" s="1" t="str">
        <f t="shared" si="569"/>
        <v/>
      </c>
      <c r="AU723" s="1" t="str">
        <f t="shared" si="570"/>
        <v/>
      </c>
      <c r="AV723" s="1" t="str">
        <f t="shared" si="571"/>
        <v/>
      </c>
      <c r="AW723" s="1" t="str">
        <f t="shared" si="572"/>
        <v/>
      </c>
      <c r="AX723" s="1" t="str">
        <f t="shared" si="573"/>
        <v/>
      </c>
      <c r="AY723" s="1" t="str">
        <f t="shared" si="574"/>
        <v/>
      </c>
      <c r="AZ723" s="1" t="str">
        <f t="shared" si="575"/>
        <v/>
      </c>
      <c r="BA723" s="1" t="str">
        <f t="shared" si="576"/>
        <v/>
      </c>
      <c r="BB723" s="1" t="str">
        <f t="shared" si="577"/>
        <v/>
      </c>
      <c r="BC723" s="1" t="str">
        <f t="shared" si="578"/>
        <v/>
      </c>
      <c r="BD723" s="1" t="str">
        <f t="shared" si="579"/>
        <v/>
      </c>
      <c r="BE723" s="1" t="str">
        <f t="shared" si="580"/>
        <v/>
      </c>
      <c r="BF723" s="1" t="str">
        <f t="shared" si="581"/>
        <v/>
      </c>
      <c r="BG723" s="1" t="str">
        <f t="shared" si="582"/>
        <v/>
      </c>
      <c r="BH723" s="1" t="str">
        <f t="shared" si="583"/>
        <v/>
      </c>
      <c r="BI723" s="1" t="str">
        <f t="shared" si="584"/>
        <v/>
      </c>
      <c r="BJ723" s="1" t="str">
        <f t="shared" si="585"/>
        <v/>
      </c>
      <c r="BK723" s="1" t="str">
        <f t="shared" si="586"/>
        <v/>
      </c>
      <c r="BL723" s="1" t="str">
        <f t="shared" si="587"/>
        <v/>
      </c>
      <c r="BM723" s="1" t="str">
        <f t="shared" si="588"/>
        <v/>
      </c>
      <c r="BN723" s="1" t="str">
        <f t="shared" si="589"/>
        <v/>
      </c>
      <c r="BO723" s="4" t="str">
        <f t="shared" si="590"/>
        <v/>
      </c>
    </row>
    <row r="724" spans="2:67">
      <c r="B724" s="23"/>
      <c r="C724" s="8" t="str">
        <f>IF(B724="","",VLOOKUP(B724,Tabelle2!$A$1:$B$37,2,0))</f>
        <v/>
      </c>
      <c r="D724" s="9" t="str">
        <f>IF(B724="","",IF(B724=0,"NB",VLOOKUP(C724,Tabelle2!$D$1:$E$4,2,0)))</f>
        <v/>
      </c>
      <c r="E724" s="1" t="str">
        <f t="shared" si="546"/>
        <v/>
      </c>
      <c r="F724" s="1" t="str">
        <f t="shared" si="547"/>
        <v/>
      </c>
      <c r="G724" s="1" t="str">
        <f t="shared" si="557"/>
        <v/>
      </c>
      <c r="H724" s="1" t="str">
        <f t="shared" si="548"/>
        <v/>
      </c>
      <c r="I724" s="1">
        <f t="shared" si="549"/>
        <v>0</v>
      </c>
      <c r="J724" s="1" t="str">
        <f t="shared" si="551"/>
        <v/>
      </c>
      <c r="U724" s="6" t="str">
        <f t="shared" si="552"/>
        <v/>
      </c>
      <c r="V724" s="6" t="str">
        <f t="shared" si="553"/>
        <v/>
      </c>
      <c r="W724" s="6" t="str">
        <f t="shared" si="554"/>
        <v/>
      </c>
      <c r="X724" s="6" t="str">
        <f t="shared" si="555"/>
        <v/>
      </c>
      <c r="Y724" s="5"/>
      <c r="Z724" s="1">
        <f t="shared" si="558"/>
        <v>1</v>
      </c>
      <c r="AA724" s="1">
        <f t="shared" si="559"/>
        <v>1</v>
      </c>
      <c r="AB724" s="1">
        <f t="shared" si="560"/>
        <v>1</v>
      </c>
      <c r="AC724" s="1" t="str">
        <f t="shared" si="561"/>
        <v/>
      </c>
      <c r="AD724" s="1" t="str">
        <f t="shared" si="565"/>
        <v/>
      </c>
      <c r="AE724" s="5"/>
      <c r="AF724" s="6">
        <f t="shared" si="556"/>
        <v>0</v>
      </c>
      <c r="AG724" s="6">
        <f t="shared" si="562"/>
        <v>1</v>
      </c>
      <c r="AH724" s="6">
        <f t="shared" si="564"/>
        <v>3</v>
      </c>
      <c r="AI724" s="5"/>
      <c r="AJ724" s="1">
        <f t="shared" si="563"/>
        <v>0</v>
      </c>
      <c r="AK724" s="1">
        <f>VLOOKUP(AJ724,$R$2:S743,2,0)</f>
        <v>1</v>
      </c>
      <c r="AM724" s="1">
        <f t="shared" si="544"/>
        <v>246</v>
      </c>
      <c r="AO724" s="1">
        <f t="shared" si="545"/>
        <v>0</v>
      </c>
      <c r="AP724" s="1" t="str">
        <f t="shared" si="550"/>
        <v/>
      </c>
      <c r="AQ724" s="1" t="str">
        <f t="shared" si="566"/>
        <v/>
      </c>
      <c r="AR724" s="1" t="str">
        <f t="shared" si="567"/>
        <v/>
      </c>
      <c r="AS724" s="1" t="str">
        <f t="shared" si="568"/>
        <v/>
      </c>
      <c r="AT724" s="1" t="str">
        <f t="shared" si="569"/>
        <v/>
      </c>
      <c r="AU724" s="1" t="str">
        <f t="shared" si="570"/>
        <v/>
      </c>
      <c r="AV724" s="1" t="str">
        <f t="shared" si="571"/>
        <v/>
      </c>
      <c r="AW724" s="1" t="str">
        <f t="shared" si="572"/>
        <v/>
      </c>
      <c r="AX724" s="1" t="str">
        <f t="shared" si="573"/>
        <v/>
      </c>
      <c r="AY724" s="1" t="str">
        <f t="shared" si="574"/>
        <v/>
      </c>
      <c r="AZ724" s="1" t="str">
        <f t="shared" si="575"/>
        <v/>
      </c>
      <c r="BA724" s="1" t="str">
        <f t="shared" si="576"/>
        <v/>
      </c>
      <c r="BB724" s="1" t="str">
        <f t="shared" si="577"/>
        <v/>
      </c>
      <c r="BC724" s="1" t="str">
        <f t="shared" si="578"/>
        <v/>
      </c>
      <c r="BD724" s="1" t="str">
        <f t="shared" si="579"/>
        <v/>
      </c>
      <c r="BE724" s="1" t="str">
        <f t="shared" si="580"/>
        <v/>
      </c>
      <c r="BF724" s="1" t="str">
        <f t="shared" si="581"/>
        <v/>
      </c>
      <c r="BG724" s="1" t="str">
        <f t="shared" si="582"/>
        <v/>
      </c>
      <c r="BH724" s="1" t="str">
        <f t="shared" si="583"/>
        <v/>
      </c>
      <c r="BI724" s="1" t="str">
        <f t="shared" si="584"/>
        <v/>
      </c>
      <c r="BJ724" s="1" t="str">
        <f t="shared" si="585"/>
        <v/>
      </c>
      <c r="BK724" s="1" t="str">
        <f t="shared" si="586"/>
        <v/>
      </c>
      <c r="BL724" s="1" t="str">
        <f t="shared" si="587"/>
        <v/>
      </c>
      <c r="BM724" s="1" t="str">
        <f t="shared" si="588"/>
        <v/>
      </c>
      <c r="BN724" s="1" t="str">
        <f t="shared" si="589"/>
        <v/>
      </c>
      <c r="BO724" s="4" t="str">
        <f t="shared" si="590"/>
        <v/>
      </c>
    </row>
    <row r="725" spans="2:67">
      <c r="B725" s="23"/>
      <c r="C725" s="8" t="str">
        <f>IF(B725="","",VLOOKUP(B725,Tabelle2!$A$1:$B$37,2,0))</f>
        <v/>
      </c>
      <c r="D725" s="9" t="str">
        <f>IF(B725="","",IF(B725=0,"NB",VLOOKUP(C725,Tabelle2!$D$1:$E$4,2,0)))</f>
        <v/>
      </c>
      <c r="E725" s="1" t="str">
        <f t="shared" si="546"/>
        <v/>
      </c>
      <c r="F725" s="1" t="str">
        <f t="shared" si="547"/>
        <v/>
      </c>
      <c r="G725" s="1" t="str">
        <f t="shared" si="557"/>
        <v/>
      </c>
      <c r="H725" s="1" t="str">
        <f t="shared" si="548"/>
        <v/>
      </c>
      <c r="I725" s="1">
        <f t="shared" si="549"/>
        <v>0</v>
      </c>
      <c r="J725" s="1" t="str">
        <f t="shared" si="551"/>
        <v/>
      </c>
      <c r="U725" s="6" t="str">
        <f t="shared" si="552"/>
        <v/>
      </c>
      <c r="V725" s="6" t="str">
        <f t="shared" si="553"/>
        <v/>
      </c>
      <c r="W725" s="6" t="str">
        <f t="shared" si="554"/>
        <v/>
      </c>
      <c r="X725" s="6" t="str">
        <f t="shared" si="555"/>
        <v/>
      </c>
      <c r="Y725" s="5"/>
      <c r="Z725" s="1">
        <f t="shared" si="558"/>
        <v>1</v>
      </c>
      <c r="AA725" s="1">
        <f t="shared" si="559"/>
        <v>1</v>
      </c>
      <c r="AB725" s="1">
        <f t="shared" si="560"/>
        <v>1</v>
      </c>
      <c r="AC725" s="1" t="str">
        <f t="shared" si="561"/>
        <v/>
      </c>
      <c r="AD725" s="1" t="str">
        <f t="shared" si="565"/>
        <v/>
      </c>
      <c r="AE725" s="5"/>
      <c r="AF725" s="6">
        <f t="shared" si="556"/>
        <v>0</v>
      </c>
      <c r="AG725" s="6">
        <f t="shared" si="562"/>
        <v>1</v>
      </c>
      <c r="AH725" s="6">
        <f t="shared" si="564"/>
        <v>3</v>
      </c>
      <c r="AI725" s="5"/>
      <c r="AJ725" s="1">
        <f t="shared" si="563"/>
        <v>0</v>
      </c>
      <c r="AK725" s="1">
        <f>VLOOKUP(AJ725,$R$2:S744,2,0)</f>
        <v>1</v>
      </c>
      <c r="AM725" s="1">
        <f t="shared" si="544"/>
        <v>246</v>
      </c>
      <c r="AO725" s="1">
        <f t="shared" si="545"/>
        <v>0</v>
      </c>
      <c r="AP725" s="1" t="str">
        <f t="shared" si="550"/>
        <v/>
      </c>
      <c r="AQ725" s="1" t="str">
        <f t="shared" si="566"/>
        <v/>
      </c>
      <c r="AR725" s="1" t="str">
        <f t="shared" si="567"/>
        <v/>
      </c>
      <c r="AS725" s="1" t="str">
        <f t="shared" si="568"/>
        <v/>
      </c>
      <c r="AT725" s="1" t="str">
        <f t="shared" si="569"/>
        <v/>
      </c>
      <c r="AU725" s="1" t="str">
        <f t="shared" si="570"/>
        <v/>
      </c>
      <c r="AV725" s="1" t="str">
        <f t="shared" si="571"/>
        <v/>
      </c>
      <c r="AW725" s="1" t="str">
        <f t="shared" si="572"/>
        <v/>
      </c>
      <c r="AX725" s="1" t="str">
        <f t="shared" si="573"/>
        <v/>
      </c>
      <c r="AY725" s="1" t="str">
        <f t="shared" si="574"/>
        <v/>
      </c>
      <c r="AZ725" s="1" t="str">
        <f t="shared" si="575"/>
        <v/>
      </c>
      <c r="BA725" s="1" t="str">
        <f t="shared" si="576"/>
        <v/>
      </c>
      <c r="BB725" s="1" t="str">
        <f t="shared" si="577"/>
        <v/>
      </c>
      <c r="BC725" s="1" t="str">
        <f t="shared" si="578"/>
        <v/>
      </c>
      <c r="BD725" s="1" t="str">
        <f t="shared" si="579"/>
        <v/>
      </c>
      <c r="BE725" s="1" t="str">
        <f t="shared" si="580"/>
        <v/>
      </c>
      <c r="BF725" s="1" t="str">
        <f t="shared" si="581"/>
        <v/>
      </c>
      <c r="BG725" s="1" t="str">
        <f t="shared" si="582"/>
        <v/>
      </c>
      <c r="BH725" s="1" t="str">
        <f t="shared" si="583"/>
        <v/>
      </c>
      <c r="BI725" s="1" t="str">
        <f t="shared" si="584"/>
        <v/>
      </c>
      <c r="BJ725" s="1" t="str">
        <f t="shared" si="585"/>
        <v/>
      </c>
      <c r="BK725" s="1" t="str">
        <f t="shared" si="586"/>
        <v/>
      </c>
      <c r="BL725" s="1" t="str">
        <f t="shared" si="587"/>
        <v/>
      </c>
      <c r="BM725" s="1" t="str">
        <f t="shared" si="588"/>
        <v/>
      </c>
      <c r="BN725" s="1" t="str">
        <f t="shared" si="589"/>
        <v/>
      </c>
      <c r="BO725" s="4" t="str">
        <f t="shared" si="590"/>
        <v/>
      </c>
    </row>
    <row r="726" spans="2:67">
      <c r="B726" s="23"/>
      <c r="C726" s="8" t="str">
        <f>IF(B726="","",VLOOKUP(B726,Tabelle2!$A$1:$B$37,2,0))</f>
        <v/>
      </c>
      <c r="D726" s="9" t="str">
        <f>IF(B726="","",IF(B726=0,"NB",VLOOKUP(C726,Tabelle2!$D$1:$E$4,2,0)))</f>
        <v/>
      </c>
      <c r="E726" s="1" t="str">
        <f t="shared" si="546"/>
        <v/>
      </c>
      <c r="F726" s="1" t="str">
        <f t="shared" si="547"/>
        <v/>
      </c>
      <c r="G726" s="1" t="str">
        <f t="shared" si="557"/>
        <v/>
      </c>
      <c r="H726" s="1" t="str">
        <f t="shared" si="548"/>
        <v/>
      </c>
      <c r="I726" s="1">
        <f t="shared" si="549"/>
        <v>0</v>
      </c>
      <c r="J726" s="1" t="str">
        <f t="shared" si="551"/>
        <v/>
      </c>
      <c r="U726" s="6" t="str">
        <f t="shared" si="552"/>
        <v/>
      </c>
      <c r="V726" s="6" t="str">
        <f t="shared" si="553"/>
        <v/>
      </c>
      <c r="W726" s="6" t="str">
        <f t="shared" si="554"/>
        <v/>
      </c>
      <c r="X726" s="6" t="str">
        <f t="shared" si="555"/>
        <v/>
      </c>
      <c r="Y726" s="5"/>
      <c r="Z726" s="1">
        <f t="shared" si="558"/>
        <v>1</v>
      </c>
      <c r="AA726" s="1">
        <f t="shared" si="559"/>
        <v>1</v>
      </c>
      <c r="AB726" s="1">
        <f t="shared" si="560"/>
        <v>1</v>
      </c>
      <c r="AC726" s="1" t="str">
        <f t="shared" si="561"/>
        <v/>
      </c>
      <c r="AD726" s="1" t="str">
        <f t="shared" si="565"/>
        <v/>
      </c>
      <c r="AE726" s="5"/>
      <c r="AF726" s="6">
        <f t="shared" si="556"/>
        <v>0</v>
      </c>
      <c r="AG726" s="6">
        <f t="shared" si="562"/>
        <v>1</v>
      </c>
      <c r="AH726" s="6">
        <f t="shared" si="564"/>
        <v>3</v>
      </c>
      <c r="AI726" s="5"/>
      <c r="AJ726" s="1">
        <f t="shared" si="563"/>
        <v>0</v>
      </c>
      <c r="AK726" s="1">
        <f>VLOOKUP(AJ726,$R$2:S745,2,0)</f>
        <v>1</v>
      </c>
      <c r="AM726" s="1">
        <f t="shared" si="544"/>
        <v>246</v>
      </c>
      <c r="AO726" s="1">
        <f t="shared" si="545"/>
        <v>0</v>
      </c>
      <c r="AP726" s="1" t="str">
        <f t="shared" si="550"/>
        <v/>
      </c>
      <c r="AQ726" s="1" t="str">
        <f t="shared" si="566"/>
        <v/>
      </c>
      <c r="AR726" s="1" t="str">
        <f t="shared" si="567"/>
        <v/>
      </c>
      <c r="AS726" s="1" t="str">
        <f t="shared" si="568"/>
        <v/>
      </c>
      <c r="AT726" s="1" t="str">
        <f t="shared" si="569"/>
        <v/>
      </c>
      <c r="AU726" s="1" t="str">
        <f t="shared" si="570"/>
        <v/>
      </c>
      <c r="AV726" s="1" t="str">
        <f t="shared" si="571"/>
        <v/>
      </c>
      <c r="AW726" s="1" t="str">
        <f t="shared" si="572"/>
        <v/>
      </c>
      <c r="AX726" s="1" t="str">
        <f t="shared" si="573"/>
        <v/>
      </c>
      <c r="AY726" s="1" t="str">
        <f t="shared" si="574"/>
        <v/>
      </c>
      <c r="AZ726" s="1" t="str">
        <f t="shared" si="575"/>
        <v/>
      </c>
      <c r="BA726" s="1" t="str">
        <f t="shared" si="576"/>
        <v/>
      </c>
      <c r="BB726" s="1" t="str">
        <f t="shared" si="577"/>
        <v/>
      </c>
      <c r="BC726" s="1" t="str">
        <f t="shared" si="578"/>
        <v/>
      </c>
      <c r="BD726" s="1" t="str">
        <f t="shared" si="579"/>
        <v/>
      </c>
      <c r="BE726" s="1" t="str">
        <f t="shared" si="580"/>
        <v/>
      </c>
      <c r="BF726" s="1" t="str">
        <f t="shared" si="581"/>
        <v/>
      </c>
      <c r="BG726" s="1" t="str">
        <f t="shared" si="582"/>
        <v/>
      </c>
      <c r="BH726" s="1" t="str">
        <f t="shared" si="583"/>
        <v/>
      </c>
      <c r="BI726" s="1" t="str">
        <f t="shared" si="584"/>
        <v/>
      </c>
      <c r="BJ726" s="1" t="str">
        <f t="shared" si="585"/>
        <v/>
      </c>
      <c r="BK726" s="1" t="str">
        <f t="shared" si="586"/>
        <v/>
      </c>
      <c r="BL726" s="1" t="str">
        <f t="shared" si="587"/>
        <v/>
      </c>
      <c r="BM726" s="1" t="str">
        <f t="shared" si="588"/>
        <v/>
      </c>
      <c r="BN726" s="1" t="str">
        <f t="shared" si="589"/>
        <v/>
      </c>
      <c r="BO726" s="4" t="str">
        <f t="shared" si="590"/>
        <v/>
      </c>
    </row>
    <row r="727" spans="2:67">
      <c r="B727" s="23"/>
      <c r="C727" s="8" t="str">
        <f>IF(B727="","",VLOOKUP(B727,Tabelle2!$A$1:$B$37,2,0))</f>
        <v/>
      </c>
      <c r="D727" s="9" t="str">
        <f>IF(B727="","",IF(B727=0,"NB",VLOOKUP(C727,Tabelle2!$D$1:$E$4,2,0)))</f>
        <v/>
      </c>
      <c r="E727" s="1" t="str">
        <f t="shared" si="546"/>
        <v/>
      </c>
      <c r="F727" s="1" t="str">
        <f t="shared" si="547"/>
        <v/>
      </c>
      <c r="G727" s="1" t="str">
        <f t="shared" si="557"/>
        <v/>
      </c>
      <c r="H727" s="1" t="str">
        <f t="shared" si="548"/>
        <v/>
      </c>
      <c r="I727" s="1">
        <f t="shared" si="549"/>
        <v>0</v>
      </c>
      <c r="J727" s="1" t="str">
        <f t="shared" si="551"/>
        <v/>
      </c>
      <c r="U727" s="6" t="str">
        <f t="shared" si="552"/>
        <v/>
      </c>
      <c r="V727" s="6" t="str">
        <f t="shared" si="553"/>
        <v/>
      </c>
      <c r="W727" s="6" t="str">
        <f t="shared" si="554"/>
        <v/>
      </c>
      <c r="X727" s="6" t="str">
        <f t="shared" si="555"/>
        <v/>
      </c>
      <c r="Y727" s="5"/>
      <c r="Z727" s="1">
        <f t="shared" si="558"/>
        <v>1</v>
      </c>
      <c r="AA727" s="1">
        <f t="shared" si="559"/>
        <v>1</v>
      </c>
      <c r="AB727" s="1">
        <f t="shared" si="560"/>
        <v>1</v>
      </c>
      <c r="AC727" s="1" t="str">
        <f t="shared" si="561"/>
        <v/>
      </c>
      <c r="AD727" s="1" t="str">
        <f t="shared" si="565"/>
        <v/>
      </c>
      <c r="AE727" s="5"/>
      <c r="AF727" s="6">
        <f t="shared" si="556"/>
        <v>0</v>
      </c>
      <c r="AG727" s="6">
        <f t="shared" si="562"/>
        <v>1</v>
      </c>
      <c r="AH727" s="6">
        <f t="shared" si="564"/>
        <v>3</v>
      </c>
      <c r="AI727" s="5"/>
      <c r="AJ727" s="1">
        <f t="shared" si="563"/>
        <v>0</v>
      </c>
      <c r="AK727" s="1">
        <f>VLOOKUP(AJ727,$R$2:S746,2,0)</f>
        <v>1</v>
      </c>
      <c r="AM727" s="1">
        <f t="shared" si="544"/>
        <v>246</v>
      </c>
      <c r="AO727" s="1">
        <f t="shared" si="545"/>
        <v>0</v>
      </c>
      <c r="AP727" s="1" t="str">
        <f t="shared" si="550"/>
        <v/>
      </c>
      <c r="AQ727" s="1" t="str">
        <f t="shared" si="566"/>
        <v/>
      </c>
      <c r="AR727" s="1" t="str">
        <f t="shared" si="567"/>
        <v/>
      </c>
      <c r="AS727" s="1" t="str">
        <f t="shared" si="568"/>
        <v/>
      </c>
      <c r="AT727" s="1" t="str">
        <f t="shared" si="569"/>
        <v/>
      </c>
      <c r="AU727" s="1" t="str">
        <f t="shared" si="570"/>
        <v/>
      </c>
      <c r="AV727" s="1" t="str">
        <f t="shared" si="571"/>
        <v/>
      </c>
      <c r="AW727" s="1" t="str">
        <f t="shared" si="572"/>
        <v/>
      </c>
      <c r="AX727" s="1" t="str">
        <f t="shared" si="573"/>
        <v/>
      </c>
      <c r="AY727" s="1" t="str">
        <f t="shared" si="574"/>
        <v/>
      </c>
      <c r="AZ727" s="1" t="str">
        <f t="shared" si="575"/>
        <v/>
      </c>
      <c r="BA727" s="1" t="str">
        <f t="shared" si="576"/>
        <v/>
      </c>
      <c r="BB727" s="1" t="str">
        <f t="shared" si="577"/>
        <v/>
      </c>
      <c r="BC727" s="1" t="str">
        <f t="shared" si="578"/>
        <v/>
      </c>
      <c r="BD727" s="1" t="str">
        <f t="shared" si="579"/>
        <v/>
      </c>
      <c r="BE727" s="1" t="str">
        <f t="shared" si="580"/>
        <v/>
      </c>
      <c r="BF727" s="1" t="str">
        <f t="shared" si="581"/>
        <v/>
      </c>
      <c r="BG727" s="1" t="str">
        <f t="shared" si="582"/>
        <v/>
      </c>
      <c r="BH727" s="1" t="str">
        <f t="shared" si="583"/>
        <v/>
      </c>
      <c r="BI727" s="1" t="str">
        <f t="shared" si="584"/>
        <v/>
      </c>
      <c r="BJ727" s="1" t="str">
        <f t="shared" si="585"/>
        <v/>
      </c>
      <c r="BK727" s="1" t="str">
        <f t="shared" si="586"/>
        <v/>
      </c>
      <c r="BL727" s="1" t="str">
        <f t="shared" si="587"/>
        <v/>
      </c>
      <c r="BM727" s="1" t="str">
        <f t="shared" si="588"/>
        <v/>
      </c>
      <c r="BN727" s="1" t="str">
        <f t="shared" si="589"/>
        <v/>
      </c>
      <c r="BO727" s="4" t="str">
        <f t="shared" si="590"/>
        <v/>
      </c>
    </row>
    <row r="728" spans="2:67">
      <c r="B728" s="23"/>
      <c r="C728" s="8" t="str">
        <f>IF(B728="","",VLOOKUP(B728,Tabelle2!$A$1:$B$37,2,0))</f>
        <v/>
      </c>
      <c r="D728" s="9" t="str">
        <f>IF(B728="","",IF(B728=0,"NB",VLOOKUP(C728,Tabelle2!$D$1:$E$4,2,0)))</f>
        <v/>
      </c>
      <c r="E728" s="1" t="str">
        <f t="shared" si="546"/>
        <v/>
      </c>
      <c r="F728" s="1" t="str">
        <f t="shared" si="547"/>
        <v/>
      </c>
      <c r="G728" s="1" t="str">
        <f t="shared" si="557"/>
        <v/>
      </c>
      <c r="H728" s="1" t="str">
        <f t="shared" si="548"/>
        <v/>
      </c>
      <c r="I728" s="1">
        <f t="shared" si="549"/>
        <v>0</v>
      </c>
      <c r="J728" s="1" t="str">
        <f t="shared" si="551"/>
        <v/>
      </c>
      <c r="U728" s="6" t="str">
        <f t="shared" si="552"/>
        <v/>
      </c>
      <c r="V728" s="6" t="str">
        <f t="shared" si="553"/>
        <v/>
      </c>
      <c r="W728" s="6" t="str">
        <f t="shared" si="554"/>
        <v/>
      </c>
      <c r="X728" s="6" t="str">
        <f t="shared" si="555"/>
        <v/>
      </c>
      <c r="Y728" s="5"/>
      <c r="Z728" s="1">
        <f t="shared" si="558"/>
        <v>1</v>
      </c>
      <c r="AA728" s="1">
        <f t="shared" si="559"/>
        <v>1</v>
      </c>
      <c r="AB728" s="1">
        <f t="shared" si="560"/>
        <v>1</v>
      </c>
      <c r="AC728" s="1" t="str">
        <f t="shared" si="561"/>
        <v/>
      </c>
      <c r="AD728" s="1" t="str">
        <f t="shared" si="565"/>
        <v/>
      </c>
      <c r="AE728" s="5"/>
      <c r="AF728" s="6">
        <f t="shared" si="556"/>
        <v>0</v>
      </c>
      <c r="AG728" s="6">
        <f t="shared" si="562"/>
        <v>1</v>
      </c>
      <c r="AH728" s="6">
        <f t="shared" si="564"/>
        <v>3</v>
      </c>
      <c r="AI728" s="5"/>
      <c r="AJ728" s="1">
        <f t="shared" si="563"/>
        <v>0</v>
      </c>
      <c r="AK728" s="1">
        <f>VLOOKUP(AJ728,$R$2:S747,2,0)</f>
        <v>1</v>
      </c>
      <c r="AM728" s="1">
        <f t="shared" si="544"/>
        <v>246</v>
      </c>
      <c r="AO728" s="1">
        <f t="shared" si="545"/>
        <v>0</v>
      </c>
      <c r="AP728" s="1" t="str">
        <f t="shared" si="550"/>
        <v/>
      </c>
      <c r="AQ728" s="1" t="str">
        <f t="shared" si="566"/>
        <v/>
      </c>
      <c r="AR728" s="1" t="str">
        <f t="shared" si="567"/>
        <v/>
      </c>
      <c r="AS728" s="1" t="str">
        <f t="shared" si="568"/>
        <v/>
      </c>
      <c r="AT728" s="1" t="str">
        <f t="shared" si="569"/>
        <v/>
      </c>
      <c r="AU728" s="1" t="str">
        <f t="shared" si="570"/>
        <v/>
      </c>
      <c r="AV728" s="1" t="str">
        <f t="shared" si="571"/>
        <v/>
      </c>
      <c r="AW728" s="1" t="str">
        <f t="shared" si="572"/>
        <v/>
      </c>
      <c r="AX728" s="1" t="str">
        <f t="shared" si="573"/>
        <v/>
      </c>
      <c r="AY728" s="1" t="str">
        <f t="shared" si="574"/>
        <v/>
      </c>
      <c r="AZ728" s="1" t="str">
        <f t="shared" si="575"/>
        <v/>
      </c>
      <c r="BA728" s="1" t="str">
        <f t="shared" si="576"/>
        <v/>
      </c>
      <c r="BB728" s="1" t="str">
        <f t="shared" si="577"/>
        <v/>
      </c>
      <c r="BC728" s="1" t="str">
        <f t="shared" si="578"/>
        <v/>
      </c>
      <c r="BD728" s="1" t="str">
        <f t="shared" si="579"/>
        <v/>
      </c>
      <c r="BE728" s="1" t="str">
        <f t="shared" si="580"/>
        <v/>
      </c>
      <c r="BF728" s="1" t="str">
        <f t="shared" si="581"/>
        <v/>
      </c>
      <c r="BG728" s="1" t="str">
        <f t="shared" si="582"/>
        <v/>
      </c>
      <c r="BH728" s="1" t="str">
        <f t="shared" si="583"/>
        <v/>
      </c>
      <c r="BI728" s="1" t="str">
        <f t="shared" si="584"/>
        <v/>
      </c>
      <c r="BJ728" s="1" t="str">
        <f t="shared" si="585"/>
        <v/>
      </c>
      <c r="BK728" s="1" t="str">
        <f t="shared" si="586"/>
        <v/>
      </c>
      <c r="BL728" s="1" t="str">
        <f t="shared" si="587"/>
        <v/>
      </c>
      <c r="BM728" s="1" t="str">
        <f t="shared" si="588"/>
        <v/>
      </c>
      <c r="BN728" s="1" t="str">
        <f t="shared" si="589"/>
        <v/>
      </c>
      <c r="BO728" s="4" t="str">
        <f t="shared" si="590"/>
        <v/>
      </c>
    </row>
    <row r="729" spans="2:67">
      <c r="B729" s="23"/>
      <c r="C729" s="8" t="str">
        <f>IF(B729="","",VLOOKUP(B729,Tabelle2!$A$1:$B$37,2,0))</f>
        <v/>
      </c>
      <c r="D729" s="9" t="str">
        <f>IF(B729="","",IF(B729=0,"NB",VLOOKUP(C729,Tabelle2!$D$1:$E$4,2,0)))</f>
        <v/>
      </c>
      <c r="E729" s="1" t="str">
        <f t="shared" si="546"/>
        <v/>
      </c>
      <c r="F729" s="1" t="str">
        <f t="shared" si="547"/>
        <v/>
      </c>
      <c r="G729" s="1" t="str">
        <f t="shared" si="557"/>
        <v/>
      </c>
      <c r="H729" s="1" t="str">
        <f t="shared" si="548"/>
        <v/>
      </c>
      <c r="I729" s="1">
        <f t="shared" si="549"/>
        <v>0</v>
      </c>
      <c r="J729" s="1" t="str">
        <f t="shared" si="551"/>
        <v/>
      </c>
      <c r="U729" s="6" t="str">
        <f t="shared" si="552"/>
        <v/>
      </c>
      <c r="V729" s="6" t="str">
        <f t="shared" si="553"/>
        <v/>
      </c>
      <c r="W729" s="6" t="str">
        <f t="shared" si="554"/>
        <v/>
      </c>
      <c r="X729" s="6" t="str">
        <f t="shared" si="555"/>
        <v/>
      </c>
      <c r="Y729" s="5"/>
      <c r="Z729" s="1">
        <f t="shared" si="558"/>
        <v>1</v>
      </c>
      <c r="AA729" s="1">
        <f t="shared" si="559"/>
        <v>1</v>
      </c>
      <c r="AB729" s="1">
        <f t="shared" si="560"/>
        <v>1</v>
      </c>
      <c r="AC729" s="1" t="str">
        <f t="shared" si="561"/>
        <v/>
      </c>
      <c r="AD729" s="1" t="str">
        <f t="shared" si="565"/>
        <v/>
      </c>
      <c r="AE729" s="5"/>
      <c r="AF729" s="6">
        <f t="shared" si="556"/>
        <v>0</v>
      </c>
      <c r="AG729" s="6">
        <f t="shared" si="562"/>
        <v>1</v>
      </c>
      <c r="AH729" s="6">
        <f t="shared" si="564"/>
        <v>3</v>
      </c>
      <c r="AI729" s="5"/>
      <c r="AJ729" s="1">
        <f t="shared" si="563"/>
        <v>0</v>
      </c>
      <c r="AK729" s="1">
        <f>VLOOKUP(AJ729,$R$2:S748,2,0)</f>
        <v>1</v>
      </c>
      <c r="AM729" s="1">
        <f t="shared" si="544"/>
        <v>246</v>
      </c>
      <c r="AO729" s="1">
        <f t="shared" si="545"/>
        <v>0</v>
      </c>
      <c r="AP729" s="1" t="str">
        <f t="shared" si="550"/>
        <v/>
      </c>
      <c r="AQ729" s="1" t="str">
        <f t="shared" si="566"/>
        <v/>
      </c>
      <c r="AR729" s="1" t="str">
        <f t="shared" si="567"/>
        <v/>
      </c>
      <c r="AS729" s="1" t="str">
        <f t="shared" si="568"/>
        <v/>
      </c>
      <c r="AT729" s="1" t="str">
        <f t="shared" si="569"/>
        <v/>
      </c>
      <c r="AU729" s="1" t="str">
        <f t="shared" si="570"/>
        <v/>
      </c>
      <c r="AV729" s="1" t="str">
        <f t="shared" si="571"/>
        <v/>
      </c>
      <c r="AW729" s="1" t="str">
        <f t="shared" si="572"/>
        <v/>
      </c>
      <c r="AX729" s="1" t="str">
        <f t="shared" si="573"/>
        <v/>
      </c>
      <c r="AY729" s="1" t="str">
        <f t="shared" si="574"/>
        <v/>
      </c>
      <c r="AZ729" s="1" t="str">
        <f t="shared" si="575"/>
        <v/>
      </c>
      <c r="BA729" s="1" t="str">
        <f t="shared" si="576"/>
        <v/>
      </c>
      <c r="BB729" s="1" t="str">
        <f t="shared" si="577"/>
        <v/>
      </c>
      <c r="BC729" s="1" t="str">
        <f t="shared" si="578"/>
        <v/>
      </c>
      <c r="BD729" s="1" t="str">
        <f t="shared" si="579"/>
        <v/>
      </c>
      <c r="BE729" s="1" t="str">
        <f t="shared" si="580"/>
        <v/>
      </c>
      <c r="BF729" s="1" t="str">
        <f t="shared" si="581"/>
        <v/>
      </c>
      <c r="BG729" s="1" t="str">
        <f t="shared" si="582"/>
        <v/>
      </c>
      <c r="BH729" s="1" t="str">
        <f t="shared" si="583"/>
        <v/>
      </c>
      <c r="BI729" s="1" t="str">
        <f t="shared" si="584"/>
        <v/>
      </c>
      <c r="BJ729" s="1" t="str">
        <f t="shared" si="585"/>
        <v/>
      </c>
      <c r="BK729" s="1" t="str">
        <f t="shared" si="586"/>
        <v/>
      </c>
      <c r="BL729" s="1" t="str">
        <f t="shared" si="587"/>
        <v/>
      </c>
      <c r="BM729" s="1" t="str">
        <f t="shared" si="588"/>
        <v/>
      </c>
      <c r="BN729" s="1" t="str">
        <f t="shared" si="589"/>
        <v/>
      </c>
      <c r="BO729" s="4" t="str">
        <f t="shared" si="590"/>
        <v/>
      </c>
    </row>
    <row r="730" spans="2:67">
      <c r="B730" s="23"/>
      <c r="C730" s="8" t="str">
        <f>IF(B730="","",VLOOKUP(B730,Tabelle2!$A$1:$B$37,2,0))</f>
        <v/>
      </c>
      <c r="D730" s="9" t="str">
        <f>IF(B730="","",IF(B730=0,"NB",VLOOKUP(C730,Tabelle2!$D$1:$E$4,2,0)))</f>
        <v/>
      </c>
      <c r="E730" s="1" t="str">
        <f t="shared" si="546"/>
        <v/>
      </c>
      <c r="F730" s="1" t="str">
        <f t="shared" si="547"/>
        <v/>
      </c>
      <c r="G730" s="1" t="str">
        <f t="shared" si="557"/>
        <v/>
      </c>
      <c r="H730" s="1" t="str">
        <f t="shared" si="548"/>
        <v/>
      </c>
      <c r="I730" s="1">
        <f t="shared" si="549"/>
        <v>0</v>
      </c>
      <c r="J730" s="1" t="str">
        <f t="shared" si="551"/>
        <v/>
      </c>
      <c r="U730" s="6" t="str">
        <f t="shared" si="552"/>
        <v/>
      </c>
      <c r="V730" s="6" t="str">
        <f t="shared" si="553"/>
        <v/>
      </c>
      <c r="W730" s="6" t="str">
        <f t="shared" si="554"/>
        <v/>
      </c>
      <c r="X730" s="6" t="str">
        <f t="shared" si="555"/>
        <v/>
      </c>
      <c r="Y730" s="5"/>
      <c r="Z730" s="1">
        <f t="shared" si="558"/>
        <v>1</v>
      </c>
      <c r="AA730" s="1">
        <f t="shared" si="559"/>
        <v>1</v>
      </c>
      <c r="AB730" s="1">
        <f t="shared" si="560"/>
        <v>1</v>
      </c>
      <c r="AC730" s="1" t="str">
        <f t="shared" si="561"/>
        <v/>
      </c>
      <c r="AD730" s="1" t="str">
        <f t="shared" si="565"/>
        <v/>
      </c>
      <c r="AE730" s="5"/>
      <c r="AF730" s="6">
        <f t="shared" si="556"/>
        <v>0</v>
      </c>
      <c r="AG730" s="6">
        <f t="shared" si="562"/>
        <v>1</v>
      </c>
      <c r="AH730" s="6">
        <f t="shared" si="564"/>
        <v>3</v>
      </c>
      <c r="AI730" s="5"/>
      <c r="AJ730" s="1">
        <f t="shared" si="563"/>
        <v>0</v>
      </c>
      <c r="AK730" s="1">
        <f>VLOOKUP(AJ730,$R$2:S749,2,0)</f>
        <v>1</v>
      </c>
      <c r="AM730" s="1">
        <f t="shared" ref="AM730:AM793" si="591">IF(I730&lt;=AM729,AM729,I730)</f>
        <v>246</v>
      </c>
      <c r="AO730" s="1">
        <f t="shared" ref="AO730:AO793" si="592">IF(E730="l",AO729+1,IF(E730="w",0,0))</f>
        <v>0</v>
      </c>
      <c r="AP730" s="1" t="str">
        <f t="shared" si="550"/>
        <v/>
      </c>
      <c r="AQ730" s="1" t="str">
        <f t="shared" si="566"/>
        <v/>
      </c>
      <c r="AR730" s="1" t="str">
        <f t="shared" si="567"/>
        <v/>
      </c>
      <c r="AS730" s="1" t="str">
        <f t="shared" si="568"/>
        <v/>
      </c>
      <c r="AT730" s="1" t="str">
        <f t="shared" si="569"/>
        <v/>
      </c>
      <c r="AU730" s="1" t="str">
        <f t="shared" si="570"/>
        <v/>
      </c>
      <c r="AV730" s="1" t="str">
        <f t="shared" si="571"/>
        <v/>
      </c>
      <c r="AW730" s="1" t="str">
        <f t="shared" si="572"/>
        <v/>
      </c>
      <c r="AX730" s="1" t="str">
        <f t="shared" si="573"/>
        <v/>
      </c>
      <c r="AY730" s="1" t="str">
        <f t="shared" si="574"/>
        <v/>
      </c>
      <c r="AZ730" s="1" t="str">
        <f t="shared" si="575"/>
        <v/>
      </c>
      <c r="BA730" s="1" t="str">
        <f t="shared" si="576"/>
        <v/>
      </c>
      <c r="BB730" s="1" t="str">
        <f t="shared" si="577"/>
        <v/>
      </c>
      <c r="BC730" s="1" t="str">
        <f t="shared" si="578"/>
        <v/>
      </c>
      <c r="BD730" s="1" t="str">
        <f t="shared" si="579"/>
        <v/>
      </c>
      <c r="BE730" s="1" t="str">
        <f t="shared" si="580"/>
        <v/>
      </c>
      <c r="BF730" s="1" t="str">
        <f t="shared" si="581"/>
        <v/>
      </c>
      <c r="BG730" s="1" t="str">
        <f t="shared" si="582"/>
        <v/>
      </c>
      <c r="BH730" s="1" t="str">
        <f t="shared" si="583"/>
        <v/>
      </c>
      <c r="BI730" s="1" t="str">
        <f t="shared" si="584"/>
        <v/>
      </c>
      <c r="BJ730" s="1" t="str">
        <f t="shared" si="585"/>
        <v/>
      </c>
      <c r="BK730" s="1" t="str">
        <f t="shared" si="586"/>
        <v/>
      </c>
      <c r="BL730" s="1" t="str">
        <f t="shared" si="587"/>
        <v/>
      </c>
      <c r="BM730" s="1" t="str">
        <f t="shared" si="588"/>
        <v/>
      </c>
      <c r="BN730" s="1" t="str">
        <f t="shared" si="589"/>
        <v/>
      </c>
      <c r="BO730" s="4" t="str">
        <f t="shared" si="590"/>
        <v/>
      </c>
    </row>
    <row r="731" spans="2:67">
      <c r="B731" s="23"/>
      <c r="C731" s="8" t="str">
        <f>IF(B731="","",VLOOKUP(B731,Tabelle2!$A$1:$B$37,2,0))</f>
        <v/>
      </c>
      <c r="D731" s="9" t="str">
        <f>IF(B731="","",IF(B731=0,"NB",VLOOKUP(C731,Tabelle2!$D$1:$E$4,2,0)))</f>
        <v/>
      </c>
      <c r="E731" s="1" t="str">
        <f t="shared" si="546"/>
        <v/>
      </c>
      <c r="F731" s="1" t="str">
        <f t="shared" si="547"/>
        <v/>
      </c>
      <c r="G731" s="1" t="str">
        <f t="shared" si="557"/>
        <v/>
      </c>
      <c r="H731" s="1" t="str">
        <f t="shared" si="548"/>
        <v/>
      </c>
      <c r="I731" s="1">
        <f t="shared" si="549"/>
        <v>0</v>
      </c>
      <c r="J731" s="1" t="str">
        <f t="shared" si="551"/>
        <v/>
      </c>
      <c r="U731" s="6" t="str">
        <f t="shared" si="552"/>
        <v/>
      </c>
      <c r="V731" s="6" t="str">
        <f t="shared" si="553"/>
        <v/>
      </c>
      <c r="W731" s="6" t="str">
        <f t="shared" si="554"/>
        <v/>
      </c>
      <c r="X731" s="6" t="str">
        <f t="shared" si="555"/>
        <v/>
      </c>
      <c r="Y731" s="5"/>
      <c r="Z731" s="1">
        <f t="shared" si="558"/>
        <v>1</v>
      </c>
      <c r="AA731" s="1">
        <f t="shared" si="559"/>
        <v>1</v>
      </c>
      <c r="AB731" s="1">
        <f t="shared" si="560"/>
        <v>1</v>
      </c>
      <c r="AC731" s="1" t="str">
        <f t="shared" si="561"/>
        <v/>
      </c>
      <c r="AD731" s="1" t="str">
        <f t="shared" si="565"/>
        <v/>
      </c>
      <c r="AE731" s="5"/>
      <c r="AF731" s="6">
        <f t="shared" si="556"/>
        <v>0</v>
      </c>
      <c r="AG731" s="6">
        <f t="shared" si="562"/>
        <v>1</v>
      </c>
      <c r="AH731" s="6">
        <f t="shared" si="564"/>
        <v>3</v>
      </c>
      <c r="AI731" s="5"/>
      <c r="AJ731" s="1">
        <f t="shared" si="563"/>
        <v>0</v>
      </c>
      <c r="AK731" s="1">
        <f>VLOOKUP(AJ731,$R$2:S750,2,0)</f>
        <v>1</v>
      </c>
      <c r="AM731" s="1">
        <f t="shared" si="591"/>
        <v>246</v>
      </c>
      <c r="AO731" s="1">
        <f t="shared" si="592"/>
        <v>0</v>
      </c>
      <c r="AP731" s="1" t="str">
        <f t="shared" si="550"/>
        <v/>
      </c>
      <c r="AQ731" s="1" t="str">
        <f t="shared" si="566"/>
        <v/>
      </c>
      <c r="AR731" s="1" t="str">
        <f t="shared" si="567"/>
        <v/>
      </c>
      <c r="AS731" s="1" t="str">
        <f t="shared" si="568"/>
        <v/>
      </c>
      <c r="AT731" s="1" t="str">
        <f t="shared" si="569"/>
        <v/>
      </c>
      <c r="AU731" s="1" t="str">
        <f t="shared" si="570"/>
        <v/>
      </c>
      <c r="AV731" s="1" t="str">
        <f t="shared" si="571"/>
        <v/>
      </c>
      <c r="AW731" s="1" t="str">
        <f t="shared" si="572"/>
        <v/>
      </c>
      <c r="AX731" s="1" t="str">
        <f t="shared" si="573"/>
        <v/>
      </c>
      <c r="AY731" s="1" t="str">
        <f t="shared" si="574"/>
        <v/>
      </c>
      <c r="AZ731" s="1" t="str">
        <f t="shared" si="575"/>
        <v/>
      </c>
      <c r="BA731" s="1" t="str">
        <f t="shared" si="576"/>
        <v/>
      </c>
      <c r="BB731" s="1" t="str">
        <f t="shared" si="577"/>
        <v/>
      </c>
      <c r="BC731" s="1" t="str">
        <f t="shared" si="578"/>
        <v/>
      </c>
      <c r="BD731" s="1" t="str">
        <f t="shared" si="579"/>
        <v/>
      </c>
      <c r="BE731" s="1" t="str">
        <f t="shared" si="580"/>
        <v/>
      </c>
      <c r="BF731" s="1" t="str">
        <f t="shared" si="581"/>
        <v/>
      </c>
      <c r="BG731" s="1" t="str">
        <f t="shared" si="582"/>
        <v/>
      </c>
      <c r="BH731" s="1" t="str">
        <f t="shared" si="583"/>
        <v/>
      </c>
      <c r="BI731" s="1" t="str">
        <f t="shared" si="584"/>
        <v/>
      </c>
      <c r="BJ731" s="1" t="str">
        <f t="shared" si="585"/>
        <v/>
      </c>
      <c r="BK731" s="1" t="str">
        <f t="shared" si="586"/>
        <v/>
      </c>
      <c r="BL731" s="1" t="str">
        <f t="shared" si="587"/>
        <v/>
      </c>
      <c r="BM731" s="1" t="str">
        <f t="shared" si="588"/>
        <v/>
      </c>
      <c r="BN731" s="1" t="str">
        <f t="shared" si="589"/>
        <v/>
      </c>
      <c r="BO731" s="4" t="str">
        <f t="shared" si="590"/>
        <v/>
      </c>
    </row>
    <row r="732" spans="2:67">
      <c r="B732" s="23"/>
      <c r="C732" s="8" t="str">
        <f>IF(B732="","",VLOOKUP(B732,Tabelle2!$A$1:$B$37,2,0))</f>
        <v/>
      </c>
      <c r="D732" s="9" t="str">
        <f>IF(B732="","",IF(B732=0,"NB",VLOOKUP(C732,Tabelle2!$D$1:$E$4,2,0)))</f>
        <v/>
      </c>
      <c r="E732" s="1" t="str">
        <f t="shared" si="546"/>
        <v/>
      </c>
      <c r="F732" s="1" t="str">
        <f t="shared" si="547"/>
        <v/>
      </c>
      <c r="G732" s="1" t="str">
        <f t="shared" si="557"/>
        <v/>
      </c>
      <c r="H732" s="1" t="str">
        <f t="shared" si="548"/>
        <v/>
      </c>
      <c r="I732" s="1">
        <f t="shared" si="549"/>
        <v>0</v>
      </c>
      <c r="J732" s="1" t="str">
        <f t="shared" si="551"/>
        <v/>
      </c>
      <c r="U732" s="6" t="str">
        <f t="shared" si="552"/>
        <v/>
      </c>
      <c r="V732" s="6" t="str">
        <f t="shared" si="553"/>
        <v/>
      </c>
      <c r="W732" s="6" t="str">
        <f t="shared" si="554"/>
        <v/>
      </c>
      <c r="X732" s="6" t="str">
        <f t="shared" si="555"/>
        <v/>
      </c>
      <c r="Y732" s="5"/>
      <c r="Z732" s="1">
        <f t="shared" si="558"/>
        <v>1</v>
      </c>
      <c r="AA732" s="1">
        <f t="shared" si="559"/>
        <v>1</v>
      </c>
      <c r="AB732" s="1">
        <f t="shared" si="560"/>
        <v>1</v>
      </c>
      <c r="AC732" s="1" t="str">
        <f t="shared" si="561"/>
        <v/>
      </c>
      <c r="AD732" s="1" t="str">
        <f t="shared" si="565"/>
        <v/>
      </c>
      <c r="AE732" s="5"/>
      <c r="AF732" s="6">
        <f t="shared" si="556"/>
        <v>0</v>
      </c>
      <c r="AG732" s="6">
        <f t="shared" si="562"/>
        <v>1</v>
      </c>
      <c r="AH732" s="6">
        <f t="shared" si="564"/>
        <v>3</v>
      </c>
      <c r="AI732" s="5"/>
      <c r="AJ732" s="1">
        <f t="shared" si="563"/>
        <v>0</v>
      </c>
      <c r="AK732" s="1">
        <f>VLOOKUP(AJ732,$R$2:S751,2,0)</f>
        <v>1</v>
      </c>
      <c r="AM732" s="1">
        <f t="shared" si="591"/>
        <v>246</v>
      </c>
      <c r="AO732" s="1">
        <f t="shared" si="592"/>
        <v>0</v>
      </c>
      <c r="AP732" s="1" t="str">
        <f t="shared" si="550"/>
        <v/>
      </c>
      <c r="AQ732" s="1" t="str">
        <f t="shared" si="566"/>
        <v/>
      </c>
      <c r="AR732" s="1" t="str">
        <f t="shared" si="567"/>
        <v/>
      </c>
      <c r="AS732" s="1" t="str">
        <f t="shared" si="568"/>
        <v/>
      </c>
      <c r="AT732" s="1" t="str">
        <f t="shared" si="569"/>
        <v/>
      </c>
      <c r="AU732" s="1" t="str">
        <f t="shared" si="570"/>
        <v/>
      </c>
      <c r="AV732" s="1" t="str">
        <f t="shared" si="571"/>
        <v/>
      </c>
      <c r="AW732" s="1" t="str">
        <f t="shared" si="572"/>
        <v/>
      </c>
      <c r="AX732" s="1" t="str">
        <f t="shared" si="573"/>
        <v/>
      </c>
      <c r="AY732" s="1" t="str">
        <f t="shared" si="574"/>
        <v/>
      </c>
      <c r="AZ732" s="1" t="str">
        <f t="shared" si="575"/>
        <v/>
      </c>
      <c r="BA732" s="1" t="str">
        <f t="shared" si="576"/>
        <v/>
      </c>
      <c r="BB732" s="1" t="str">
        <f t="shared" si="577"/>
        <v/>
      </c>
      <c r="BC732" s="1" t="str">
        <f t="shared" si="578"/>
        <v/>
      </c>
      <c r="BD732" s="1" t="str">
        <f t="shared" si="579"/>
        <v/>
      </c>
      <c r="BE732" s="1" t="str">
        <f t="shared" si="580"/>
        <v/>
      </c>
      <c r="BF732" s="1" t="str">
        <f t="shared" si="581"/>
        <v/>
      </c>
      <c r="BG732" s="1" t="str">
        <f t="shared" si="582"/>
        <v/>
      </c>
      <c r="BH732" s="1" t="str">
        <f t="shared" si="583"/>
        <v/>
      </c>
      <c r="BI732" s="1" t="str">
        <f t="shared" si="584"/>
        <v/>
      </c>
      <c r="BJ732" s="1" t="str">
        <f t="shared" si="585"/>
        <v/>
      </c>
      <c r="BK732" s="1" t="str">
        <f t="shared" si="586"/>
        <v/>
      </c>
      <c r="BL732" s="1" t="str">
        <f t="shared" si="587"/>
        <v/>
      </c>
      <c r="BM732" s="1" t="str">
        <f t="shared" si="588"/>
        <v/>
      </c>
      <c r="BN732" s="1" t="str">
        <f t="shared" si="589"/>
        <v/>
      </c>
      <c r="BO732" s="4" t="str">
        <f t="shared" si="590"/>
        <v/>
      </c>
    </row>
    <row r="733" spans="2:67">
      <c r="B733" s="23"/>
      <c r="C733" s="8" t="str">
        <f>IF(B733="","",VLOOKUP(B733,Tabelle2!$A$1:$B$37,2,0))</f>
        <v/>
      </c>
      <c r="D733" s="9" t="str">
        <f>IF(B733="","",IF(B733=0,"NB",VLOOKUP(C733,Tabelle2!$D$1:$E$4,2,0)))</f>
        <v/>
      </c>
      <c r="E733" s="1" t="str">
        <f t="shared" si="546"/>
        <v/>
      </c>
      <c r="F733" s="1" t="str">
        <f t="shared" si="547"/>
        <v/>
      </c>
      <c r="G733" s="1" t="str">
        <f t="shared" si="557"/>
        <v/>
      </c>
      <c r="H733" s="1" t="str">
        <f t="shared" si="548"/>
        <v/>
      </c>
      <c r="I733" s="1">
        <f t="shared" si="549"/>
        <v>0</v>
      </c>
      <c r="J733" s="1" t="str">
        <f t="shared" si="551"/>
        <v/>
      </c>
      <c r="U733" s="6" t="str">
        <f t="shared" si="552"/>
        <v/>
      </c>
      <c r="V733" s="6" t="str">
        <f t="shared" si="553"/>
        <v/>
      </c>
      <c r="W733" s="6" t="str">
        <f t="shared" si="554"/>
        <v/>
      </c>
      <c r="X733" s="6" t="str">
        <f t="shared" si="555"/>
        <v/>
      </c>
      <c r="Y733" s="5"/>
      <c r="Z733" s="1">
        <f t="shared" si="558"/>
        <v>1</v>
      </c>
      <c r="AA733" s="1">
        <f t="shared" si="559"/>
        <v>1</v>
      </c>
      <c r="AB733" s="1">
        <f t="shared" si="560"/>
        <v>1</v>
      </c>
      <c r="AC733" s="1" t="str">
        <f t="shared" si="561"/>
        <v/>
      </c>
      <c r="AD733" s="1" t="str">
        <f t="shared" si="565"/>
        <v/>
      </c>
      <c r="AE733" s="5"/>
      <c r="AF733" s="6">
        <f t="shared" si="556"/>
        <v>0</v>
      </c>
      <c r="AG733" s="6">
        <f t="shared" si="562"/>
        <v>1</v>
      </c>
      <c r="AH733" s="6">
        <f t="shared" si="564"/>
        <v>3</v>
      </c>
      <c r="AI733" s="5"/>
      <c r="AJ733" s="1">
        <f t="shared" si="563"/>
        <v>0</v>
      </c>
      <c r="AK733" s="1">
        <f>VLOOKUP(AJ733,$R$2:S752,2,0)</f>
        <v>1</v>
      </c>
      <c r="AM733" s="1">
        <f t="shared" si="591"/>
        <v>246</v>
      </c>
      <c r="AO733" s="1">
        <f t="shared" si="592"/>
        <v>0</v>
      </c>
      <c r="AP733" s="1" t="str">
        <f t="shared" si="550"/>
        <v/>
      </c>
      <c r="AQ733" s="1" t="str">
        <f t="shared" si="566"/>
        <v/>
      </c>
      <c r="AR733" s="1" t="str">
        <f t="shared" si="567"/>
        <v/>
      </c>
      <c r="AS733" s="1" t="str">
        <f t="shared" si="568"/>
        <v/>
      </c>
      <c r="AT733" s="1" t="str">
        <f t="shared" si="569"/>
        <v/>
      </c>
      <c r="AU733" s="1" t="str">
        <f t="shared" si="570"/>
        <v/>
      </c>
      <c r="AV733" s="1" t="str">
        <f t="shared" si="571"/>
        <v/>
      </c>
      <c r="AW733" s="1" t="str">
        <f t="shared" si="572"/>
        <v/>
      </c>
      <c r="AX733" s="1" t="str">
        <f t="shared" si="573"/>
        <v/>
      </c>
      <c r="AY733" s="1" t="str">
        <f t="shared" si="574"/>
        <v/>
      </c>
      <c r="AZ733" s="1" t="str">
        <f t="shared" si="575"/>
        <v/>
      </c>
      <c r="BA733" s="1" t="str">
        <f t="shared" si="576"/>
        <v/>
      </c>
      <c r="BB733" s="1" t="str">
        <f t="shared" si="577"/>
        <v/>
      </c>
      <c r="BC733" s="1" t="str">
        <f t="shared" si="578"/>
        <v/>
      </c>
      <c r="BD733" s="1" t="str">
        <f t="shared" si="579"/>
        <v/>
      </c>
      <c r="BE733" s="1" t="str">
        <f t="shared" si="580"/>
        <v/>
      </c>
      <c r="BF733" s="1" t="str">
        <f t="shared" si="581"/>
        <v/>
      </c>
      <c r="BG733" s="1" t="str">
        <f t="shared" si="582"/>
        <v/>
      </c>
      <c r="BH733" s="1" t="str">
        <f t="shared" si="583"/>
        <v/>
      </c>
      <c r="BI733" s="1" t="str">
        <f t="shared" si="584"/>
        <v/>
      </c>
      <c r="BJ733" s="1" t="str">
        <f t="shared" si="585"/>
        <v/>
      </c>
      <c r="BK733" s="1" t="str">
        <f t="shared" si="586"/>
        <v/>
      </c>
      <c r="BL733" s="1" t="str">
        <f t="shared" si="587"/>
        <v/>
      </c>
      <c r="BM733" s="1" t="str">
        <f t="shared" si="588"/>
        <v/>
      </c>
      <c r="BN733" s="1" t="str">
        <f t="shared" si="589"/>
        <v/>
      </c>
      <c r="BO733" s="4" t="str">
        <f t="shared" si="590"/>
        <v/>
      </c>
    </row>
    <row r="734" spans="2:67">
      <c r="B734" s="23"/>
      <c r="C734" s="8" t="str">
        <f>IF(B734="","",VLOOKUP(B734,Tabelle2!$A$1:$B$37,2,0))</f>
        <v/>
      </c>
      <c r="D734" s="9" t="str">
        <f>IF(B734="","",IF(B734=0,"NB",VLOOKUP(C734,Tabelle2!$D$1:$E$4,2,0)))</f>
        <v/>
      </c>
      <c r="E734" s="1" t="str">
        <f t="shared" si="546"/>
        <v/>
      </c>
      <c r="F734" s="1" t="str">
        <f t="shared" si="547"/>
        <v/>
      </c>
      <c r="G734" s="1" t="str">
        <f t="shared" si="557"/>
        <v/>
      </c>
      <c r="H734" s="1" t="str">
        <f t="shared" si="548"/>
        <v/>
      </c>
      <c r="I734" s="1">
        <f t="shared" si="549"/>
        <v>0</v>
      </c>
      <c r="J734" s="1" t="str">
        <f t="shared" si="551"/>
        <v/>
      </c>
      <c r="U734" s="6" t="str">
        <f t="shared" si="552"/>
        <v/>
      </c>
      <c r="V734" s="6" t="str">
        <f t="shared" si="553"/>
        <v/>
      </c>
      <c r="W734" s="6" t="str">
        <f t="shared" si="554"/>
        <v/>
      </c>
      <c r="X734" s="6" t="str">
        <f t="shared" si="555"/>
        <v/>
      </c>
      <c r="Y734" s="5"/>
      <c r="Z734" s="1">
        <f t="shared" si="558"/>
        <v>1</v>
      </c>
      <c r="AA734" s="1">
        <f t="shared" si="559"/>
        <v>1</v>
      </c>
      <c r="AB734" s="1">
        <f t="shared" si="560"/>
        <v>1</v>
      </c>
      <c r="AC734" s="1" t="str">
        <f t="shared" si="561"/>
        <v/>
      </c>
      <c r="AD734" s="1" t="str">
        <f t="shared" si="565"/>
        <v/>
      </c>
      <c r="AE734" s="5"/>
      <c r="AF734" s="6">
        <f t="shared" si="556"/>
        <v>0</v>
      </c>
      <c r="AG734" s="6">
        <f t="shared" si="562"/>
        <v>1</v>
      </c>
      <c r="AH734" s="6">
        <f t="shared" si="564"/>
        <v>3</v>
      </c>
      <c r="AI734" s="5"/>
      <c r="AJ734" s="1">
        <f t="shared" si="563"/>
        <v>0</v>
      </c>
      <c r="AK734" s="1">
        <f>VLOOKUP(AJ734,$R$2:S753,2,0)</f>
        <v>1</v>
      </c>
      <c r="AM734" s="1">
        <f t="shared" si="591"/>
        <v>246</v>
      </c>
      <c r="AO734" s="1">
        <f t="shared" si="592"/>
        <v>0</v>
      </c>
      <c r="AP734" s="1" t="str">
        <f t="shared" si="550"/>
        <v/>
      </c>
      <c r="AQ734" s="1" t="str">
        <f t="shared" si="566"/>
        <v/>
      </c>
      <c r="AR734" s="1" t="str">
        <f t="shared" si="567"/>
        <v/>
      </c>
      <c r="AS734" s="1" t="str">
        <f t="shared" si="568"/>
        <v/>
      </c>
      <c r="AT734" s="1" t="str">
        <f t="shared" si="569"/>
        <v/>
      </c>
      <c r="AU734" s="1" t="str">
        <f t="shared" si="570"/>
        <v/>
      </c>
      <c r="AV734" s="1" t="str">
        <f t="shared" si="571"/>
        <v/>
      </c>
      <c r="AW734" s="1" t="str">
        <f t="shared" si="572"/>
        <v/>
      </c>
      <c r="AX734" s="1" t="str">
        <f t="shared" si="573"/>
        <v/>
      </c>
      <c r="AY734" s="1" t="str">
        <f t="shared" si="574"/>
        <v/>
      </c>
      <c r="AZ734" s="1" t="str">
        <f t="shared" si="575"/>
        <v/>
      </c>
      <c r="BA734" s="1" t="str">
        <f t="shared" si="576"/>
        <v/>
      </c>
      <c r="BB734" s="1" t="str">
        <f t="shared" si="577"/>
        <v/>
      </c>
      <c r="BC734" s="1" t="str">
        <f t="shared" si="578"/>
        <v/>
      </c>
      <c r="BD734" s="1" t="str">
        <f t="shared" si="579"/>
        <v/>
      </c>
      <c r="BE734" s="1" t="str">
        <f t="shared" si="580"/>
        <v/>
      </c>
      <c r="BF734" s="1" t="str">
        <f t="shared" si="581"/>
        <v/>
      </c>
      <c r="BG734" s="1" t="str">
        <f t="shared" si="582"/>
        <v/>
      </c>
      <c r="BH734" s="1" t="str">
        <f t="shared" si="583"/>
        <v/>
      </c>
      <c r="BI734" s="1" t="str">
        <f t="shared" si="584"/>
        <v/>
      </c>
      <c r="BJ734" s="1" t="str">
        <f t="shared" si="585"/>
        <v/>
      </c>
      <c r="BK734" s="1" t="str">
        <f t="shared" si="586"/>
        <v/>
      </c>
      <c r="BL734" s="1" t="str">
        <f t="shared" si="587"/>
        <v/>
      </c>
      <c r="BM734" s="1" t="str">
        <f t="shared" si="588"/>
        <v/>
      </c>
      <c r="BN734" s="1" t="str">
        <f t="shared" si="589"/>
        <v/>
      </c>
      <c r="BO734" s="4" t="str">
        <f t="shared" si="590"/>
        <v/>
      </c>
    </row>
    <row r="735" spans="2:67">
      <c r="B735" s="23"/>
      <c r="C735" s="8" t="str">
        <f>IF(B735="","",VLOOKUP(B735,Tabelle2!$A$1:$B$37,2,0))</f>
        <v/>
      </c>
      <c r="D735" s="9" t="str">
        <f>IF(B735="","",IF(B735=0,"NB",VLOOKUP(C735,Tabelle2!$D$1:$E$4,2,0)))</f>
        <v/>
      </c>
      <c r="E735" s="1" t="str">
        <f t="shared" si="546"/>
        <v/>
      </c>
      <c r="F735" s="1" t="str">
        <f t="shared" si="547"/>
        <v/>
      </c>
      <c r="G735" s="1" t="str">
        <f t="shared" si="557"/>
        <v/>
      </c>
      <c r="H735" s="1" t="str">
        <f t="shared" si="548"/>
        <v/>
      </c>
      <c r="I735" s="1">
        <f t="shared" si="549"/>
        <v>0</v>
      </c>
      <c r="J735" s="1" t="str">
        <f t="shared" si="551"/>
        <v/>
      </c>
      <c r="U735" s="6" t="str">
        <f t="shared" si="552"/>
        <v/>
      </c>
      <c r="V735" s="6" t="str">
        <f t="shared" si="553"/>
        <v/>
      </c>
      <c r="W735" s="6" t="str">
        <f t="shared" si="554"/>
        <v/>
      </c>
      <c r="X735" s="6" t="str">
        <f t="shared" si="555"/>
        <v/>
      </c>
      <c r="Y735" s="5"/>
      <c r="Z735" s="1">
        <f t="shared" si="558"/>
        <v>1</v>
      </c>
      <c r="AA735" s="1">
        <f t="shared" si="559"/>
        <v>1</v>
      </c>
      <c r="AB735" s="1">
        <f t="shared" si="560"/>
        <v>1</v>
      </c>
      <c r="AC735" s="1" t="str">
        <f t="shared" si="561"/>
        <v/>
      </c>
      <c r="AD735" s="1" t="str">
        <f t="shared" si="565"/>
        <v/>
      </c>
      <c r="AE735" s="5"/>
      <c r="AF735" s="6">
        <f t="shared" si="556"/>
        <v>0</v>
      </c>
      <c r="AG735" s="6">
        <f t="shared" si="562"/>
        <v>1</v>
      </c>
      <c r="AH735" s="6">
        <f t="shared" si="564"/>
        <v>3</v>
      </c>
      <c r="AI735" s="5"/>
      <c r="AJ735" s="1">
        <f t="shared" si="563"/>
        <v>0</v>
      </c>
      <c r="AK735" s="1">
        <f>VLOOKUP(AJ735,$R$2:S754,2,0)</f>
        <v>1</v>
      </c>
      <c r="AM735" s="1">
        <f t="shared" si="591"/>
        <v>246</v>
      </c>
      <c r="AO735" s="1">
        <f t="shared" si="592"/>
        <v>0</v>
      </c>
      <c r="AP735" s="1" t="str">
        <f t="shared" si="550"/>
        <v/>
      </c>
      <c r="AQ735" s="1" t="str">
        <f t="shared" si="566"/>
        <v/>
      </c>
      <c r="AR735" s="1" t="str">
        <f t="shared" si="567"/>
        <v/>
      </c>
      <c r="AS735" s="1" t="str">
        <f t="shared" si="568"/>
        <v/>
      </c>
      <c r="AT735" s="1" t="str">
        <f t="shared" si="569"/>
        <v/>
      </c>
      <c r="AU735" s="1" t="str">
        <f t="shared" si="570"/>
        <v/>
      </c>
      <c r="AV735" s="1" t="str">
        <f t="shared" si="571"/>
        <v/>
      </c>
      <c r="AW735" s="1" t="str">
        <f t="shared" si="572"/>
        <v/>
      </c>
      <c r="AX735" s="1" t="str">
        <f t="shared" si="573"/>
        <v/>
      </c>
      <c r="AY735" s="1" t="str">
        <f t="shared" si="574"/>
        <v/>
      </c>
      <c r="AZ735" s="1" t="str">
        <f t="shared" si="575"/>
        <v/>
      </c>
      <c r="BA735" s="1" t="str">
        <f t="shared" si="576"/>
        <v/>
      </c>
      <c r="BB735" s="1" t="str">
        <f t="shared" si="577"/>
        <v/>
      </c>
      <c r="BC735" s="1" t="str">
        <f t="shared" si="578"/>
        <v/>
      </c>
      <c r="BD735" s="1" t="str">
        <f t="shared" si="579"/>
        <v/>
      </c>
      <c r="BE735" s="1" t="str">
        <f t="shared" si="580"/>
        <v/>
      </c>
      <c r="BF735" s="1" t="str">
        <f t="shared" si="581"/>
        <v/>
      </c>
      <c r="BG735" s="1" t="str">
        <f t="shared" si="582"/>
        <v/>
      </c>
      <c r="BH735" s="1" t="str">
        <f t="shared" si="583"/>
        <v/>
      </c>
      <c r="BI735" s="1" t="str">
        <f t="shared" si="584"/>
        <v/>
      </c>
      <c r="BJ735" s="1" t="str">
        <f t="shared" si="585"/>
        <v/>
      </c>
      <c r="BK735" s="1" t="str">
        <f t="shared" si="586"/>
        <v/>
      </c>
      <c r="BL735" s="1" t="str">
        <f t="shared" si="587"/>
        <v/>
      </c>
      <c r="BM735" s="1" t="str">
        <f t="shared" si="588"/>
        <v/>
      </c>
      <c r="BN735" s="1" t="str">
        <f t="shared" si="589"/>
        <v/>
      </c>
      <c r="BO735" s="4" t="str">
        <f t="shared" si="590"/>
        <v/>
      </c>
    </row>
    <row r="736" spans="2:67">
      <c r="B736" s="23"/>
      <c r="C736" s="8" t="str">
        <f>IF(B736="","",VLOOKUP(B736,Tabelle2!$A$1:$B$37,2,0))</f>
        <v/>
      </c>
      <c r="D736" s="9" t="str">
        <f>IF(B736="","",IF(B736=0,"NB",VLOOKUP(C736,Tabelle2!$D$1:$E$4,2,0)))</f>
        <v/>
      </c>
      <c r="E736" s="1" t="str">
        <f t="shared" si="546"/>
        <v/>
      </c>
      <c r="F736" s="1" t="str">
        <f t="shared" si="547"/>
        <v/>
      </c>
      <c r="G736" s="1" t="str">
        <f t="shared" si="557"/>
        <v/>
      </c>
      <c r="H736" s="1" t="str">
        <f t="shared" si="548"/>
        <v/>
      </c>
      <c r="I736" s="1">
        <f t="shared" si="549"/>
        <v>0</v>
      </c>
      <c r="J736" s="1" t="str">
        <f t="shared" si="551"/>
        <v/>
      </c>
      <c r="U736" s="6" t="str">
        <f t="shared" si="552"/>
        <v/>
      </c>
      <c r="V736" s="6" t="str">
        <f t="shared" si="553"/>
        <v/>
      </c>
      <c r="W736" s="6" t="str">
        <f t="shared" si="554"/>
        <v/>
      </c>
      <c r="X736" s="6" t="str">
        <f t="shared" si="555"/>
        <v/>
      </c>
      <c r="Y736" s="5"/>
      <c r="Z736" s="1">
        <f t="shared" si="558"/>
        <v>1</v>
      </c>
      <c r="AA736" s="1">
        <f t="shared" si="559"/>
        <v>1</v>
      </c>
      <c r="AB736" s="1">
        <f t="shared" si="560"/>
        <v>1</v>
      </c>
      <c r="AC736" s="1" t="str">
        <f t="shared" si="561"/>
        <v/>
      </c>
      <c r="AD736" s="1" t="str">
        <f t="shared" si="565"/>
        <v/>
      </c>
      <c r="AE736" s="5"/>
      <c r="AF736" s="6">
        <f t="shared" si="556"/>
        <v>0</v>
      </c>
      <c r="AG736" s="6">
        <f t="shared" si="562"/>
        <v>1</v>
      </c>
      <c r="AH736" s="6">
        <f t="shared" si="564"/>
        <v>3</v>
      </c>
      <c r="AI736" s="5"/>
      <c r="AJ736" s="1">
        <f t="shared" si="563"/>
        <v>0</v>
      </c>
      <c r="AK736" s="1">
        <f>VLOOKUP(AJ736,$R$2:S755,2,0)</f>
        <v>1</v>
      </c>
      <c r="AM736" s="1">
        <f t="shared" si="591"/>
        <v>246</v>
      </c>
      <c r="AO736" s="1">
        <f t="shared" si="592"/>
        <v>0</v>
      </c>
      <c r="AP736" s="1" t="str">
        <f t="shared" si="550"/>
        <v/>
      </c>
      <c r="AQ736" s="1" t="str">
        <f t="shared" si="566"/>
        <v/>
      </c>
      <c r="AR736" s="1" t="str">
        <f t="shared" si="567"/>
        <v/>
      </c>
      <c r="AS736" s="1" t="str">
        <f t="shared" si="568"/>
        <v/>
      </c>
      <c r="AT736" s="1" t="str">
        <f t="shared" si="569"/>
        <v/>
      </c>
      <c r="AU736" s="1" t="str">
        <f t="shared" si="570"/>
        <v/>
      </c>
      <c r="AV736" s="1" t="str">
        <f t="shared" si="571"/>
        <v/>
      </c>
      <c r="AW736" s="1" t="str">
        <f t="shared" si="572"/>
        <v/>
      </c>
      <c r="AX736" s="1" t="str">
        <f t="shared" si="573"/>
        <v/>
      </c>
      <c r="AY736" s="1" t="str">
        <f t="shared" si="574"/>
        <v/>
      </c>
      <c r="AZ736" s="1" t="str">
        <f t="shared" si="575"/>
        <v/>
      </c>
      <c r="BA736" s="1" t="str">
        <f t="shared" si="576"/>
        <v/>
      </c>
      <c r="BB736" s="1" t="str">
        <f t="shared" si="577"/>
        <v/>
      </c>
      <c r="BC736" s="1" t="str">
        <f t="shared" si="578"/>
        <v/>
      </c>
      <c r="BD736" s="1" t="str">
        <f t="shared" si="579"/>
        <v/>
      </c>
      <c r="BE736" s="1" t="str">
        <f t="shared" si="580"/>
        <v/>
      </c>
      <c r="BF736" s="1" t="str">
        <f t="shared" si="581"/>
        <v/>
      </c>
      <c r="BG736" s="1" t="str">
        <f t="shared" si="582"/>
        <v/>
      </c>
      <c r="BH736" s="1" t="str">
        <f t="shared" si="583"/>
        <v/>
      </c>
      <c r="BI736" s="1" t="str">
        <f t="shared" si="584"/>
        <v/>
      </c>
      <c r="BJ736" s="1" t="str">
        <f t="shared" si="585"/>
        <v/>
      </c>
      <c r="BK736" s="1" t="str">
        <f t="shared" si="586"/>
        <v/>
      </c>
      <c r="BL736" s="1" t="str">
        <f t="shared" si="587"/>
        <v/>
      </c>
      <c r="BM736" s="1" t="str">
        <f t="shared" si="588"/>
        <v/>
      </c>
      <c r="BN736" s="1" t="str">
        <f t="shared" si="589"/>
        <v/>
      </c>
      <c r="BO736" s="4" t="str">
        <f t="shared" si="590"/>
        <v/>
      </c>
    </row>
    <row r="737" spans="2:67">
      <c r="B737" s="23"/>
      <c r="C737" s="8" t="str">
        <f>IF(B737="","",VLOOKUP(B737,Tabelle2!$A$1:$B$37,2,0))</f>
        <v/>
      </c>
      <c r="D737" s="9" t="str">
        <f>IF(B737="","",IF(B737=0,"NB",VLOOKUP(C737,Tabelle2!$D$1:$E$4,2,0)))</f>
        <v/>
      </c>
      <c r="E737" s="1" t="str">
        <f t="shared" si="546"/>
        <v/>
      </c>
      <c r="F737" s="1" t="str">
        <f t="shared" si="547"/>
        <v/>
      </c>
      <c r="G737" s="1" t="str">
        <f t="shared" si="557"/>
        <v/>
      </c>
      <c r="H737" s="1" t="str">
        <f t="shared" si="548"/>
        <v/>
      </c>
      <c r="I737" s="1">
        <f t="shared" si="549"/>
        <v>0</v>
      </c>
      <c r="J737" s="1" t="str">
        <f t="shared" si="551"/>
        <v/>
      </c>
      <c r="U737" s="6" t="str">
        <f t="shared" si="552"/>
        <v/>
      </c>
      <c r="V737" s="6" t="str">
        <f t="shared" si="553"/>
        <v/>
      </c>
      <c r="W737" s="6" t="str">
        <f t="shared" si="554"/>
        <v/>
      </c>
      <c r="X737" s="6" t="str">
        <f t="shared" si="555"/>
        <v/>
      </c>
      <c r="Y737" s="5"/>
      <c r="Z737" s="1">
        <f t="shared" si="558"/>
        <v>1</v>
      </c>
      <c r="AA737" s="1">
        <f t="shared" si="559"/>
        <v>1</v>
      </c>
      <c r="AB737" s="1">
        <f t="shared" si="560"/>
        <v>1</v>
      </c>
      <c r="AC737" s="1" t="str">
        <f t="shared" si="561"/>
        <v/>
      </c>
      <c r="AD737" s="1" t="str">
        <f t="shared" si="565"/>
        <v/>
      </c>
      <c r="AE737" s="5"/>
      <c r="AF737" s="6">
        <f t="shared" si="556"/>
        <v>0</v>
      </c>
      <c r="AG737" s="6">
        <f t="shared" si="562"/>
        <v>1</v>
      </c>
      <c r="AH737" s="6">
        <f t="shared" si="564"/>
        <v>3</v>
      </c>
      <c r="AI737" s="5"/>
      <c r="AJ737" s="1">
        <f t="shared" si="563"/>
        <v>0</v>
      </c>
      <c r="AK737" s="1">
        <f>VLOOKUP(AJ737,$R$2:S756,2,0)</f>
        <v>1</v>
      </c>
      <c r="AM737" s="1">
        <f t="shared" si="591"/>
        <v>246</v>
      </c>
      <c r="AO737" s="1">
        <f t="shared" si="592"/>
        <v>0</v>
      </c>
      <c r="AP737" s="1" t="str">
        <f t="shared" si="550"/>
        <v/>
      </c>
      <c r="AQ737" s="1" t="str">
        <f t="shared" si="566"/>
        <v/>
      </c>
      <c r="AR737" s="1" t="str">
        <f t="shared" si="567"/>
        <v/>
      </c>
      <c r="AS737" s="1" t="str">
        <f t="shared" si="568"/>
        <v/>
      </c>
      <c r="AT737" s="1" t="str">
        <f t="shared" si="569"/>
        <v/>
      </c>
      <c r="AU737" s="1" t="str">
        <f t="shared" si="570"/>
        <v/>
      </c>
      <c r="AV737" s="1" t="str">
        <f t="shared" si="571"/>
        <v/>
      </c>
      <c r="AW737" s="1" t="str">
        <f t="shared" si="572"/>
        <v/>
      </c>
      <c r="AX737" s="1" t="str">
        <f t="shared" si="573"/>
        <v/>
      </c>
      <c r="AY737" s="1" t="str">
        <f t="shared" si="574"/>
        <v/>
      </c>
      <c r="AZ737" s="1" t="str">
        <f t="shared" si="575"/>
        <v/>
      </c>
      <c r="BA737" s="1" t="str">
        <f t="shared" si="576"/>
        <v/>
      </c>
      <c r="BB737" s="1" t="str">
        <f t="shared" si="577"/>
        <v/>
      </c>
      <c r="BC737" s="1" t="str">
        <f t="shared" si="578"/>
        <v/>
      </c>
      <c r="BD737" s="1" t="str">
        <f t="shared" si="579"/>
        <v/>
      </c>
      <c r="BE737" s="1" t="str">
        <f t="shared" si="580"/>
        <v/>
      </c>
      <c r="BF737" s="1" t="str">
        <f t="shared" si="581"/>
        <v/>
      </c>
      <c r="BG737" s="1" t="str">
        <f t="shared" si="582"/>
        <v/>
      </c>
      <c r="BH737" s="1" t="str">
        <f t="shared" si="583"/>
        <v/>
      </c>
      <c r="BI737" s="1" t="str">
        <f t="shared" si="584"/>
        <v/>
      </c>
      <c r="BJ737" s="1" t="str">
        <f t="shared" si="585"/>
        <v/>
      </c>
      <c r="BK737" s="1" t="str">
        <f t="shared" si="586"/>
        <v/>
      </c>
      <c r="BL737" s="1" t="str">
        <f t="shared" si="587"/>
        <v/>
      </c>
      <c r="BM737" s="1" t="str">
        <f t="shared" si="588"/>
        <v/>
      </c>
      <c r="BN737" s="1" t="str">
        <f t="shared" si="589"/>
        <v/>
      </c>
      <c r="BO737" s="4" t="str">
        <f t="shared" si="590"/>
        <v/>
      </c>
    </row>
    <row r="738" spans="2:67">
      <c r="B738" s="23"/>
      <c r="C738" s="8" t="str">
        <f>IF(B738="","",VLOOKUP(B738,Tabelle2!$A$1:$B$37,2,0))</f>
        <v/>
      </c>
      <c r="D738" s="9" t="str">
        <f>IF(B738="","",IF(B738=0,"NB",VLOOKUP(C738,Tabelle2!$D$1:$E$4,2,0)))</f>
        <v/>
      </c>
      <c r="E738" s="1" t="str">
        <f t="shared" si="546"/>
        <v/>
      </c>
      <c r="F738" s="1" t="str">
        <f t="shared" si="547"/>
        <v/>
      </c>
      <c r="G738" s="1" t="str">
        <f t="shared" si="557"/>
        <v/>
      </c>
      <c r="H738" s="1" t="str">
        <f t="shared" si="548"/>
        <v/>
      </c>
      <c r="I738" s="1">
        <f t="shared" si="549"/>
        <v>0</v>
      </c>
      <c r="J738" s="1" t="str">
        <f t="shared" si="551"/>
        <v/>
      </c>
      <c r="U738" s="6" t="str">
        <f t="shared" si="552"/>
        <v/>
      </c>
      <c r="V738" s="6" t="str">
        <f t="shared" si="553"/>
        <v/>
      </c>
      <c r="W738" s="6" t="str">
        <f t="shared" si="554"/>
        <v/>
      </c>
      <c r="X738" s="6" t="str">
        <f t="shared" si="555"/>
        <v/>
      </c>
      <c r="Y738" s="5"/>
      <c r="Z738" s="1">
        <f t="shared" si="558"/>
        <v>1</v>
      </c>
      <c r="AA738" s="1">
        <f t="shared" si="559"/>
        <v>1</v>
      </c>
      <c r="AB738" s="1">
        <f t="shared" si="560"/>
        <v>1</v>
      </c>
      <c r="AC738" s="1" t="str">
        <f t="shared" si="561"/>
        <v/>
      </c>
      <c r="AD738" s="1" t="str">
        <f t="shared" si="565"/>
        <v/>
      </c>
      <c r="AE738" s="5"/>
      <c r="AF738" s="6">
        <f t="shared" si="556"/>
        <v>0</v>
      </c>
      <c r="AG738" s="6">
        <f t="shared" si="562"/>
        <v>1</v>
      </c>
      <c r="AH738" s="6">
        <f t="shared" si="564"/>
        <v>3</v>
      </c>
      <c r="AI738" s="5"/>
      <c r="AJ738" s="1">
        <f t="shared" si="563"/>
        <v>0</v>
      </c>
      <c r="AK738" s="1">
        <f>VLOOKUP(AJ738,$R$2:S757,2,0)</f>
        <v>1</v>
      </c>
      <c r="AM738" s="1">
        <f t="shared" si="591"/>
        <v>246</v>
      </c>
      <c r="AO738" s="1">
        <f t="shared" si="592"/>
        <v>0</v>
      </c>
      <c r="AP738" s="1" t="str">
        <f t="shared" si="550"/>
        <v/>
      </c>
      <c r="AQ738" s="1" t="str">
        <f t="shared" si="566"/>
        <v/>
      </c>
      <c r="AR738" s="1" t="str">
        <f t="shared" si="567"/>
        <v/>
      </c>
      <c r="AS738" s="1" t="str">
        <f t="shared" si="568"/>
        <v/>
      </c>
      <c r="AT738" s="1" t="str">
        <f t="shared" si="569"/>
        <v/>
      </c>
      <c r="AU738" s="1" t="str">
        <f t="shared" si="570"/>
        <v/>
      </c>
      <c r="AV738" s="1" t="str">
        <f t="shared" si="571"/>
        <v/>
      </c>
      <c r="AW738" s="1" t="str">
        <f t="shared" si="572"/>
        <v/>
      </c>
      <c r="AX738" s="1" t="str">
        <f t="shared" si="573"/>
        <v/>
      </c>
      <c r="AY738" s="1" t="str">
        <f t="shared" si="574"/>
        <v/>
      </c>
      <c r="AZ738" s="1" t="str">
        <f t="shared" si="575"/>
        <v/>
      </c>
      <c r="BA738" s="1" t="str">
        <f t="shared" si="576"/>
        <v/>
      </c>
      <c r="BB738" s="1" t="str">
        <f t="shared" si="577"/>
        <v/>
      </c>
      <c r="BC738" s="1" t="str">
        <f t="shared" si="578"/>
        <v/>
      </c>
      <c r="BD738" s="1" t="str">
        <f t="shared" si="579"/>
        <v/>
      </c>
      <c r="BE738" s="1" t="str">
        <f t="shared" si="580"/>
        <v/>
      </c>
      <c r="BF738" s="1" t="str">
        <f t="shared" si="581"/>
        <v/>
      </c>
      <c r="BG738" s="1" t="str">
        <f t="shared" si="582"/>
        <v/>
      </c>
      <c r="BH738" s="1" t="str">
        <f t="shared" si="583"/>
        <v/>
      </c>
      <c r="BI738" s="1" t="str">
        <f t="shared" si="584"/>
        <v/>
      </c>
      <c r="BJ738" s="1" t="str">
        <f t="shared" si="585"/>
        <v/>
      </c>
      <c r="BK738" s="1" t="str">
        <f t="shared" si="586"/>
        <v/>
      </c>
      <c r="BL738" s="1" t="str">
        <f t="shared" si="587"/>
        <v/>
      </c>
      <c r="BM738" s="1" t="str">
        <f t="shared" si="588"/>
        <v/>
      </c>
      <c r="BN738" s="1" t="str">
        <f t="shared" si="589"/>
        <v/>
      </c>
      <c r="BO738" s="4" t="str">
        <f t="shared" si="590"/>
        <v/>
      </c>
    </row>
    <row r="739" spans="2:67">
      <c r="B739" s="23"/>
      <c r="C739" s="8" t="str">
        <f>IF(B739="","",VLOOKUP(B739,Tabelle2!$A$1:$B$37,2,0))</f>
        <v/>
      </c>
      <c r="D739" s="9" t="str">
        <f>IF(B739="","",IF(B739=0,"NB",VLOOKUP(C739,Tabelle2!$D$1:$E$4,2,0)))</f>
        <v/>
      </c>
      <c r="E739" s="1" t="str">
        <f t="shared" si="546"/>
        <v/>
      </c>
      <c r="F739" s="1" t="str">
        <f t="shared" si="547"/>
        <v/>
      </c>
      <c r="G739" s="1" t="str">
        <f t="shared" si="557"/>
        <v/>
      </c>
      <c r="H739" s="1" t="str">
        <f t="shared" si="548"/>
        <v/>
      </c>
      <c r="I739" s="1">
        <f t="shared" si="549"/>
        <v>0</v>
      </c>
      <c r="J739" s="1" t="str">
        <f t="shared" si="551"/>
        <v/>
      </c>
      <c r="U739" s="6" t="str">
        <f t="shared" si="552"/>
        <v/>
      </c>
      <c r="V739" s="6" t="str">
        <f t="shared" si="553"/>
        <v/>
      </c>
      <c r="W739" s="6" t="str">
        <f t="shared" si="554"/>
        <v/>
      </c>
      <c r="X739" s="6" t="str">
        <f t="shared" si="555"/>
        <v/>
      </c>
      <c r="Y739" s="5"/>
      <c r="Z739" s="1">
        <f t="shared" si="558"/>
        <v>1</v>
      </c>
      <c r="AA739" s="1">
        <f t="shared" si="559"/>
        <v>1</v>
      </c>
      <c r="AB739" s="1">
        <f t="shared" si="560"/>
        <v>1</v>
      </c>
      <c r="AC739" s="1" t="str">
        <f t="shared" si="561"/>
        <v/>
      </c>
      <c r="AD739" s="1" t="str">
        <f t="shared" si="565"/>
        <v/>
      </c>
      <c r="AE739" s="5"/>
      <c r="AF739" s="6">
        <f t="shared" si="556"/>
        <v>0</v>
      </c>
      <c r="AG739" s="6">
        <f t="shared" si="562"/>
        <v>1</v>
      </c>
      <c r="AH739" s="6">
        <f t="shared" si="564"/>
        <v>3</v>
      </c>
      <c r="AI739" s="5"/>
      <c r="AJ739" s="1">
        <f t="shared" si="563"/>
        <v>0</v>
      </c>
      <c r="AK739" s="1">
        <f>VLOOKUP(AJ739,$R$2:S758,2,0)</f>
        <v>1</v>
      </c>
      <c r="AM739" s="1">
        <f t="shared" si="591"/>
        <v>246</v>
      </c>
      <c r="AO739" s="1">
        <f t="shared" si="592"/>
        <v>0</v>
      </c>
      <c r="AP739" s="1" t="str">
        <f t="shared" si="550"/>
        <v/>
      </c>
      <c r="AQ739" s="1" t="str">
        <f t="shared" si="566"/>
        <v/>
      </c>
      <c r="AR739" s="1" t="str">
        <f t="shared" si="567"/>
        <v/>
      </c>
      <c r="AS739" s="1" t="str">
        <f t="shared" si="568"/>
        <v/>
      </c>
      <c r="AT739" s="1" t="str">
        <f t="shared" si="569"/>
        <v/>
      </c>
      <c r="AU739" s="1" t="str">
        <f t="shared" si="570"/>
        <v/>
      </c>
      <c r="AV739" s="1" t="str">
        <f t="shared" si="571"/>
        <v/>
      </c>
      <c r="AW739" s="1" t="str">
        <f t="shared" si="572"/>
        <v/>
      </c>
      <c r="AX739" s="1" t="str">
        <f t="shared" si="573"/>
        <v/>
      </c>
      <c r="AY739" s="1" t="str">
        <f t="shared" si="574"/>
        <v/>
      </c>
      <c r="AZ739" s="1" t="str">
        <f t="shared" si="575"/>
        <v/>
      </c>
      <c r="BA739" s="1" t="str">
        <f t="shared" si="576"/>
        <v/>
      </c>
      <c r="BB739" s="1" t="str">
        <f t="shared" si="577"/>
        <v/>
      </c>
      <c r="BC739" s="1" t="str">
        <f t="shared" si="578"/>
        <v/>
      </c>
      <c r="BD739" s="1" t="str">
        <f t="shared" si="579"/>
        <v/>
      </c>
      <c r="BE739" s="1" t="str">
        <f t="shared" si="580"/>
        <v/>
      </c>
      <c r="BF739" s="1" t="str">
        <f t="shared" si="581"/>
        <v/>
      </c>
      <c r="BG739" s="1" t="str">
        <f t="shared" si="582"/>
        <v/>
      </c>
      <c r="BH739" s="1" t="str">
        <f t="shared" si="583"/>
        <v/>
      </c>
      <c r="BI739" s="1" t="str">
        <f t="shared" si="584"/>
        <v/>
      </c>
      <c r="BJ739" s="1" t="str">
        <f t="shared" si="585"/>
        <v/>
      </c>
      <c r="BK739" s="1" t="str">
        <f t="shared" si="586"/>
        <v/>
      </c>
      <c r="BL739" s="1" t="str">
        <f t="shared" si="587"/>
        <v/>
      </c>
      <c r="BM739" s="1" t="str">
        <f t="shared" si="588"/>
        <v/>
      </c>
      <c r="BN739" s="1" t="str">
        <f t="shared" si="589"/>
        <v/>
      </c>
      <c r="BO739" s="4" t="str">
        <f t="shared" si="590"/>
        <v/>
      </c>
    </row>
    <row r="740" spans="2:67">
      <c r="B740" s="23"/>
      <c r="C740" s="8" t="str">
        <f>IF(B740="","",VLOOKUP(B740,Tabelle2!$A$1:$B$37,2,0))</f>
        <v/>
      </c>
      <c r="D740" s="9" t="str">
        <f>IF(B740="","",IF(B740=0,"NB",VLOOKUP(C740,Tabelle2!$D$1:$E$4,2,0)))</f>
        <v/>
      </c>
      <c r="E740" s="1" t="str">
        <f t="shared" si="546"/>
        <v/>
      </c>
      <c r="F740" s="1" t="str">
        <f t="shared" si="547"/>
        <v/>
      </c>
      <c r="G740" s="1" t="str">
        <f t="shared" si="557"/>
        <v/>
      </c>
      <c r="H740" s="1" t="str">
        <f t="shared" si="548"/>
        <v/>
      </c>
      <c r="I740" s="1">
        <f t="shared" si="549"/>
        <v>0</v>
      </c>
      <c r="J740" s="1" t="str">
        <f t="shared" si="551"/>
        <v/>
      </c>
      <c r="U740" s="6" t="str">
        <f t="shared" si="552"/>
        <v/>
      </c>
      <c r="V740" s="6" t="str">
        <f t="shared" si="553"/>
        <v/>
      </c>
      <c r="W740" s="6" t="str">
        <f t="shared" si="554"/>
        <v/>
      </c>
      <c r="X740" s="6" t="str">
        <f t="shared" si="555"/>
        <v/>
      </c>
      <c r="Y740" s="5"/>
      <c r="Z740" s="1">
        <f t="shared" si="558"/>
        <v>1</v>
      </c>
      <c r="AA740" s="1">
        <f t="shared" si="559"/>
        <v>1</v>
      </c>
      <c r="AB740" s="1">
        <f t="shared" si="560"/>
        <v>1</v>
      </c>
      <c r="AC740" s="1" t="str">
        <f t="shared" si="561"/>
        <v/>
      </c>
      <c r="AD740" s="1" t="str">
        <f t="shared" si="565"/>
        <v/>
      </c>
      <c r="AE740" s="5"/>
      <c r="AF740" s="6">
        <f t="shared" si="556"/>
        <v>0</v>
      </c>
      <c r="AG740" s="6">
        <f t="shared" si="562"/>
        <v>1</v>
      </c>
      <c r="AH740" s="6">
        <f t="shared" si="564"/>
        <v>3</v>
      </c>
      <c r="AI740" s="5"/>
      <c r="AJ740" s="1">
        <f t="shared" si="563"/>
        <v>0</v>
      </c>
      <c r="AK740" s="1">
        <f>VLOOKUP(AJ740,$R$2:S759,2,0)</f>
        <v>1</v>
      </c>
      <c r="AM740" s="1">
        <f t="shared" si="591"/>
        <v>246</v>
      </c>
      <c r="AO740" s="1">
        <f t="shared" si="592"/>
        <v>0</v>
      </c>
      <c r="AP740" s="1" t="str">
        <f t="shared" si="550"/>
        <v/>
      </c>
      <c r="AQ740" s="1" t="str">
        <f t="shared" si="566"/>
        <v/>
      </c>
      <c r="AR740" s="1" t="str">
        <f t="shared" si="567"/>
        <v/>
      </c>
      <c r="AS740" s="1" t="str">
        <f t="shared" si="568"/>
        <v/>
      </c>
      <c r="AT740" s="1" t="str">
        <f t="shared" si="569"/>
        <v/>
      </c>
      <c r="AU740" s="1" t="str">
        <f t="shared" si="570"/>
        <v/>
      </c>
      <c r="AV740" s="1" t="str">
        <f t="shared" si="571"/>
        <v/>
      </c>
      <c r="AW740" s="1" t="str">
        <f t="shared" si="572"/>
        <v/>
      </c>
      <c r="AX740" s="1" t="str">
        <f t="shared" si="573"/>
        <v/>
      </c>
      <c r="AY740" s="1" t="str">
        <f t="shared" si="574"/>
        <v/>
      </c>
      <c r="AZ740" s="1" t="str">
        <f t="shared" si="575"/>
        <v/>
      </c>
      <c r="BA740" s="1" t="str">
        <f t="shared" si="576"/>
        <v/>
      </c>
      <c r="BB740" s="1" t="str">
        <f t="shared" si="577"/>
        <v/>
      </c>
      <c r="BC740" s="1" t="str">
        <f t="shared" si="578"/>
        <v/>
      </c>
      <c r="BD740" s="1" t="str">
        <f t="shared" si="579"/>
        <v/>
      </c>
      <c r="BE740" s="1" t="str">
        <f t="shared" si="580"/>
        <v/>
      </c>
      <c r="BF740" s="1" t="str">
        <f t="shared" si="581"/>
        <v/>
      </c>
      <c r="BG740" s="1" t="str">
        <f t="shared" si="582"/>
        <v/>
      </c>
      <c r="BH740" s="1" t="str">
        <f t="shared" si="583"/>
        <v/>
      </c>
      <c r="BI740" s="1" t="str">
        <f t="shared" si="584"/>
        <v/>
      </c>
      <c r="BJ740" s="1" t="str">
        <f t="shared" si="585"/>
        <v/>
      </c>
      <c r="BK740" s="1" t="str">
        <f t="shared" si="586"/>
        <v/>
      </c>
      <c r="BL740" s="1" t="str">
        <f t="shared" si="587"/>
        <v/>
      </c>
      <c r="BM740" s="1" t="str">
        <f t="shared" si="588"/>
        <v/>
      </c>
      <c r="BN740" s="1" t="str">
        <f t="shared" si="589"/>
        <v/>
      </c>
      <c r="BO740" s="4" t="str">
        <f t="shared" si="590"/>
        <v/>
      </c>
    </row>
    <row r="741" spans="2:67">
      <c r="B741" s="23"/>
      <c r="C741" s="8" t="str">
        <f>IF(B741="","",VLOOKUP(B741,Tabelle2!$A$1:$B$37,2,0))</f>
        <v/>
      </c>
      <c r="D741" s="9" t="str">
        <f>IF(B741="","",IF(B741=0,"NB",VLOOKUP(C741,Tabelle2!$D$1:$E$4,2,0)))</f>
        <v/>
      </c>
      <c r="E741" s="1" t="str">
        <f t="shared" si="546"/>
        <v/>
      </c>
      <c r="F741" s="1" t="str">
        <f t="shared" si="547"/>
        <v/>
      </c>
      <c r="G741" s="1" t="str">
        <f t="shared" si="557"/>
        <v/>
      </c>
      <c r="H741" s="1" t="str">
        <f t="shared" si="548"/>
        <v/>
      </c>
      <c r="I741" s="1">
        <f t="shared" si="549"/>
        <v>0</v>
      </c>
      <c r="J741" s="1" t="str">
        <f t="shared" si="551"/>
        <v/>
      </c>
      <c r="U741" s="6" t="str">
        <f t="shared" si="552"/>
        <v/>
      </c>
      <c r="V741" s="6" t="str">
        <f t="shared" si="553"/>
        <v/>
      </c>
      <c r="W741" s="6" t="str">
        <f t="shared" si="554"/>
        <v/>
      </c>
      <c r="X741" s="6" t="str">
        <f t="shared" si="555"/>
        <v/>
      </c>
      <c r="Y741" s="5"/>
      <c r="Z741" s="1">
        <f t="shared" si="558"/>
        <v>1</v>
      </c>
      <c r="AA741" s="1">
        <f t="shared" si="559"/>
        <v>1</v>
      </c>
      <c r="AB741" s="1">
        <f t="shared" si="560"/>
        <v>1</v>
      </c>
      <c r="AC741" s="1" t="str">
        <f t="shared" si="561"/>
        <v/>
      </c>
      <c r="AD741" s="1" t="str">
        <f t="shared" si="565"/>
        <v/>
      </c>
      <c r="AE741" s="5"/>
      <c r="AF741" s="6">
        <f t="shared" si="556"/>
        <v>0</v>
      </c>
      <c r="AG741" s="6">
        <f t="shared" si="562"/>
        <v>1</v>
      </c>
      <c r="AH741" s="6">
        <f t="shared" si="564"/>
        <v>3</v>
      </c>
      <c r="AI741" s="5"/>
      <c r="AJ741" s="1">
        <f t="shared" si="563"/>
        <v>0</v>
      </c>
      <c r="AK741" s="1">
        <f>VLOOKUP(AJ741,$R$2:S760,2,0)</f>
        <v>1</v>
      </c>
      <c r="AM741" s="1">
        <f t="shared" si="591"/>
        <v>246</v>
      </c>
      <c r="AO741" s="1">
        <f t="shared" si="592"/>
        <v>0</v>
      </c>
      <c r="AP741" s="1" t="str">
        <f t="shared" si="550"/>
        <v/>
      </c>
      <c r="AQ741" s="1" t="str">
        <f t="shared" si="566"/>
        <v/>
      </c>
      <c r="AR741" s="1" t="str">
        <f t="shared" si="567"/>
        <v/>
      </c>
      <c r="AS741" s="1" t="str">
        <f t="shared" si="568"/>
        <v/>
      </c>
      <c r="AT741" s="1" t="str">
        <f t="shared" si="569"/>
        <v/>
      </c>
      <c r="AU741" s="1" t="str">
        <f t="shared" si="570"/>
        <v/>
      </c>
      <c r="AV741" s="1" t="str">
        <f t="shared" si="571"/>
        <v/>
      </c>
      <c r="AW741" s="1" t="str">
        <f t="shared" si="572"/>
        <v/>
      </c>
      <c r="AX741" s="1" t="str">
        <f t="shared" si="573"/>
        <v/>
      </c>
      <c r="AY741" s="1" t="str">
        <f t="shared" si="574"/>
        <v/>
      </c>
      <c r="AZ741" s="1" t="str">
        <f t="shared" si="575"/>
        <v/>
      </c>
      <c r="BA741" s="1" t="str">
        <f t="shared" si="576"/>
        <v/>
      </c>
      <c r="BB741" s="1" t="str">
        <f t="shared" si="577"/>
        <v/>
      </c>
      <c r="BC741" s="1" t="str">
        <f t="shared" si="578"/>
        <v/>
      </c>
      <c r="BD741" s="1" t="str">
        <f t="shared" si="579"/>
        <v/>
      </c>
      <c r="BE741" s="1" t="str">
        <f t="shared" si="580"/>
        <v/>
      </c>
      <c r="BF741" s="1" t="str">
        <f t="shared" si="581"/>
        <v/>
      </c>
      <c r="BG741" s="1" t="str">
        <f t="shared" si="582"/>
        <v/>
      </c>
      <c r="BH741" s="1" t="str">
        <f t="shared" si="583"/>
        <v/>
      </c>
      <c r="BI741" s="1" t="str">
        <f t="shared" si="584"/>
        <v/>
      </c>
      <c r="BJ741" s="1" t="str">
        <f t="shared" si="585"/>
        <v/>
      </c>
      <c r="BK741" s="1" t="str">
        <f t="shared" si="586"/>
        <v/>
      </c>
      <c r="BL741" s="1" t="str">
        <f t="shared" si="587"/>
        <v/>
      </c>
      <c r="BM741" s="1" t="str">
        <f t="shared" si="588"/>
        <v/>
      </c>
      <c r="BN741" s="1" t="str">
        <f t="shared" si="589"/>
        <v/>
      </c>
      <c r="BO741" s="4" t="str">
        <f t="shared" si="590"/>
        <v/>
      </c>
    </row>
    <row r="742" spans="2:67">
      <c r="B742" s="23"/>
      <c r="C742" s="8" t="str">
        <f>IF(B742="","",VLOOKUP(B742,Tabelle2!$A$1:$B$37,2,0))</f>
        <v/>
      </c>
      <c r="D742" s="9" t="str">
        <f>IF(B742="","",IF(B742=0,"NB",VLOOKUP(C742,Tabelle2!$D$1:$E$4,2,0)))</f>
        <v/>
      </c>
      <c r="E742" s="1" t="str">
        <f t="shared" si="546"/>
        <v/>
      </c>
      <c r="F742" s="1" t="str">
        <f t="shared" si="547"/>
        <v/>
      </c>
      <c r="G742" s="1" t="str">
        <f t="shared" si="557"/>
        <v/>
      </c>
      <c r="H742" s="1" t="str">
        <f t="shared" si="548"/>
        <v/>
      </c>
      <c r="I742" s="1">
        <f t="shared" si="549"/>
        <v>0</v>
      </c>
      <c r="J742" s="1" t="str">
        <f t="shared" si="551"/>
        <v/>
      </c>
      <c r="U742" s="6" t="str">
        <f t="shared" si="552"/>
        <v/>
      </c>
      <c r="V742" s="6" t="str">
        <f t="shared" si="553"/>
        <v/>
      </c>
      <c r="W742" s="6" t="str">
        <f t="shared" si="554"/>
        <v/>
      </c>
      <c r="X742" s="6" t="str">
        <f t="shared" si="555"/>
        <v/>
      </c>
      <c r="Y742" s="5"/>
      <c r="Z742" s="1">
        <f t="shared" si="558"/>
        <v>1</v>
      </c>
      <c r="AA742" s="1">
        <f t="shared" si="559"/>
        <v>1</v>
      </c>
      <c r="AB742" s="1">
        <f t="shared" si="560"/>
        <v>1</v>
      </c>
      <c r="AC742" s="1" t="str">
        <f t="shared" si="561"/>
        <v/>
      </c>
      <c r="AD742" s="1" t="str">
        <f t="shared" si="565"/>
        <v/>
      </c>
      <c r="AE742" s="5"/>
      <c r="AF742" s="6">
        <f t="shared" si="556"/>
        <v>0</v>
      </c>
      <c r="AG742" s="6">
        <f t="shared" si="562"/>
        <v>1</v>
      </c>
      <c r="AH742" s="6">
        <f t="shared" si="564"/>
        <v>3</v>
      </c>
      <c r="AI742" s="5"/>
      <c r="AJ742" s="1">
        <f t="shared" si="563"/>
        <v>0</v>
      </c>
      <c r="AK742" s="1">
        <f>VLOOKUP(AJ742,$R$2:S761,2,0)</f>
        <v>1</v>
      </c>
      <c r="AM742" s="1">
        <f t="shared" si="591"/>
        <v>246</v>
      </c>
      <c r="AO742" s="1">
        <f t="shared" si="592"/>
        <v>0</v>
      </c>
      <c r="AP742" s="1" t="str">
        <f t="shared" si="550"/>
        <v/>
      </c>
      <c r="AQ742" s="1" t="str">
        <f t="shared" si="566"/>
        <v/>
      </c>
      <c r="AR742" s="1" t="str">
        <f t="shared" si="567"/>
        <v/>
      </c>
      <c r="AS742" s="1" t="str">
        <f t="shared" si="568"/>
        <v/>
      </c>
      <c r="AT742" s="1" t="str">
        <f t="shared" si="569"/>
        <v/>
      </c>
      <c r="AU742" s="1" t="str">
        <f t="shared" si="570"/>
        <v/>
      </c>
      <c r="AV742" s="1" t="str">
        <f t="shared" si="571"/>
        <v/>
      </c>
      <c r="AW742" s="1" t="str">
        <f t="shared" si="572"/>
        <v/>
      </c>
      <c r="AX742" s="1" t="str">
        <f t="shared" si="573"/>
        <v/>
      </c>
      <c r="AY742" s="1" t="str">
        <f t="shared" si="574"/>
        <v/>
      </c>
      <c r="AZ742" s="1" t="str">
        <f t="shared" si="575"/>
        <v/>
      </c>
      <c r="BA742" s="1" t="str">
        <f t="shared" si="576"/>
        <v/>
      </c>
      <c r="BB742" s="1" t="str">
        <f t="shared" si="577"/>
        <v/>
      </c>
      <c r="BC742" s="1" t="str">
        <f t="shared" si="578"/>
        <v/>
      </c>
      <c r="BD742" s="1" t="str">
        <f t="shared" si="579"/>
        <v/>
      </c>
      <c r="BE742" s="1" t="str">
        <f t="shared" si="580"/>
        <v/>
      </c>
      <c r="BF742" s="1" t="str">
        <f t="shared" si="581"/>
        <v/>
      </c>
      <c r="BG742" s="1" t="str">
        <f t="shared" si="582"/>
        <v/>
      </c>
      <c r="BH742" s="1" t="str">
        <f t="shared" si="583"/>
        <v/>
      </c>
      <c r="BI742" s="1" t="str">
        <f t="shared" si="584"/>
        <v/>
      </c>
      <c r="BJ742" s="1" t="str">
        <f t="shared" si="585"/>
        <v/>
      </c>
      <c r="BK742" s="1" t="str">
        <f t="shared" si="586"/>
        <v/>
      </c>
      <c r="BL742" s="1" t="str">
        <f t="shared" si="587"/>
        <v/>
      </c>
      <c r="BM742" s="1" t="str">
        <f t="shared" si="588"/>
        <v/>
      </c>
      <c r="BN742" s="1" t="str">
        <f t="shared" si="589"/>
        <v/>
      </c>
      <c r="BO742" s="4" t="str">
        <f t="shared" si="590"/>
        <v/>
      </c>
    </row>
    <row r="743" spans="2:67">
      <c r="B743" s="23"/>
      <c r="C743" s="8" t="str">
        <f>IF(B743="","",VLOOKUP(B743,Tabelle2!$A$1:$B$37,2,0))</f>
        <v/>
      </c>
      <c r="D743" s="9" t="str">
        <f>IF(B743="","",IF(B743=0,"NB",VLOOKUP(C743,Tabelle2!$D$1:$E$4,2,0)))</f>
        <v/>
      </c>
      <c r="E743" s="1" t="str">
        <f t="shared" si="546"/>
        <v/>
      </c>
      <c r="F743" s="1" t="str">
        <f t="shared" si="547"/>
        <v/>
      </c>
      <c r="G743" s="1" t="str">
        <f t="shared" si="557"/>
        <v/>
      </c>
      <c r="H743" s="1" t="str">
        <f t="shared" si="548"/>
        <v/>
      </c>
      <c r="I743" s="1">
        <f t="shared" si="549"/>
        <v>0</v>
      </c>
      <c r="J743" s="1" t="str">
        <f t="shared" si="551"/>
        <v/>
      </c>
      <c r="U743" s="6" t="str">
        <f t="shared" si="552"/>
        <v/>
      </c>
      <c r="V743" s="6" t="str">
        <f t="shared" si="553"/>
        <v/>
      </c>
      <c r="W743" s="6" t="str">
        <f t="shared" si="554"/>
        <v/>
      </c>
      <c r="X743" s="6" t="str">
        <f t="shared" si="555"/>
        <v/>
      </c>
      <c r="Y743" s="5"/>
      <c r="Z743" s="1">
        <f t="shared" si="558"/>
        <v>1</v>
      </c>
      <c r="AA743" s="1">
        <f t="shared" si="559"/>
        <v>1</v>
      </c>
      <c r="AB743" s="1">
        <f t="shared" si="560"/>
        <v>1</v>
      </c>
      <c r="AC743" s="1" t="str">
        <f t="shared" si="561"/>
        <v/>
      </c>
      <c r="AD743" s="1" t="str">
        <f t="shared" si="565"/>
        <v/>
      </c>
      <c r="AE743" s="5"/>
      <c r="AF743" s="6">
        <f t="shared" si="556"/>
        <v>0</v>
      </c>
      <c r="AG743" s="6">
        <f t="shared" si="562"/>
        <v>1</v>
      </c>
      <c r="AH743" s="6">
        <f t="shared" si="564"/>
        <v>3</v>
      </c>
      <c r="AI743" s="5"/>
      <c r="AJ743" s="1">
        <f t="shared" si="563"/>
        <v>0</v>
      </c>
      <c r="AK743" s="1">
        <f>VLOOKUP(AJ743,$R$2:S762,2,0)</f>
        <v>1</v>
      </c>
      <c r="AM743" s="1">
        <f t="shared" si="591"/>
        <v>246</v>
      </c>
      <c r="AO743" s="1">
        <f t="shared" si="592"/>
        <v>0</v>
      </c>
      <c r="AP743" s="1" t="str">
        <f t="shared" si="550"/>
        <v/>
      </c>
      <c r="AQ743" s="1" t="str">
        <f t="shared" si="566"/>
        <v/>
      </c>
      <c r="AR743" s="1" t="str">
        <f t="shared" si="567"/>
        <v/>
      </c>
      <c r="AS743" s="1" t="str">
        <f t="shared" si="568"/>
        <v/>
      </c>
      <c r="AT743" s="1" t="str">
        <f t="shared" si="569"/>
        <v/>
      </c>
      <c r="AU743" s="1" t="str">
        <f t="shared" si="570"/>
        <v/>
      </c>
      <c r="AV743" s="1" t="str">
        <f t="shared" si="571"/>
        <v/>
      </c>
      <c r="AW743" s="1" t="str">
        <f t="shared" si="572"/>
        <v/>
      </c>
      <c r="AX743" s="1" t="str">
        <f t="shared" si="573"/>
        <v/>
      </c>
      <c r="AY743" s="1" t="str">
        <f t="shared" si="574"/>
        <v/>
      </c>
      <c r="AZ743" s="1" t="str">
        <f t="shared" si="575"/>
        <v/>
      </c>
      <c r="BA743" s="1" t="str">
        <f t="shared" si="576"/>
        <v/>
      </c>
      <c r="BB743" s="1" t="str">
        <f t="shared" si="577"/>
        <v/>
      </c>
      <c r="BC743" s="1" t="str">
        <f t="shared" si="578"/>
        <v/>
      </c>
      <c r="BD743" s="1" t="str">
        <f t="shared" si="579"/>
        <v/>
      </c>
      <c r="BE743" s="1" t="str">
        <f t="shared" si="580"/>
        <v/>
      </c>
      <c r="BF743" s="1" t="str">
        <f t="shared" si="581"/>
        <v/>
      </c>
      <c r="BG743" s="1" t="str">
        <f t="shared" si="582"/>
        <v/>
      </c>
      <c r="BH743" s="1" t="str">
        <f t="shared" si="583"/>
        <v/>
      </c>
      <c r="BI743" s="1" t="str">
        <f t="shared" si="584"/>
        <v/>
      </c>
      <c r="BJ743" s="1" t="str">
        <f t="shared" si="585"/>
        <v/>
      </c>
      <c r="BK743" s="1" t="str">
        <f t="shared" si="586"/>
        <v/>
      </c>
      <c r="BL743" s="1" t="str">
        <f t="shared" si="587"/>
        <v/>
      </c>
      <c r="BM743" s="1" t="str">
        <f t="shared" si="588"/>
        <v/>
      </c>
      <c r="BN743" s="1" t="str">
        <f t="shared" si="589"/>
        <v/>
      </c>
      <c r="BO743" s="4" t="str">
        <f t="shared" si="590"/>
        <v/>
      </c>
    </row>
    <row r="744" spans="2:67">
      <c r="B744" s="23"/>
      <c r="C744" s="8" t="str">
        <f>IF(B744="","",VLOOKUP(B744,Tabelle2!$A$1:$B$37,2,0))</f>
        <v/>
      </c>
      <c r="D744" s="9" t="str">
        <f>IF(B744="","",IF(B744=0,"NB",VLOOKUP(C744,Tabelle2!$D$1:$E$4,2,0)))</f>
        <v/>
      </c>
      <c r="E744" s="1" t="str">
        <f t="shared" si="546"/>
        <v/>
      </c>
      <c r="F744" s="1" t="str">
        <f t="shared" si="547"/>
        <v/>
      </c>
      <c r="G744" s="1" t="str">
        <f t="shared" si="557"/>
        <v/>
      </c>
      <c r="H744" s="1" t="str">
        <f t="shared" si="548"/>
        <v/>
      </c>
      <c r="I744" s="1">
        <f t="shared" si="549"/>
        <v>0</v>
      </c>
      <c r="J744" s="1" t="str">
        <f t="shared" si="551"/>
        <v/>
      </c>
      <c r="U744" s="6" t="str">
        <f t="shared" si="552"/>
        <v/>
      </c>
      <c r="V744" s="6" t="str">
        <f t="shared" si="553"/>
        <v/>
      </c>
      <c r="W744" s="6" t="str">
        <f t="shared" si="554"/>
        <v/>
      </c>
      <c r="X744" s="6" t="str">
        <f t="shared" si="555"/>
        <v/>
      </c>
      <c r="Y744" s="5"/>
      <c r="Z744" s="1">
        <f t="shared" si="558"/>
        <v>1</v>
      </c>
      <c r="AA744" s="1">
        <f t="shared" si="559"/>
        <v>1</v>
      </c>
      <c r="AB744" s="1">
        <f t="shared" si="560"/>
        <v>1</v>
      </c>
      <c r="AC744" s="1" t="str">
        <f t="shared" si="561"/>
        <v/>
      </c>
      <c r="AD744" s="1" t="str">
        <f t="shared" si="565"/>
        <v/>
      </c>
      <c r="AE744" s="5"/>
      <c r="AF744" s="6">
        <f t="shared" si="556"/>
        <v>0</v>
      </c>
      <c r="AG744" s="6">
        <f t="shared" si="562"/>
        <v>1</v>
      </c>
      <c r="AH744" s="6">
        <f t="shared" si="564"/>
        <v>3</v>
      </c>
      <c r="AI744" s="5"/>
      <c r="AJ744" s="1">
        <f t="shared" si="563"/>
        <v>0</v>
      </c>
      <c r="AK744" s="1">
        <f>VLOOKUP(AJ744,$R$2:S763,2,0)</f>
        <v>1</v>
      </c>
      <c r="AM744" s="1">
        <f t="shared" si="591"/>
        <v>246</v>
      </c>
      <c r="AO744" s="1">
        <f t="shared" si="592"/>
        <v>0</v>
      </c>
      <c r="AP744" s="1" t="str">
        <f t="shared" si="550"/>
        <v/>
      </c>
      <c r="AQ744" s="1" t="str">
        <f t="shared" si="566"/>
        <v/>
      </c>
      <c r="AR744" s="1" t="str">
        <f t="shared" si="567"/>
        <v/>
      </c>
      <c r="AS744" s="1" t="str">
        <f t="shared" si="568"/>
        <v/>
      </c>
      <c r="AT744" s="1" t="str">
        <f t="shared" si="569"/>
        <v/>
      </c>
      <c r="AU744" s="1" t="str">
        <f t="shared" si="570"/>
        <v/>
      </c>
      <c r="AV744" s="1" t="str">
        <f t="shared" si="571"/>
        <v/>
      </c>
      <c r="AW744" s="1" t="str">
        <f t="shared" si="572"/>
        <v/>
      </c>
      <c r="AX744" s="1" t="str">
        <f t="shared" si="573"/>
        <v/>
      </c>
      <c r="AY744" s="1" t="str">
        <f t="shared" si="574"/>
        <v/>
      </c>
      <c r="AZ744" s="1" t="str">
        <f t="shared" si="575"/>
        <v/>
      </c>
      <c r="BA744" s="1" t="str">
        <f t="shared" si="576"/>
        <v/>
      </c>
      <c r="BB744" s="1" t="str">
        <f t="shared" si="577"/>
        <v/>
      </c>
      <c r="BC744" s="1" t="str">
        <f t="shared" si="578"/>
        <v/>
      </c>
      <c r="BD744" s="1" t="str">
        <f t="shared" si="579"/>
        <v/>
      </c>
      <c r="BE744" s="1" t="str">
        <f t="shared" si="580"/>
        <v/>
      </c>
      <c r="BF744" s="1" t="str">
        <f t="shared" si="581"/>
        <v/>
      </c>
      <c r="BG744" s="1" t="str">
        <f t="shared" si="582"/>
        <v/>
      </c>
      <c r="BH744" s="1" t="str">
        <f t="shared" si="583"/>
        <v/>
      </c>
      <c r="BI744" s="1" t="str">
        <f t="shared" si="584"/>
        <v/>
      </c>
      <c r="BJ744" s="1" t="str">
        <f t="shared" si="585"/>
        <v/>
      </c>
      <c r="BK744" s="1" t="str">
        <f t="shared" si="586"/>
        <v/>
      </c>
      <c r="BL744" s="1" t="str">
        <f t="shared" si="587"/>
        <v/>
      </c>
      <c r="BM744" s="1" t="str">
        <f t="shared" si="588"/>
        <v/>
      </c>
      <c r="BN744" s="1" t="str">
        <f t="shared" si="589"/>
        <v/>
      </c>
      <c r="BO744" s="4" t="str">
        <f t="shared" si="590"/>
        <v/>
      </c>
    </row>
    <row r="745" spans="2:67">
      <c r="B745" s="23"/>
      <c r="C745" s="8" t="str">
        <f>IF(B745="","",VLOOKUP(B745,Tabelle2!$A$1:$B$37,2,0))</f>
        <v/>
      </c>
      <c r="D745" s="9" t="str">
        <f>IF(B745="","",IF(B745=0,"NB",VLOOKUP(C745,Tabelle2!$D$1:$E$4,2,0)))</f>
        <v/>
      </c>
      <c r="E745" s="1" t="str">
        <f t="shared" si="546"/>
        <v/>
      </c>
      <c r="F745" s="1" t="str">
        <f t="shared" si="547"/>
        <v/>
      </c>
      <c r="G745" s="1" t="str">
        <f t="shared" si="557"/>
        <v/>
      </c>
      <c r="H745" s="1" t="str">
        <f t="shared" si="548"/>
        <v/>
      </c>
      <c r="I745" s="1">
        <f t="shared" si="549"/>
        <v>0</v>
      </c>
      <c r="J745" s="1" t="str">
        <f t="shared" si="551"/>
        <v/>
      </c>
      <c r="U745" s="6" t="str">
        <f t="shared" si="552"/>
        <v/>
      </c>
      <c r="V745" s="6" t="str">
        <f t="shared" si="553"/>
        <v/>
      </c>
      <c r="W745" s="6" t="str">
        <f t="shared" si="554"/>
        <v/>
      </c>
      <c r="X745" s="6" t="str">
        <f t="shared" si="555"/>
        <v/>
      </c>
      <c r="Y745" s="5"/>
      <c r="Z745" s="1">
        <f t="shared" si="558"/>
        <v>1</v>
      </c>
      <c r="AA745" s="1">
        <f t="shared" si="559"/>
        <v>1</v>
      </c>
      <c r="AB745" s="1">
        <f t="shared" si="560"/>
        <v>1</v>
      </c>
      <c r="AC745" s="1" t="str">
        <f t="shared" si="561"/>
        <v/>
      </c>
      <c r="AD745" s="1" t="str">
        <f t="shared" si="565"/>
        <v/>
      </c>
      <c r="AE745" s="5"/>
      <c r="AF745" s="6">
        <f t="shared" si="556"/>
        <v>0</v>
      </c>
      <c r="AG745" s="6">
        <f t="shared" si="562"/>
        <v>1</v>
      </c>
      <c r="AH745" s="6">
        <f t="shared" si="564"/>
        <v>3</v>
      </c>
      <c r="AI745" s="5"/>
      <c r="AJ745" s="1">
        <f t="shared" si="563"/>
        <v>0</v>
      </c>
      <c r="AK745" s="1">
        <f>VLOOKUP(AJ745,$R$2:S764,2,0)</f>
        <v>1</v>
      </c>
      <c r="AM745" s="1">
        <f t="shared" si="591"/>
        <v>246</v>
      </c>
      <c r="AO745" s="1">
        <f t="shared" si="592"/>
        <v>0</v>
      </c>
      <c r="AP745" s="1" t="str">
        <f t="shared" si="550"/>
        <v/>
      </c>
      <c r="AQ745" s="1" t="str">
        <f t="shared" si="566"/>
        <v/>
      </c>
      <c r="AR745" s="1" t="str">
        <f t="shared" si="567"/>
        <v/>
      </c>
      <c r="AS745" s="1" t="str">
        <f t="shared" si="568"/>
        <v/>
      </c>
      <c r="AT745" s="1" t="str">
        <f t="shared" si="569"/>
        <v/>
      </c>
      <c r="AU745" s="1" t="str">
        <f t="shared" si="570"/>
        <v/>
      </c>
      <c r="AV745" s="1" t="str">
        <f t="shared" si="571"/>
        <v/>
      </c>
      <c r="AW745" s="1" t="str">
        <f t="shared" si="572"/>
        <v/>
      </c>
      <c r="AX745" s="1" t="str">
        <f t="shared" si="573"/>
        <v/>
      </c>
      <c r="AY745" s="1" t="str">
        <f t="shared" si="574"/>
        <v/>
      </c>
      <c r="AZ745" s="1" t="str">
        <f t="shared" si="575"/>
        <v/>
      </c>
      <c r="BA745" s="1" t="str">
        <f t="shared" si="576"/>
        <v/>
      </c>
      <c r="BB745" s="1" t="str">
        <f t="shared" si="577"/>
        <v/>
      </c>
      <c r="BC745" s="1" t="str">
        <f t="shared" si="578"/>
        <v/>
      </c>
      <c r="BD745" s="1" t="str">
        <f t="shared" si="579"/>
        <v/>
      </c>
      <c r="BE745" s="1" t="str">
        <f t="shared" si="580"/>
        <v/>
      </c>
      <c r="BF745" s="1" t="str">
        <f t="shared" si="581"/>
        <v/>
      </c>
      <c r="BG745" s="1" t="str">
        <f t="shared" si="582"/>
        <v/>
      </c>
      <c r="BH745" s="1" t="str">
        <f t="shared" si="583"/>
        <v/>
      </c>
      <c r="BI745" s="1" t="str">
        <f t="shared" si="584"/>
        <v/>
      </c>
      <c r="BJ745" s="1" t="str">
        <f t="shared" si="585"/>
        <v/>
      </c>
      <c r="BK745" s="1" t="str">
        <f t="shared" si="586"/>
        <v/>
      </c>
      <c r="BL745" s="1" t="str">
        <f t="shared" si="587"/>
        <v/>
      </c>
      <c r="BM745" s="1" t="str">
        <f t="shared" si="588"/>
        <v/>
      </c>
      <c r="BN745" s="1" t="str">
        <f t="shared" si="589"/>
        <v/>
      </c>
      <c r="BO745" s="4" t="str">
        <f t="shared" si="590"/>
        <v/>
      </c>
    </row>
    <row r="746" spans="2:67">
      <c r="B746" s="23"/>
      <c r="C746" s="8" t="str">
        <f>IF(B746="","",VLOOKUP(B746,Tabelle2!$A$1:$B$37,2,0))</f>
        <v/>
      </c>
      <c r="D746" s="9" t="str">
        <f>IF(B746="","",IF(B746=0,"NB",VLOOKUP(C746,Tabelle2!$D$1:$E$4,2,0)))</f>
        <v/>
      </c>
      <c r="E746" s="1" t="str">
        <f t="shared" si="546"/>
        <v/>
      </c>
      <c r="F746" s="1" t="str">
        <f t="shared" si="547"/>
        <v/>
      </c>
      <c r="G746" s="1" t="str">
        <f t="shared" si="557"/>
        <v/>
      </c>
      <c r="H746" s="1" t="str">
        <f t="shared" si="548"/>
        <v/>
      </c>
      <c r="I746" s="1">
        <f t="shared" si="549"/>
        <v>0</v>
      </c>
      <c r="J746" s="1" t="str">
        <f t="shared" si="551"/>
        <v/>
      </c>
      <c r="U746" s="6" t="str">
        <f t="shared" si="552"/>
        <v/>
      </c>
      <c r="V746" s="6" t="str">
        <f t="shared" si="553"/>
        <v/>
      </c>
      <c r="W746" s="6" t="str">
        <f t="shared" si="554"/>
        <v/>
      </c>
      <c r="X746" s="6" t="str">
        <f t="shared" si="555"/>
        <v/>
      </c>
      <c r="Y746" s="5"/>
      <c r="Z746" s="1">
        <f t="shared" si="558"/>
        <v>1</v>
      </c>
      <c r="AA746" s="1">
        <f t="shared" si="559"/>
        <v>1</v>
      </c>
      <c r="AB746" s="1">
        <f t="shared" si="560"/>
        <v>1</v>
      </c>
      <c r="AC746" s="1" t="str">
        <f t="shared" si="561"/>
        <v/>
      </c>
      <c r="AD746" s="1" t="str">
        <f t="shared" si="565"/>
        <v/>
      </c>
      <c r="AE746" s="5"/>
      <c r="AF746" s="6">
        <f t="shared" si="556"/>
        <v>0</v>
      </c>
      <c r="AG746" s="6">
        <f t="shared" si="562"/>
        <v>1</v>
      </c>
      <c r="AH746" s="6">
        <f t="shared" si="564"/>
        <v>3</v>
      </c>
      <c r="AI746" s="5"/>
      <c r="AJ746" s="1">
        <f t="shared" si="563"/>
        <v>0</v>
      </c>
      <c r="AK746" s="1">
        <f>VLOOKUP(AJ746,$R$2:S765,2,0)</f>
        <v>1</v>
      </c>
      <c r="AM746" s="1">
        <f t="shared" si="591"/>
        <v>246</v>
      </c>
      <c r="AO746" s="1">
        <f t="shared" si="592"/>
        <v>0</v>
      </c>
      <c r="AP746" s="1" t="str">
        <f t="shared" si="550"/>
        <v/>
      </c>
      <c r="AQ746" s="1" t="str">
        <f t="shared" si="566"/>
        <v/>
      </c>
      <c r="AR746" s="1" t="str">
        <f t="shared" si="567"/>
        <v/>
      </c>
      <c r="AS746" s="1" t="str">
        <f t="shared" si="568"/>
        <v/>
      </c>
      <c r="AT746" s="1" t="str">
        <f t="shared" si="569"/>
        <v/>
      </c>
      <c r="AU746" s="1" t="str">
        <f t="shared" si="570"/>
        <v/>
      </c>
      <c r="AV746" s="1" t="str">
        <f t="shared" si="571"/>
        <v/>
      </c>
      <c r="AW746" s="1" t="str">
        <f t="shared" si="572"/>
        <v/>
      </c>
      <c r="AX746" s="1" t="str">
        <f t="shared" si="573"/>
        <v/>
      </c>
      <c r="AY746" s="1" t="str">
        <f t="shared" si="574"/>
        <v/>
      </c>
      <c r="AZ746" s="1" t="str">
        <f t="shared" si="575"/>
        <v/>
      </c>
      <c r="BA746" s="1" t="str">
        <f t="shared" si="576"/>
        <v/>
      </c>
      <c r="BB746" s="1" t="str">
        <f t="shared" si="577"/>
        <v/>
      </c>
      <c r="BC746" s="1" t="str">
        <f t="shared" si="578"/>
        <v/>
      </c>
      <c r="BD746" s="1" t="str">
        <f t="shared" si="579"/>
        <v/>
      </c>
      <c r="BE746" s="1" t="str">
        <f t="shared" si="580"/>
        <v/>
      </c>
      <c r="BF746" s="1" t="str">
        <f t="shared" si="581"/>
        <v/>
      </c>
      <c r="BG746" s="1" t="str">
        <f t="shared" si="582"/>
        <v/>
      </c>
      <c r="BH746" s="1" t="str">
        <f t="shared" si="583"/>
        <v/>
      </c>
      <c r="BI746" s="1" t="str">
        <f t="shared" si="584"/>
        <v/>
      </c>
      <c r="BJ746" s="1" t="str">
        <f t="shared" si="585"/>
        <v/>
      </c>
      <c r="BK746" s="1" t="str">
        <f t="shared" si="586"/>
        <v/>
      </c>
      <c r="BL746" s="1" t="str">
        <f t="shared" si="587"/>
        <v/>
      </c>
      <c r="BM746" s="1" t="str">
        <f t="shared" si="588"/>
        <v/>
      </c>
      <c r="BN746" s="1" t="str">
        <f t="shared" si="589"/>
        <v/>
      </c>
      <c r="BO746" s="4" t="str">
        <f t="shared" si="590"/>
        <v/>
      </c>
    </row>
    <row r="747" spans="2:67">
      <c r="B747" s="23"/>
      <c r="C747" s="8" t="str">
        <f>IF(B747="","",VLOOKUP(B747,Tabelle2!$A$1:$B$37,2,0))</f>
        <v/>
      </c>
      <c r="D747" s="9" t="str">
        <f>IF(B747="","",IF(B747=0,"NB",VLOOKUP(C747,Tabelle2!$D$1:$E$4,2,0)))</f>
        <v/>
      </c>
      <c r="E747" s="1" t="str">
        <f t="shared" si="546"/>
        <v/>
      </c>
      <c r="F747" s="1" t="str">
        <f t="shared" si="547"/>
        <v/>
      </c>
      <c r="G747" s="1" t="str">
        <f t="shared" si="557"/>
        <v/>
      </c>
      <c r="H747" s="1" t="str">
        <f t="shared" si="548"/>
        <v/>
      </c>
      <c r="I747" s="1">
        <f t="shared" si="549"/>
        <v>0</v>
      </c>
      <c r="J747" s="1" t="str">
        <f t="shared" si="551"/>
        <v/>
      </c>
      <c r="U747" s="6" t="str">
        <f t="shared" si="552"/>
        <v/>
      </c>
      <c r="V747" s="6" t="str">
        <f t="shared" si="553"/>
        <v/>
      </c>
      <c r="W747" s="6" t="str">
        <f t="shared" si="554"/>
        <v/>
      </c>
      <c r="X747" s="6" t="str">
        <f t="shared" si="555"/>
        <v/>
      </c>
      <c r="Y747" s="5"/>
      <c r="Z747" s="1">
        <f t="shared" si="558"/>
        <v>1</v>
      </c>
      <c r="AA747" s="1">
        <f t="shared" si="559"/>
        <v>1</v>
      </c>
      <c r="AB747" s="1">
        <f t="shared" si="560"/>
        <v>1</v>
      </c>
      <c r="AC747" s="1" t="str">
        <f t="shared" si="561"/>
        <v/>
      </c>
      <c r="AD747" s="1" t="str">
        <f t="shared" si="565"/>
        <v/>
      </c>
      <c r="AE747" s="5"/>
      <c r="AF747" s="6">
        <f t="shared" si="556"/>
        <v>0</v>
      </c>
      <c r="AG747" s="6">
        <f t="shared" si="562"/>
        <v>1</v>
      </c>
      <c r="AH747" s="6">
        <f t="shared" si="564"/>
        <v>3</v>
      </c>
      <c r="AI747" s="5"/>
      <c r="AJ747" s="1">
        <f t="shared" si="563"/>
        <v>0</v>
      </c>
      <c r="AK747" s="1">
        <f>VLOOKUP(AJ747,$R$2:S766,2,0)</f>
        <v>1</v>
      </c>
      <c r="AM747" s="1">
        <f t="shared" si="591"/>
        <v>246</v>
      </c>
      <c r="AO747" s="1">
        <f t="shared" si="592"/>
        <v>0</v>
      </c>
      <c r="AP747" s="1" t="str">
        <f t="shared" si="550"/>
        <v/>
      </c>
      <c r="AQ747" s="1" t="str">
        <f t="shared" si="566"/>
        <v/>
      </c>
      <c r="AR747" s="1" t="str">
        <f t="shared" si="567"/>
        <v/>
      </c>
      <c r="AS747" s="1" t="str">
        <f t="shared" si="568"/>
        <v/>
      </c>
      <c r="AT747" s="1" t="str">
        <f t="shared" si="569"/>
        <v/>
      </c>
      <c r="AU747" s="1" t="str">
        <f t="shared" si="570"/>
        <v/>
      </c>
      <c r="AV747" s="1" t="str">
        <f t="shared" si="571"/>
        <v/>
      </c>
      <c r="AW747" s="1" t="str">
        <f t="shared" si="572"/>
        <v/>
      </c>
      <c r="AX747" s="1" t="str">
        <f t="shared" si="573"/>
        <v/>
      </c>
      <c r="AY747" s="1" t="str">
        <f t="shared" si="574"/>
        <v/>
      </c>
      <c r="AZ747" s="1" t="str">
        <f t="shared" si="575"/>
        <v/>
      </c>
      <c r="BA747" s="1" t="str">
        <f t="shared" si="576"/>
        <v/>
      </c>
      <c r="BB747" s="1" t="str">
        <f t="shared" si="577"/>
        <v/>
      </c>
      <c r="BC747" s="1" t="str">
        <f t="shared" si="578"/>
        <v/>
      </c>
      <c r="BD747" s="1" t="str">
        <f t="shared" si="579"/>
        <v/>
      </c>
      <c r="BE747" s="1" t="str">
        <f t="shared" si="580"/>
        <v/>
      </c>
      <c r="BF747" s="1" t="str">
        <f t="shared" si="581"/>
        <v/>
      </c>
      <c r="BG747" s="1" t="str">
        <f t="shared" si="582"/>
        <v/>
      </c>
      <c r="BH747" s="1" t="str">
        <f t="shared" si="583"/>
        <v/>
      </c>
      <c r="BI747" s="1" t="str">
        <f t="shared" si="584"/>
        <v/>
      </c>
      <c r="BJ747" s="1" t="str">
        <f t="shared" si="585"/>
        <v/>
      </c>
      <c r="BK747" s="1" t="str">
        <f t="shared" si="586"/>
        <v/>
      </c>
      <c r="BL747" s="1" t="str">
        <f t="shared" si="587"/>
        <v/>
      </c>
      <c r="BM747" s="1" t="str">
        <f t="shared" si="588"/>
        <v/>
      </c>
      <c r="BN747" s="1" t="str">
        <f t="shared" si="589"/>
        <v/>
      </c>
      <c r="BO747" s="4" t="str">
        <f t="shared" si="590"/>
        <v/>
      </c>
    </row>
    <row r="748" spans="2:67">
      <c r="B748" s="23"/>
      <c r="C748" s="8" t="str">
        <f>IF(B748="","",VLOOKUP(B748,Tabelle2!$A$1:$B$37,2,0))</f>
        <v/>
      </c>
      <c r="D748" s="9" t="str">
        <f>IF(B748="","",IF(B748=0,"NB",VLOOKUP(C748,Tabelle2!$D$1:$E$4,2,0)))</f>
        <v/>
      </c>
      <c r="E748" s="1" t="str">
        <f t="shared" si="546"/>
        <v/>
      </c>
      <c r="F748" s="1" t="str">
        <f t="shared" si="547"/>
        <v/>
      </c>
      <c r="G748" s="1" t="str">
        <f t="shared" si="557"/>
        <v/>
      </c>
      <c r="H748" s="1" t="str">
        <f t="shared" si="548"/>
        <v/>
      </c>
      <c r="I748" s="1">
        <f t="shared" si="549"/>
        <v>0</v>
      </c>
      <c r="J748" s="1" t="str">
        <f t="shared" si="551"/>
        <v/>
      </c>
      <c r="U748" s="6" t="str">
        <f t="shared" si="552"/>
        <v/>
      </c>
      <c r="V748" s="6" t="str">
        <f t="shared" si="553"/>
        <v/>
      </c>
      <c r="W748" s="6" t="str">
        <f t="shared" si="554"/>
        <v/>
      </c>
      <c r="X748" s="6" t="str">
        <f t="shared" si="555"/>
        <v/>
      </c>
      <c r="Y748" s="5"/>
      <c r="Z748" s="1">
        <f t="shared" si="558"/>
        <v>1</v>
      </c>
      <c r="AA748" s="1">
        <f t="shared" si="559"/>
        <v>1</v>
      </c>
      <c r="AB748" s="1">
        <f t="shared" si="560"/>
        <v>1</v>
      </c>
      <c r="AC748" s="1" t="str">
        <f t="shared" si="561"/>
        <v/>
      </c>
      <c r="AD748" s="1" t="str">
        <f t="shared" si="565"/>
        <v/>
      </c>
      <c r="AE748" s="5"/>
      <c r="AF748" s="6">
        <f t="shared" si="556"/>
        <v>0</v>
      </c>
      <c r="AG748" s="6">
        <f t="shared" si="562"/>
        <v>1</v>
      </c>
      <c r="AH748" s="6">
        <f t="shared" si="564"/>
        <v>3</v>
      </c>
      <c r="AI748" s="5"/>
      <c r="AJ748" s="1">
        <f t="shared" si="563"/>
        <v>0</v>
      </c>
      <c r="AK748" s="1">
        <f>VLOOKUP(AJ748,$R$2:S767,2,0)</f>
        <v>1</v>
      </c>
      <c r="AM748" s="1">
        <f t="shared" si="591"/>
        <v>246</v>
      </c>
      <c r="AO748" s="1">
        <f t="shared" si="592"/>
        <v>0</v>
      </c>
      <c r="AP748" s="1" t="str">
        <f t="shared" si="550"/>
        <v/>
      </c>
      <c r="AQ748" s="1" t="str">
        <f t="shared" si="566"/>
        <v/>
      </c>
      <c r="AR748" s="1" t="str">
        <f t="shared" si="567"/>
        <v/>
      </c>
      <c r="AS748" s="1" t="str">
        <f t="shared" si="568"/>
        <v/>
      </c>
      <c r="AT748" s="1" t="str">
        <f t="shared" si="569"/>
        <v/>
      </c>
      <c r="AU748" s="1" t="str">
        <f t="shared" si="570"/>
        <v/>
      </c>
      <c r="AV748" s="1" t="str">
        <f t="shared" si="571"/>
        <v/>
      </c>
      <c r="AW748" s="1" t="str">
        <f t="shared" si="572"/>
        <v/>
      </c>
      <c r="AX748" s="1" t="str">
        <f t="shared" si="573"/>
        <v/>
      </c>
      <c r="AY748" s="1" t="str">
        <f t="shared" si="574"/>
        <v/>
      </c>
      <c r="AZ748" s="1" t="str">
        <f t="shared" si="575"/>
        <v/>
      </c>
      <c r="BA748" s="1" t="str">
        <f t="shared" si="576"/>
        <v/>
      </c>
      <c r="BB748" s="1" t="str">
        <f t="shared" si="577"/>
        <v/>
      </c>
      <c r="BC748" s="1" t="str">
        <f t="shared" si="578"/>
        <v/>
      </c>
      <c r="BD748" s="1" t="str">
        <f t="shared" si="579"/>
        <v/>
      </c>
      <c r="BE748" s="1" t="str">
        <f t="shared" si="580"/>
        <v/>
      </c>
      <c r="BF748" s="1" t="str">
        <f t="shared" si="581"/>
        <v/>
      </c>
      <c r="BG748" s="1" t="str">
        <f t="shared" si="582"/>
        <v/>
      </c>
      <c r="BH748" s="1" t="str">
        <f t="shared" si="583"/>
        <v/>
      </c>
      <c r="BI748" s="1" t="str">
        <f t="shared" si="584"/>
        <v/>
      </c>
      <c r="BJ748" s="1" t="str">
        <f t="shared" si="585"/>
        <v/>
      </c>
      <c r="BK748" s="1" t="str">
        <f t="shared" si="586"/>
        <v/>
      </c>
      <c r="BL748" s="1" t="str">
        <f t="shared" si="587"/>
        <v/>
      </c>
      <c r="BM748" s="1" t="str">
        <f t="shared" si="588"/>
        <v/>
      </c>
      <c r="BN748" s="1" t="str">
        <f t="shared" si="589"/>
        <v/>
      </c>
      <c r="BO748" s="4" t="str">
        <f t="shared" si="590"/>
        <v/>
      </c>
    </row>
    <row r="749" spans="2:67">
      <c r="B749" s="23"/>
      <c r="C749" s="8" t="str">
        <f>IF(B749="","",VLOOKUP(B749,Tabelle2!$A$1:$B$37,2,0))</f>
        <v/>
      </c>
      <c r="D749" s="9" t="str">
        <f>IF(B749="","",IF(B749=0,"NB",VLOOKUP(C749,Tabelle2!$D$1:$E$4,2,0)))</f>
        <v/>
      </c>
      <c r="E749" s="1" t="str">
        <f t="shared" si="546"/>
        <v/>
      </c>
      <c r="F749" s="1" t="str">
        <f t="shared" si="547"/>
        <v/>
      </c>
      <c r="G749" s="1" t="str">
        <f t="shared" si="557"/>
        <v/>
      </c>
      <c r="H749" s="1" t="str">
        <f t="shared" si="548"/>
        <v/>
      </c>
      <c r="I749" s="1">
        <f t="shared" si="549"/>
        <v>0</v>
      </c>
      <c r="J749" s="1" t="str">
        <f t="shared" si="551"/>
        <v/>
      </c>
      <c r="U749" s="6" t="str">
        <f t="shared" si="552"/>
        <v/>
      </c>
      <c r="V749" s="6" t="str">
        <f t="shared" si="553"/>
        <v/>
      </c>
      <c r="W749" s="6" t="str">
        <f t="shared" si="554"/>
        <v/>
      </c>
      <c r="X749" s="6" t="str">
        <f t="shared" si="555"/>
        <v/>
      </c>
      <c r="Y749" s="5"/>
      <c r="Z749" s="1">
        <f t="shared" si="558"/>
        <v>1</v>
      </c>
      <c r="AA749" s="1">
        <f t="shared" si="559"/>
        <v>1</v>
      </c>
      <c r="AB749" s="1">
        <f t="shared" si="560"/>
        <v>1</v>
      </c>
      <c r="AC749" s="1" t="str">
        <f t="shared" si="561"/>
        <v/>
      </c>
      <c r="AD749" s="1" t="str">
        <f t="shared" si="565"/>
        <v/>
      </c>
      <c r="AE749" s="5"/>
      <c r="AF749" s="6">
        <f t="shared" si="556"/>
        <v>0</v>
      </c>
      <c r="AG749" s="6">
        <f t="shared" si="562"/>
        <v>1</v>
      </c>
      <c r="AH749" s="6">
        <f t="shared" si="564"/>
        <v>3</v>
      </c>
      <c r="AI749" s="5"/>
      <c r="AJ749" s="1">
        <f t="shared" si="563"/>
        <v>0</v>
      </c>
      <c r="AK749" s="1">
        <f>VLOOKUP(AJ749,$R$2:S768,2,0)</f>
        <v>1</v>
      </c>
      <c r="AM749" s="1">
        <f t="shared" si="591"/>
        <v>246</v>
      </c>
      <c r="AO749" s="1">
        <f t="shared" si="592"/>
        <v>0</v>
      </c>
      <c r="AP749" s="1" t="str">
        <f t="shared" si="550"/>
        <v/>
      </c>
      <c r="AQ749" s="1" t="str">
        <f t="shared" si="566"/>
        <v/>
      </c>
      <c r="AR749" s="1" t="str">
        <f t="shared" si="567"/>
        <v/>
      </c>
      <c r="AS749" s="1" t="str">
        <f t="shared" si="568"/>
        <v/>
      </c>
      <c r="AT749" s="1" t="str">
        <f t="shared" si="569"/>
        <v/>
      </c>
      <c r="AU749" s="1" t="str">
        <f t="shared" si="570"/>
        <v/>
      </c>
      <c r="AV749" s="1" t="str">
        <f t="shared" si="571"/>
        <v/>
      </c>
      <c r="AW749" s="1" t="str">
        <f t="shared" si="572"/>
        <v/>
      </c>
      <c r="AX749" s="1" t="str">
        <f t="shared" si="573"/>
        <v/>
      </c>
      <c r="AY749" s="1" t="str">
        <f t="shared" si="574"/>
        <v/>
      </c>
      <c r="AZ749" s="1" t="str">
        <f t="shared" si="575"/>
        <v/>
      </c>
      <c r="BA749" s="1" t="str">
        <f t="shared" si="576"/>
        <v/>
      </c>
      <c r="BB749" s="1" t="str">
        <f t="shared" si="577"/>
        <v/>
      </c>
      <c r="BC749" s="1" t="str">
        <f t="shared" si="578"/>
        <v/>
      </c>
      <c r="BD749" s="1" t="str">
        <f t="shared" si="579"/>
        <v/>
      </c>
      <c r="BE749" s="1" t="str">
        <f t="shared" si="580"/>
        <v/>
      </c>
      <c r="BF749" s="1" t="str">
        <f t="shared" si="581"/>
        <v/>
      </c>
      <c r="BG749" s="1" t="str">
        <f t="shared" si="582"/>
        <v/>
      </c>
      <c r="BH749" s="1" t="str">
        <f t="shared" si="583"/>
        <v/>
      </c>
      <c r="BI749" s="1" t="str">
        <f t="shared" si="584"/>
        <v/>
      </c>
      <c r="BJ749" s="1" t="str">
        <f t="shared" si="585"/>
        <v/>
      </c>
      <c r="BK749" s="1" t="str">
        <f t="shared" si="586"/>
        <v/>
      </c>
      <c r="BL749" s="1" t="str">
        <f t="shared" si="587"/>
        <v/>
      </c>
      <c r="BM749" s="1" t="str">
        <f t="shared" si="588"/>
        <v/>
      </c>
      <c r="BN749" s="1" t="str">
        <f t="shared" si="589"/>
        <v/>
      </c>
      <c r="BO749" s="4" t="str">
        <f t="shared" si="590"/>
        <v/>
      </c>
    </row>
    <row r="750" spans="2:67">
      <c r="B750" s="23"/>
      <c r="C750" s="8" t="str">
        <f>IF(B750="","",VLOOKUP(B750,Tabelle2!$A$1:$B$37,2,0))</f>
        <v/>
      </c>
      <c r="D750" s="9" t="str">
        <f>IF(B750="","",IF(B750=0,"NB",VLOOKUP(C750,Tabelle2!$D$1:$E$4,2,0)))</f>
        <v/>
      </c>
      <c r="E750" s="1" t="str">
        <f t="shared" si="546"/>
        <v/>
      </c>
      <c r="F750" s="1" t="str">
        <f t="shared" si="547"/>
        <v/>
      </c>
      <c r="G750" s="1" t="str">
        <f t="shared" si="557"/>
        <v/>
      </c>
      <c r="H750" s="1" t="str">
        <f t="shared" si="548"/>
        <v/>
      </c>
      <c r="I750" s="1">
        <f t="shared" si="549"/>
        <v>0</v>
      </c>
      <c r="J750" s="1" t="str">
        <f t="shared" si="551"/>
        <v/>
      </c>
      <c r="U750" s="6" t="str">
        <f t="shared" si="552"/>
        <v/>
      </c>
      <c r="V750" s="6" t="str">
        <f t="shared" si="553"/>
        <v/>
      </c>
      <c r="W750" s="6" t="str">
        <f t="shared" si="554"/>
        <v/>
      </c>
      <c r="X750" s="6" t="str">
        <f t="shared" si="555"/>
        <v/>
      </c>
      <c r="Y750" s="5"/>
      <c r="Z750" s="1">
        <f t="shared" si="558"/>
        <v>1</v>
      </c>
      <c r="AA750" s="1">
        <f t="shared" si="559"/>
        <v>1</v>
      </c>
      <c r="AB750" s="1">
        <f t="shared" si="560"/>
        <v>1</v>
      </c>
      <c r="AC750" s="1" t="str">
        <f t="shared" si="561"/>
        <v/>
      </c>
      <c r="AD750" s="1" t="str">
        <f t="shared" si="565"/>
        <v/>
      </c>
      <c r="AE750" s="5"/>
      <c r="AF750" s="6">
        <f t="shared" si="556"/>
        <v>0</v>
      </c>
      <c r="AG750" s="6">
        <f t="shared" si="562"/>
        <v>1</v>
      </c>
      <c r="AH750" s="6">
        <f t="shared" si="564"/>
        <v>3</v>
      </c>
      <c r="AI750" s="5"/>
      <c r="AJ750" s="1">
        <f t="shared" si="563"/>
        <v>0</v>
      </c>
      <c r="AK750" s="1">
        <f>VLOOKUP(AJ750,$R$2:S769,2,0)</f>
        <v>1</v>
      </c>
      <c r="AM750" s="1">
        <f t="shared" si="591"/>
        <v>246</v>
      </c>
      <c r="AO750" s="1">
        <f t="shared" si="592"/>
        <v>0</v>
      </c>
      <c r="AP750" s="1" t="str">
        <f t="shared" si="550"/>
        <v/>
      </c>
      <c r="AQ750" s="1" t="str">
        <f t="shared" si="566"/>
        <v/>
      </c>
      <c r="AR750" s="1" t="str">
        <f t="shared" si="567"/>
        <v/>
      </c>
      <c r="AS750" s="1" t="str">
        <f t="shared" si="568"/>
        <v/>
      </c>
      <c r="AT750" s="1" t="str">
        <f t="shared" si="569"/>
        <v/>
      </c>
      <c r="AU750" s="1" t="str">
        <f t="shared" si="570"/>
        <v/>
      </c>
      <c r="AV750" s="1" t="str">
        <f t="shared" si="571"/>
        <v/>
      </c>
      <c r="AW750" s="1" t="str">
        <f t="shared" si="572"/>
        <v/>
      </c>
      <c r="AX750" s="1" t="str">
        <f t="shared" si="573"/>
        <v/>
      </c>
      <c r="AY750" s="1" t="str">
        <f t="shared" si="574"/>
        <v/>
      </c>
      <c r="AZ750" s="1" t="str">
        <f t="shared" si="575"/>
        <v/>
      </c>
      <c r="BA750" s="1" t="str">
        <f t="shared" si="576"/>
        <v/>
      </c>
      <c r="BB750" s="1" t="str">
        <f t="shared" si="577"/>
        <v/>
      </c>
      <c r="BC750" s="1" t="str">
        <f t="shared" si="578"/>
        <v/>
      </c>
      <c r="BD750" s="1" t="str">
        <f t="shared" si="579"/>
        <v/>
      </c>
      <c r="BE750" s="1" t="str">
        <f t="shared" si="580"/>
        <v/>
      </c>
      <c r="BF750" s="1" t="str">
        <f t="shared" si="581"/>
        <v/>
      </c>
      <c r="BG750" s="1" t="str">
        <f t="shared" si="582"/>
        <v/>
      </c>
      <c r="BH750" s="1" t="str">
        <f t="shared" si="583"/>
        <v/>
      </c>
      <c r="BI750" s="1" t="str">
        <f t="shared" si="584"/>
        <v/>
      </c>
      <c r="BJ750" s="1" t="str">
        <f t="shared" si="585"/>
        <v/>
      </c>
      <c r="BK750" s="1" t="str">
        <f t="shared" si="586"/>
        <v/>
      </c>
      <c r="BL750" s="1" t="str">
        <f t="shared" si="587"/>
        <v/>
      </c>
      <c r="BM750" s="1" t="str">
        <f t="shared" si="588"/>
        <v/>
      </c>
      <c r="BN750" s="1" t="str">
        <f t="shared" si="589"/>
        <v/>
      </c>
      <c r="BO750" s="4" t="str">
        <f t="shared" si="590"/>
        <v/>
      </c>
    </row>
    <row r="751" spans="2:67">
      <c r="B751" s="23"/>
      <c r="C751" s="8" t="str">
        <f>IF(B751="","",VLOOKUP(B751,Tabelle2!$A$1:$B$37,2,0))</f>
        <v/>
      </c>
      <c r="D751" s="9" t="str">
        <f>IF(B751="","",IF(B751=0,"NB",VLOOKUP(C751,Tabelle2!$D$1:$E$4,2,0)))</f>
        <v/>
      </c>
      <c r="E751" s="1" t="str">
        <f t="shared" si="546"/>
        <v/>
      </c>
      <c r="F751" s="1" t="str">
        <f t="shared" si="547"/>
        <v/>
      </c>
      <c r="G751" s="1" t="str">
        <f t="shared" si="557"/>
        <v/>
      </c>
      <c r="H751" s="1" t="str">
        <f t="shared" si="548"/>
        <v/>
      </c>
      <c r="I751" s="1">
        <f t="shared" si="549"/>
        <v>0</v>
      </c>
      <c r="J751" s="1" t="str">
        <f t="shared" si="551"/>
        <v/>
      </c>
      <c r="U751" s="6" t="str">
        <f t="shared" si="552"/>
        <v/>
      </c>
      <c r="V751" s="6" t="str">
        <f t="shared" si="553"/>
        <v/>
      </c>
      <c r="W751" s="6" t="str">
        <f t="shared" si="554"/>
        <v/>
      </c>
      <c r="X751" s="6" t="str">
        <f t="shared" si="555"/>
        <v/>
      </c>
      <c r="Y751" s="5"/>
      <c r="Z751" s="1">
        <f t="shared" si="558"/>
        <v>1</v>
      </c>
      <c r="AA751" s="1">
        <f t="shared" si="559"/>
        <v>1</v>
      </c>
      <c r="AB751" s="1">
        <f t="shared" si="560"/>
        <v>1</v>
      </c>
      <c r="AC751" s="1" t="str">
        <f t="shared" si="561"/>
        <v/>
      </c>
      <c r="AD751" s="1" t="str">
        <f t="shared" si="565"/>
        <v/>
      </c>
      <c r="AE751" s="5"/>
      <c r="AF751" s="6">
        <f t="shared" si="556"/>
        <v>0</v>
      </c>
      <c r="AG751" s="6">
        <f t="shared" si="562"/>
        <v>1</v>
      </c>
      <c r="AH751" s="6">
        <f t="shared" si="564"/>
        <v>3</v>
      </c>
      <c r="AI751" s="5"/>
      <c r="AJ751" s="1">
        <f t="shared" si="563"/>
        <v>0</v>
      </c>
      <c r="AK751" s="1">
        <f>VLOOKUP(AJ751,$R$2:S770,2,0)</f>
        <v>1</v>
      </c>
      <c r="AM751" s="1">
        <f t="shared" si="591"/>
        <v>246</v>
      </c>
      <c r="AO751" s="1">
        <f t="shared" si="592"/>
        <v>0</v>
      </c>
      <c r="AP751" s="1" t="str">
        <f t="shared" si="550"/>
        <v/>
      </c>
      <c r="AQ751" s="1" t="str">
        <f t="shared" si="566"/>
        <v/>
      </c>
      <c r="AR751" s="1" t="str">
        <f t="shared" si="567"/>
        <v/>
      </c>
      <c r="AS751" s="1" t="str">
        <f t="shared" si="568"/>
        <v/>
      </c>
      <c r="AT751" s="1" t="str">
        <f t="shared" si="569"/>
        <v/>
      </c>
      <c r="AU751" s="1" t="str">
        <f t="shared" si="570"/>
        <v/>
      </c>
      <c r="AV751" s="1" t="str">
        <f t="shared" si="571"/>
        <v/>
      </c>
      <c r="AW751" s="1" t="str">
        <f t="shared" si="572"/>
        <v/>
      </c>
      <c r="AX751" s="1" t="str">
        <f t="shared" si="573"/>
        <v/>
      </c>
      <c r="AY751" s="1" t="str">
        <f t="shared" si="574"/>
        <v/>
      </c>
      <c r="AZ751" s="1" t="str">
        <f t="shared" si="575"/>
        <v/>
      </c>
      <c r="BA751" s="1" t="str">
        <f t="shared" si="576"/>
        <v/>
      </c>
      <c r="BB751" s="1" t="str">
        <f t="shared" si="577"/>
        <v/>
      </c>
      <c r="BC751" s="1" t="str">
        <f t="shared" si="578"/>
        <v/>
      </c>
      <c r="BD751" s="1" t="str">
        <f t="shared" si="579"/>
        <v/>
      </c>
      <c r="BE751" s="1" t="str">
        <f t="shared" si="580"/>
        <v/>
      </c>
      <c r="BF751" s="1" t="str">
        <f t="shared" si="581"/>
        <v/>
      </c>
      <c r="BG751" s="1" t="str">
        <f t="shared" si="582"/>
        <v/>
      </c>
      <c r="BH751" s="1" t="str">
        <f t="shared" si="583"/>
        <v/>
      </c>
      <c r="BI751" s="1" t="str">
        <f t="shared" si="584"/>
        <v/>
      </c>
      <c r="BJ751" s="1" t="str">
        <f t="shared" si="585"/>
        <v/>
      </c>
      <c r="BK751" s="1" t="str">
        <f t="shared" si="586"/>
        <v/>
      </c>
      <c r="BL751" s="1" t="str">
        <f t="shared" si="587"/>
        <v/>
      </c>
      <c r="BM751" s="1" t="str">
        <f t="shared" si="588"/>
        <v/>
      </c>
      <c r="BN751" s="1" t="str">
        <f t="shared" si="589"/>
        <v/>
      </c>
      <c r="BO751" s="4" t="str">
        <f t="shared" si="590"/>
        <v/>
      </c>
    </row>
    <row r="752" spans="2:67">
      <c r="B752" s="23"/>
      <c r="C752" s="8" t="str">
        <f>IF(B752="","",VLOOKUP(B752,Tabelle2!$A$1:$B$37,2,0))</f>
        <v/>
      </c>
      <c r="D752" s="9" t="str">
        <f>IF(B752="","",IF(B752=0,"NB",VLOOKUP(C752,Tabelle2!$D$1:$E$4,2,0)))</f>
        <v/>
      </c>
      <c r="E752" s="1" t="str">
        <f t="shared" si="546"/>
        <v/>
      </c>
      <c r="F752" s="1" t="str">
        <f t="shared" si="547"/>
        <v/>
      </c>
      <c r="G752" s="1" t="str">
        <f t="shared" si="557"/>
        <v/>
      </c>
      <c r="H752" s="1" t="str">
        <f t="shared" si="548"/>
        <v/>
      </c>
      <c r="I752" s="1">
        <f t="shared" si="549"/>
        <v>0</v>
      </c>
      <c r="J752" s="1" t="str">
        <f t="shared" si="551"/>
        <v/>
      </c>
      <c r="U752" s="6" t="str">
        <f t="shared" si="552"/>
        <v/>
      </c>
      <c r="V752" s="6" t="str">
        <f t="shared" si="553"/>
        <v/>
      </c>
      <c r="W752" s="6" t="str">
        <f t="shared" si="554"/>
        <v/>
      </c>
      <c r="X752" s="6" t="str">
        <f t="shared" si="555"/>
        <v/>
      </c>
      <c r="Y752" s="5"/>
      <c r="Z752" s="1">
        <f t="shared" si="558"/>
        <v>1</v>
      </c>
      <c r="AA752" s="1">
        <f t="shared" si="559"/>
        <v>1</v>
      </c>
      <c r="AB752" s="1">
        <f t="shared" si="560"/>
        <v>1</v>
      </c>
      <c r="AC752" s="1" t="str">
        <f t="shared" si="561"/>
        <v/>
      </c>
      <c r="AD752" s="1" t="str">
        <f t="shared" si="565"/>
        <v/>
      </c>
      <c r="AE752" s="5"/>
      <c r="AF752" s="6">
        <f t="shared" si="556"/>
        <v>0</v>
      </c>
      <c r="AG752" s="6">
        <f t="shared" si="562"/>
        <v>1</v>
      </c>
      <c r="AH752" s="6">
        <f t="shared" si="564"/>
        <v>3</v>
      </c>
      <c r="AI752" s="5"/>
      <c r="AJ752" s="1">
        <f t="shared" si="563"/>
        <v>0</v>
      </c>
      <c r="AK752" s="1">
        <f>VLOOKUP(AJ752,$R$2:S771,2,0)</f>
        <v>1</v>
      </c>
      <c r="AM752" s="1">
        <f t="shared" si="591"/>
        <v>246</v>
      </c>
      <c r="AO752" s="1">
        <f t="shared" si="592"/>
        <v>0</v>
      </c>
      <c r="AP752" s="1" t="str">
        <f t="shared" si="550"/>
        <v/>
      </c>
      <c r="AQ752" s="1" t="str">
        <f t="shared" si="566"/>
        <v/>
      </c>
      <c r="AR752" s="1" t="str">
        <f t="shared" si="567"/>
        <v/>
      </c>
      <c r="AS752" s="1" t="str">
        <f t="shared" si="568"/>
        <v/>
      </c>
      <c r="AT752" s="1" t="str">
        <f t="shared" si="569"/>
        <v/>
      </c>
      <c r="AU752" s="1" t="str">
        <f t="shared" si="570"/>
        <v/>
      </c>
      <c r="AV752" s="1" t="str">
        <f t="shared" si="571"/>
        <v/>
      </c>
      <c r="AW752" s="1" t="str">
        <f t="shared" si="572"/>
        <v/>
      </c>
      <c r="AX752" s="1" t="str">
        <f t="shared" si="573"/>
        <v/>
      </c>
      <c r="AY752" s="1" t="str">
        <f t="shared" si="574"/>
        <v/>
      </c>
      <c r="AZ752" s="1" t="str">
        <f t="shared" si="575"/>
        <v/>
      </c>
      <c r="BA752" s="1" t="str">
        <f t="shared" si="576"/>
        <v/>
      </c>
      <c r="BB752" s="1" t="str">
        <f t="shared" si="577"/>
        <v/>
      </c>
      <c r="BC752" s="1" t="str">
        <f t="shared" si="578"/>
        <v/>
      </c>
      <c r="BD752" s="1" t="str">
        <f t="shared" si="579"/>
        <v/>
      </c>
      <c r="BE752" s="1" t="str">
        <f t="shared" si="580"/>
        <v/>
      </c>
      <c r="BF752" s="1" t="str">
        <f t="shared" si="581"/>
        <v/>
      </c>
      <c r="BG752" s="1" t="str">
        <f t="shared" si="582"/>
        <v/>
      </c>
      <c r="BH752" s="1" t="str">
        <f t="shared" si="583"/>
        <v/>
      </c>
      <c r="BI752" s="1" t="str">
        <f t="shared" si="584"/>
        <v/>
      </c>
      <c r="BJ752" s="1" t="str">
        <f t="shared" si="585"/>
        <v/>
      </c>
      <c r="BK752" s="1" t="str">
        <f t="shared" si="586"/>
        <v/>
      </c>
      <c r="BL752" s="1" t="str">
        <f t="shared" si="587"/>
        <v/>
      </c>
      <c r="BM752" s="1" t="str">
        <f t="shared" si="588"/>
        <v/>
      </c>
      <c r="BN752" s="1" t="str">
        <f t="shared" si="589"/>
        <v/>
      </c>
      <c r="BO752" s="4" t="str">
        <f t="shared" si="590"/>
        <v/>
      </c>
    </row>
    <row r="753" spans="2:67">
      <c r="B753" s="23"/>
      <c r="C753" s="8" t="str">
        <f>IF(B753="","",VLOOKUP(B753,Tabelle2!$A$1:$B$37,2,0))</f>
        <v/>
      </c>
      <c r="D753" s="9" t="str">
        <f>IF(B753="","",IF(B753=0,"NB",VLOOKUP(C753,Tabelle2!$D$1:$E$4,2,0)))</f>
        <v/>
      </c>
      <c r="E753" s="1" t="str">
        <f t="shared" si="546"/>
        <v/>
      </c>
      <c r="F753" s="1" t="str">
        <f t="shared" si="547"/>
        <v/>
      </c>
      <c r="G753" s="1" t="str">
        <f t="shared" si="557"/>
        <v/>
      </c>
      <c r="H753" s="1" t="str">
        <f t="shared" si="548"/>
        <v/>
      </c>
      <c r="I753" s="1">
        <f t="shared" si="549"/>
        <v>0</v>
      </c>
      <c r="J753" s="1" t="str">
        <f t="shared" si="551"/>
        <v/>
      </c>
      <c r="U753" s="6" t="str">
        <f t="shared" si="552"/>
        <v/>
      </c>
      <c r="V753" s="6" t="str">
        <f t="shared" si="553"/>
        <v/>
      </c>
      <c r="W753" s="6" t="str">
        <f t="shared" si="554"/>
        <v/>
      </c>
      <c r="X753" s="6" t="str">
        <f t="shared" si="555"/>
        <v/>
      </c>
      <c r="Y753" s="5"/>
      <c r="Z753" s="1">
        <f t="shared" si="558"/>
        <v>1</v>
      </c>
      <c r="AA753" s="1">
        <f t="shared" si="559"/>
        <v>1</v>
      </c>
      <c r="AB753" s="1">
        <f t="shared" si="560"/>
        <v>1</v>
      </c>
      <c r="AC753" s="1" t="str">
        <f t="shared" si="561"/>
        <v/>
      </c>
      <c r="AD753" s="1" t="str">
        <f t="shared" si="565"/>
        <v/>
      </c>
      <c r="AE753" s="5"/>
      <c r="AF753" s="6">
        <f t="shared" si="556"/>
        <v>0</v>
      </c>
      <c r="AG753" s="6">
        <f t="shared" si="562"/>
        <v>1</v>
      </c>
      <c r="AH753" s="6">
        <f t="shared" si="564"/>
        <v>3</v>
      </c>
      <c r="AI753" s="5"/>
      <c r="AJ753" s="1">
        <f t="shared" si="563"/>
        <v>0</v>
      </c>
      <c r="AK753" s="1">
        <f>VLOOKUP(AJ753,$R$2:S772,2,0)</f>
        <v>1</v>
      </c>
      <c r="AM753" s="1">
        <f t="shared" si="591"/>
        <v>246</v>
      </c>
      <c r="AO753" s="1">
        <f t="shared" si="592"/>
        <v>0</v>
      </c>
      <c r="AP753" s="1" t="str">
        <f t="shared" si="550"/>
        <v/>
      </c>
      <c r="AQ753" s="1" t="str">
        <f t="shared" si="566"/>
        <v/>
      </c>
      <c r="AR753" s="1" t="str">
        <f t="shared" si="567"/>
        <v/>
      </c>
      <c r="AS753" s="1" t="str">
        <f t="shared" si="568"/>
        <v/>
      </c>
      <c r="AT753" s="1" t="str">
        <f t="shared" si="569"/>
        <v/>
      </c>
      <c r="AU753" s="1" t="str">
        <f t="shared" si="570"/>
        <v/>
      </c>
      <c r="AV753" s="1" t="str">
        <f t="shared" si="571"/>
        <v/>
      </c>
      <c r="AW753" s="1" t="str">
        <f t="shared" si="572"/>
        <v/>
      </c>
      <c r="AX753" s="1" t="str">
        <f t="shared" si="573"/>
        <v/>
      </c>
      <c r="AY753" s="1" t="str">
        <f t="shared" si="574"/>
        <v/>
      </c>
      <c r="AZ753" s="1" t="str">
        <f t="shared" si="575"/>
        <v/>
      </c>
      <c r="BA753" s="1" t="str">
        <f t="shared" si="576"/>
        <v/>
      </c>
      <c r="BB753" s="1" t="str">
        <f t="shared" si="577"/>
        <v/>
      </c>
      <c r="BC753" s="1" t="str">
        <f t="shared" si="578"/>
        <v/>
      </c>
      <c r="BD753" s="1" t="str">
        <f t="shared" si="579"/>
        <v/>
      </c>
      <c r="BE753" s="1" t="str">
        <f t="shared" si="580"/>
        <v/>
      </c>
      <c r="BF753" s="1" t="str">
        <f t="shared" si="581"/>
        <v/>
      </c>
      <c r="BG753" s="1" t="str">
        <f t="shared" si="582"/>
        <v/>
      </c>
      <c r="BH753" s="1" t="str">
        <f t="shared" si="583"/>
        <v/>
      </c>
      <c r="BI753" s="1" t="str">
        <f t="shared" si="584"/>
        <v/>
      </c>
      <c r="BJ753" s="1" t="str">
        <f t="shared" si="585"/>
        <v/>
      </c>
      <c r="BK753" s="1" t="str">
        <f t="shared" si="586"/>
        <v/>
      </c>
      <c r="BL753" s="1" t="str">
        <f t="shared" si="587"/>
        <v/>
      </c>
      <c r="BM753" s="1" t="str">
        <f t="shared" si="588"/>
        <v/>
      </c>
      <c r="BN753" s="1" t="str">
        <f t="shared" si="589"/>
        <v/>
      </c>
      <c r="BO753" s="4" t="str">
        <f t="shared" si="590"/>
        <v/>
      </c>
    </row>
    <row r="754" spans="2:67">
      <c r="B754" s="23"/>
      <c r="C754" s="8" t="str">
        <f>IF(B754="","",VLOOKUP(B754,Tabelle2!$A$1:$B$37,2,0))</f>
        <v/>
      </c>
      <c r="D754" s="9" t="str">
        <f>IF(B754="","",IF(B754=0,"NB",VLOOKUP(C754,Tabelle2!$D$1:$E$4,2,0)))</f>
        <v/>
      </c>
      <c r="E754" s="1" t="str">
        <f t="shared" si="546"/>
        <v/>
      </c>
      <c r="F754" s="1" t="str">
        <f t="shared" si="547"/>
        <v/>
      </c>
      <c r="G754" s="1" t="str">
        <f t="shared" si="557"/>
        <v/>
      </c>
      <c r="H754" s="1" t="str">
        <f t="shared" si="548"/>
        <v/>
      </c>
      <c r="I754" s="1">
        <f t="shared" si="549"/>
        <v>0</v>
      </c>
      <c r="J754" s="1" t="str">
        <f t="shared" si="551"/>
        <v/>
      </c>
      <c r="U754" s="6" t="str">
        <f t="shared" si="552"/>
        <v/>
      </c>
      <c r="V754" s="6" t="str">
        <f t="shared" si="553"/>
        <v/>
      </c>
      <c r="W754" s="6" t="str">
        <f t="shared" si="554"/>
        <v/>
      </c>
      <c r="X754" s="6" t="str">
        <f t="shared" si="555"/>
        <v/>
      </c>
      <c r="Y754" s="5"/>
      <c r="Z754" s="1">
        <f t="shared" si="558"/>
        <v>1</v>
      </c>
      <c r="AA754" s="1">
        <f t="shared" si="559"/>
        <v>1</v>
      </c>
      <c r="AB754" s="1">
        <f t="shared" si="560"/>
        <v>1</v>
      </c>
      <c r="AC754" s="1" t="str">
        <f t="shared" si="561"/>
        <v/>
      </c>
      <c r="AD754" s="1" t="str">
        <f t="shared" si="565"/>
        <v/>
      </c>
      <c r="AE754" s="5"/>
      <c r="AF754" s="6">
        <f t="shared" si="556"/>
        <v>0</v>
      </c>
      <c r="AG754" s="6">
        <f t="shared" si="562"/>
        <v>1</v>
      </c>
      <c r="AH754" s="6">
        <f t="shared" si="564"/>
        <v>3</v>
      </c>
      <c r="AI754" s="5"/>
      <c r="AJ754" s="1">
        <f t="shared" si="563"/>
        <v>0</v>
      </c>
      <c r="AK754" s="1">
        <f>VLOOKUP(AJ754,$R$2:S773,2,0)</f>
        <v>1</v>
      </c>
      <c r="AM754" s="1">
        <f t="shared" si="591"/>
        <v>246</v>
      </c>
      <c r="AO754" s="1">
        <f t="shared" si="592"/>
        <v>0</v>
      </c>
      <c r="AP754" s="1" t="str">
        <f t="shared" si="550"/>
        <v/>
      </c>
      <c r="AQ754" s="1" t="str">
        <f t="shared" si="566"/>
        <v/>
      </c>
      <c r="AR754" s="1" t="str">
        <f t="shared" si="567"/>
        <v/>
      </c>
      <c r="AS754" s="1" t="str">
        <f t="shared" si="568"/>
        <v/>
      </c>
      <c r="AT754" s="1" t="str">
        <f t="shared" si="569"/>
        <v/>
      </c>
      <c r="AU754" s="1" t="str">
        <f t="shared" si="570"/>
        <v/>
      </c>
      <c r="AV754" s="1" t="str">
        <f t="shared" si="571"/>
        <v/>
      </c>
      <c r="AW754" s="1" t="str">
        <f t="shared" si="572"/>
        <v/>
      </c>
      <c r="AX754" s="1" t="str">
        <f t="shared" si="573"/>
        <v/>
      </c>
      <c r="AY754" s="1" t="str">
        <f t="shared" si="574"/>
        <v/>
      </c>
      <c r="AZ754" s="1" t="str">
        <f t="shared" si="575"/>
        <v/>
      </c>
      <c r="BA754" s="1" t="str">
        <f t="shared" si="576"/>
        <v/>
      </c>
      <c r="BB754" s="1" t="str">
        <f t="shared" si="577"/>
        <v/>
      </c>
      <c r="BC754" s="1" t="str">
        <f t="shared" si="578"/>
        <v/>
      </c>
      <c r="BD754" s="1" t="str">
        <f t="shared" si="579"/>
        <v/>
      </c>
      <c r="BE754" s="1" t="str">
        <f t="shared" si="580"/>
        <v/>
      </c>
      <c r="BF754" s="1" t="str">
        <f t="shared" si="581"/>
        <v/>
      </c>
      <c r="BG754" s="1" t="str">
        <f t="shared" si="582"/>
        <v/>
      </c>
      <c r="BH754" s="1" t="str">
        <f t="shared" si="583"/>
        <v/>
      </c>
      <c r="BI754" s="1" t="str">
        <f t="shared" si="584"/>
        <v/>
      </c>
      <c r="BJ754" s="1" t="str">
        <f t="shared" si="585"/>
        <v/>
      </c>
      <c r="BK754" s="1" t="str">
        <f t="shared" si="586"/>
        <v/>
      </c>
      <c r="BL754" s="1" t="str">
        <f t="shared" si="587"/>
        <v/>
      </c>
      <c r="BM754" s="1" t="str">
        <f t="shared" si="588"/>
        <v/>
      </c>
      <c r="BN754" s="1" t="str">
        <f t="shared" si="589"/>
        <v/>
      </c>
      <c r="BO754" s="4" t="str">
        <f t="shared" si="590"/>
        <v/>
      </c>
    </row>
    <row r="755" spans="2:67">
      <c r="B755" s="23"/>
      <c r="C755" s="8" t="str">
        <f>IF(B755="","",VLOOKUP(B755,Tabelle2!$A$1:$B$37,2,0))</f>
        <v/>
      </c>
      <c r="D755" s="9" t="str">
        <f>IF(B755="","",IF(B755=0,"NB",VLOOKUP(C755,Tabelle2!$D$1:$E$4,2,0)))</f>
        <v/>
      </c>
      <c r="E755" s="1" t="str">
        <f t="shared" ref="E755:E818" si="593">IF(B755="","",IF(D754="NB","NB",IF(D754=C755,"W","L")))</f>
        <v/>
      </c>
      <c r="F755" s="1" t="str">
        <f t="shared" ref="F755:F818" si="594">IF(E755="","",AK754)</f>
        <v/>
      </c>
      <c r="G755" s="1" t="str">
        <f t="shared" si="557"/>
        <v/>
      </c>
      <c r="H755" s="1" t="str">
        <f t="shared" ref="H755:H818" si="595">IF(E755="","",IF(E755="NB",0,G755*F755))</f>
        <v/>
      </c>
      <c r="I755" s="1">
        <f t="shared" si="549"/>
        <v>0</v>
      </c>
      <c r="J755" s="1" t="str">
        <f t="shared" si="551"/>
        <v/>
      </c>
      <c r="U755" s="6" t="str">
        <f t="shared" si="552"/>
        <v/>
      </c>
      <c r="V755" s="6" t="str">
        <f t="shared" si="553"/>
        <v/>
      </c>
      <c r="W755" s="6" t="str">
        <f t="shared" si="554"/>
        <v/>
      </c>
      <c r="X755" s="6" t="str">
        <f t="shared" si="555"/>
        <v/>
      </c>
      <c r="Y755" s="5"/>
      <c r="Z755" s="1">
        <f t="shared" si="558"/>
        <v>1</v>
      </c>
      <c r="AA755" s="1">
        <f t="shared" si="559"/>
        <v>1</v>
      </c>
      <c r="AB755" s="1">
        <f t="shared" si="560"/>
        <v>1</v>
      </c>
      <c r="AC755" s="1" t="str">
        <f t="shared" si="561"/>
        <v/>
      </c>
      <c r="AD755" s="1" t="str">
        <f t="shared" si="565"/>
        <v/>
      </c>
      <c r="AE755" s="5"/>
      <c r="AF755" s="6">
        <f t="shared" si="556"/>
        <v>0</v>
      </c>
      <c r="AG755" s="6">
        <f t="shared" si="562"/>
        <v>1</v>
      </c>
      <c r="AH755" s="6">
        <f t="shared" si="564"/>
        <v>3</v>
      </c>
      <c r="AI755" s="5"/>
      <c r="AJ755" s="1">
        <f t="shared" si="563"/>
        <v>0</v>
      </c>
      <c r="AK755" s="1">
        <f>VLOOKUP(AJ755,$R$2:S774,2,0)</f>
        <v>1</v>
      </c>
      <c r="AM755" s="1">
        <f t="shared" si="591"/>
        <v>246</v>
      </c>
      <c r="AO755" s="1">
        <f t="shared" si="592"/>
        <v>0</v>
      </c>
      <c r="AP755" s="1" t="str">
        <f t="shared" si="550"/>
        <v/>
      </c>
      <c r="AQ755" s="1" t="str">
        <f t="shared" si="566"/>
        <v/>
      </c>
      <c r="AR755" s="1" t="str">
        <f t="shared" si="567"/>
        <v/>
      </c>
      <c r="AS755" s="1" t="str">
        <f t="shared" si="568"/>
        <v/>
      </c>
      <c r="AT755" s="1" t="str">
        <f t="shared" si="569"/>
        <v/>
      </c>
      <c r="AU755" s="1" t="str">
        <f t="shared" si="570"/>
        <v/>
      </c>
      <c r="AV755" s="1" t="str">
        <f t="shared" si="571"/>
        <v/>
      </c>
      <c r="AW755" s="1" t="str">
        <f t="shared" si="572"/>
        <v/>
      </c>
      <c r="AX755" s="1" t="str">
        <f t="shared" si="573"/>
        <v/>
      </c>
      <c r="AY755" s="1" t="str">
        <f t="shared" si="574"/>
        <v/>
      </c>
      <c r="AZ755" s="1" t="str">
        <f t="shared" si="575"/>
        <v/>
      </c>
      <c r="BA755" s="1" t="str">
        <f t="shared" si="576"/>
        <v/>
      </c>
      <c r="BB755" s="1" t="str">
        <f t="shared" si="577"/>
        <v/>
      </c>
      <c r="BC755" s="1" t="str">
        <f t="shared" si="578"/>
        <v/>
      </c>
      <c r="BD755" s="1" t="str">
        <f t="shared" si="579"/>
        <v/>
      </c>
      <c r="BE755" s="1" t="str">
        <f t="shared" si="580"/>
        <v/>
      </c>
      <c r="BF755" s="1" t="str">
        <f t="shared" si="581"/>
        <v/>
      </c>
      <c r="BG755" s="1" t="str">
        <f t="shared" si="582"/>
        <v/>
      </c>
      <c r="BH755" s="1" t="str">
        <f t="shared" si="583"/>
        <v/>
      </c>
      <c r="BI755" s="1" t="str">
        <f t="shared" si="584"/>
        <v/>
      </c>
      <c r="BJ755" s="1" t="str">
        <f t="shared" si="585"/>
        <v/>
      </c>
      <c r="BK755" s="1" t="str">
        <f t="shared" si="586"/>
        <v/>
      </c>
      <c r="BL755" s="1" t="str">
        <f t="shared" si="587"/>
        <v/>
      </c>
      <c r="BM755" s="1" t="str">
        <f t="shared" si="588"/>
        <v/>
      </c>
      <c r="BN755" s="1" t="str">
        <f t="shared" si="589"/>
        <v/>
      </c>
      <c r="BO755" s="4" t="str">
        <f t="shared" si="590"/>
        <v/>
      </c>
    </row>
    <row r="756" spans="2:67">
      <c r="B756" s="23"/>
      <c r="C756" s="8" t="str">
        <f>IF(B756="","",VLOOKUP(B756,Tabelle2!$A$1:$B$37,2,0))</f>
        <v/>
      </c>
      <c r="D756" s="9" t="str">
        <f>IF(B756="","",IF(B756=0,"NB",VLOOKUP(C756,Tabelle2!$D$1:$E$4,2,0)))</f>
        <v/>
      </c>
      <c r="E756" s="1" t="str">
        <f t="shared" si="593"/>
        <v/>
      </c>
      <c r="F756" s="1" t="str">
        <f t="shared" si="594"/>
        <v/>
      </c>
      <c r="G756" s="1" t="str">
        <f t="shared" si="557"/>
        <v/>
      </c>
      <c r="H756" s="1" t="str">
        <f t="shared" si="595"/>
        <v/>
      </c>
      <c r="I756" s="1">
        <f t="shared" si="549"/>
        <v>0</v>
      </c>
      <c r="J756" s="1" t="str">
        <f t="shared" si="551"/>
        <v/>
      </c>
      <c r="U756" s="6" t="str">
        <f t="shared" si="552"/>
        <v/>
      </c>
      <c r="V756" s="6" t="str">
        <f t="shared" si="553"/>
        <v/>
      </c>
      <c r="W756" s="6" t="str">
        <f t="shared" si="554"/>
        <v/>
      </c>
      <c r="X756" s="6" t="str">
        <f t="shared" si="555"/>
        <v/>
      </c>
      <c r="Y756" s="5"/>
      <c r="Z756" s="1">
        <f t="shared" si="558"/>
        <v>1</v>
      </c>
      <c r="AA756" s="1">
        <f t="shared" si="559"/>
        <v>1</v>
      </c>
      <c r="AB756" s="1">
        <f t="shared" si="560"/>
        <v>1</v>
      </c>
      <c r="AC756" s="1" t="str">
        <f t="shared" si="561"/>
        <v/>
      </c>
      <c r="AD756" s="1" t="str">
        <f t="shared" si="565"/>
        <v/>
      </c>
      <c r="AE756" s="5"/>
      <c r="AF756" s="6">
        <f t="shared" si="556"/>
        <v>0</v>
      </c>
      <c r="AG756" s="6">
        <f t="shared" si="562"/>
        <v>1</v>
      </c>
      <c r="AH756" s="6">
        <f t="shared" si="564"/>
        <v>3</v>
      </c>
      <c r="AI756" s="5"/>
      <c r="AJ756" s="1">
        <f t="shared" si="563"/>
        <v>0</v>
      </c>
      <c r="AK756" s="1">
        <f>VLOOKUP(AJ756,$R$2:S775,2,0)</f>
        <v>1</v>
      </c>
      <c r="AM756" s="1">
        <f t="shared" si="591"/>
        <v>246</v>
      </c>
      <c r="AO756" s="1">
        <f t="shared" si="592"/>
        <v>0</v>
      </c>
      <c r="AP756" s="1" t="str">
        <f t="shared" si="550"/>
        <v/>
      </c>
      <c r="AQ756" s="1" t="str">
        <f t="shared" si="566"/>
        <v/>
      </c>
      <c r="AR756" s="1" t="str">
        <f t="shared" si="567"/>
        <v/>
      </c>
      <c r="AS756" s="1" t="str">
        <f t="shared" si="568"/>
        <v/>
      </c>
      <c r="AT756" s="1" t="str">
        <f t="shared" si="569"/>
        <v/>
      </c>
      <c r="AU756" s="1" t="str">
        <f t="shared" si="570"/>
        <v/>
      </c>
      <c r="AV756" s="1" t="str">
        <f t="shared" si="571"/>
        <v/>
      </c>
      <c r="AW756" s="1" t="str">
        <f t="shared" si="572"/>
        <v/>
      </c>
      <c r="AX756" s="1" t="str">
        <f t="shared" si="573"/>
        <v/>
      </c>
      <c r="AY756" s="1" t="str">
        <f t="shared" si="574"/>
        <v/>
      </c>
      <c r="AZ756" s="1" t="str">
        <f t="shared" si="575"/>
        <v/>
      </c>
      <c r="BA756" s="1" t="str">
        <f t="shared" si="576"/>
        <v/>
      </c>
      <c r="BB756" s="1" t="str">
        <f t="shared" si="577"/>
        <v/>
      </c>
      <c r="BC756" s="1" t="str">
        <f t="shared" si="578"/>
        <v/>
      </c>
      <c r="BD756" s="1" t="str">
        <f t="shared" si="579"/>
        <v/>
      </c>
      <c r="BE756" s="1" t="str">
        <f t="shared" si="580"/>
        <v/>
      </c>
      <c r="BF756" s="1" t="str">
        <f t="shared" si="581"/>
        <v/>
      </c>
      <c r="BG756" s="1" t="str">
        <f t="shared" si="582"/>
        <v/>
      </c>
      <c r="BH756" s="1" t="str">
        <f t="shared" si="583"/>
        <v/>
      </c>
      <c r="BI756" s="1" t="str">
        <f t="shared" si="584"/>
        <v/>
      </c>
      <c r="BJ756" s="1" t="str">
        <f t="shared" si="585"/>
        <v/>
      </c>
      <c r="BK756" s="1" t="str">
        <f t="shared" si="586"/>
        <v/>
      </c>
      <c r="BL756" s="1" t="str">
        <f t="shared" si="587"/>
        <v/>
      </c>
      <c r="BM756" s="1" t="str">
        <f t="shared" si="588"/>
        <v/>
      </c>
      <c r="BN756" s="1" t="str">
        <f t="shared" si="589"/>
        <v/>
      </c>
      <c r="BO756" s="4" t="str">
        <f t="shared" si="590"/>
        <v/>
      </c>
    </row>
    <row r="757" spans="2:67">
      <c r="B757" s="23"/>
      <c r="C757" s="8" t="str">
        <f>IF(B757="","",VLOOKUP(B757,Tabelle2!$A$1:$B$37,2,0))</f>
        <v/>
      </c>
      <c r="D757" s="9" t="str">
        <f>IF(B757="","",IF(B757=0,"NB",VLOOKUP(C757,Tabelle2!$D$1:$E$4,2,0)))</f>
        <v/>
      </c>
      <c r="E757" s="1" t="str">
        <f t="shared" si="593"/>
        <v/>
      </c>
      <c r="F757" s="1" t="str">
        <f t="shared" si="594"/>
        <v/>
      </c>
      <c r="G757" s="1" t="str">
        <f t="shared" si="557"/>
        <v/>
      </c>
      <c r="H757" s="1" t="str">
        <f t="shared" si="595"/>
        <v/>
      </c>
      <c r="I757" s="1">
        <f t="shared" si="549"/>
        <v>0</v>
      </c>
      <c r="J757" s="1" t="str">
        <f t="shared" si="551"/>
        <v/>
      </c>
      <c r="U757" s="6" t="str">
        <f t="shared" si="552"/>
        <v/>
      </c>
      <c r="V757" s="6" t="str">
        <f t="shared" si="553"/>
        <v/>
      </c>
      <c r="W757" s="6" t="str">
        <f t="shared" si="554"/>
        <v/>
      </c>
      <c r="X757" s="6" t="str">
        <f t="shared" si="555"/>
        <v/>
      </c>
      <c r="Y757" s="5"/>
      <c r="Z757" s="1">
        <f t="shared" si="558"/>
        <v>1</v>
      </c>
      <c r="AA757" s="1">
        <f t="shared" si="559"/>
        <v>1</v>
      </c>
      <c r="AB757" s="1">
        <f t="shared" si="560"/>
        <v>1</v>
      </c>
      <c r="AC757" s="1" t="str">
        <f t="shared" si="561"/>
        <v/>
      </c>
      <c r="AD757" s="1" t="str">
        <f t="shared" si="565"/>
        <v/>
      </c>
      <c r="AE757" s="5"/>
      <c r="AF757" s="6">
        <f t="shared" si="556"/>
        <v>0</v>
      </c>
      <c r="AG757" s="6">
        <f t="shared" si="562"/>
        <v>1</v>
      </c>
      <c r="AH757" s="6">
        <f t="shared" si="564"/>
        <v>3</v>
      </c>
      <c r="AI757" s="5"/>
      <c r="AJ757" s="1">
        <f t="shared" si="563"/>
        <v>0</v>
      </c>
      <c r="AK757" s="1">
        <f>VLOOKUP(AJ757,$R$2:S776,2,0)</f>
        <v>1</v>
      </c>
      <c r="AM757" s="1">
        <f t="shared" si="591"/>
        <v>246</v>
      </c>
      <c r="AO757" s="1">
        <f t="shared" si="592"/>
        <v>0</v>
      </c>
      <c r="AP757" s="1" t="str">
        <f t="shared" si="550"/>
        <v/>
      </c>
      <c r="AQ757" s="1" t="str">
        <f t="shared" si="566"/>
        <v/>
      </c>
      <c r="AR757" s="1" t="str">
        <f t="shared" si="567"/>
        <v/>
      </c>
      <c r="AS757" s="1" t="str">
        <f t="shared" si="568"/>
        <v/>
      </c>
      <c r="AT757" s="1" t="str">
        <f t="shared" si="569"/>
        <v/>
      </c>
      <c r="AU757" s="1" t="str">
        <f t="shared" si="570"/>
        <v/>
      </c>
      <c r="AV757" s="1" t="str">
        <f t="shared" si="571"/>
        <v/>
      </c>
      <c r="AW757" s="1" t="str">
        <f t="shared" si="572"/>
        <v/>
      </c>
      <c r="AX757" s="1" t="str">
        <f t="shared" si="573"/>
        <v/>
      </c>
      <c r="AY757" s="1" t="str">
        <f t="shared" si="574"/>
        <v/>
      </c>
      <c r="AZ757" s="1" t="str">
        <f t="shared" si="575"/>
        <v/>
      </c>
      <c r="BA757" s="1" t="str">
        <f t="shared" si="576"/>
        <v/>
      </c>
      <c r="BB757" s="1" t="str">
        <f t="shared" si="577"/>
        <v/>
      </c>
      <c r="BC757" s="1" t="str">
        <f t="shared" si="578"/>
        <v/>
      </c>
      <c r="BD757" s="1" t="str">
        <f t="shared" si="579"/>
        <v/>
      </c>
      <c r="BE757" s="1" t="str">
        <f t="shared" si="580"/>
        <v/>
      </c>
      <c r="BF757" s="1" t="str">
        <f t="shared" si="581"/>
        <v/>
      </c>
      <c r="BG757" s="1" t="str">
        <f t="shared" si="582"/>
        <v/>
      </c>
      <c r="BH757" s="1" t="str">
        <f t="shared" si="583"/>
        <v/>
      </c>
      <c r="BI757" s="1" t="str">
        <f t="shared" si="584"/>
        <v/>
      </c>
      <c r="BJ757" s="1" t="str">
        <f t="shared" si="585"/>
        <v/>
      </c>
      <c r="BK757" s="1" t="str">
        <f t="shared" si="586"/>
        <v/>
      </c>
      <c r="BL757" s="1" t="str">
        <f t="shared" si="587"/>
        <v/>
      </c>
      <c r="BM757" s="1" t="str">
        <f t="shared" si="588"/>
        <v/>
      </c>
      <c r="BN757" s="1" t="str">
        <f t="shared" si="589"/>
        <v/>
      </c>
      <c r="BO757" s="4" t="str">
        <f t="shared" si="590"/>
        <v/>
      </c>
    </row>
    <row r="758" spans="2:67">
      <c r="B758" s="23"/>
      <c r="C758" s="8" t="str">
        <f>IF(B758="","",VLOOKUP(B758,Tabelle2!$A$1:$B$37,2,0))</f>
        <v/>
      </c>
      <c r="D758" s="9" t="str">
        <f>IF(B758="","",IF(B758=0,"NB",VLOOKUP(C758,Tabelle2!$D$1:$E$4,2,0)))</f>
        <v/>
      </c>
      <c r="E758" s="1" t="str">
        <f t="shared" si="593"/>
        <v/>
      </c>
      <c r="F758" s="1" t="str">
        <f t="shared" si="594"/>
        <v/>
      </c>
      <c r="G758" s="1" t="str">
        <f t="shared" si="557"/>
        <v/>
      </c>
      <c r="H758" s="1" t="str">
        <f t="shared" si="595"/>
        <v/>
      </c>
      <c r="I758" s="1">
        <f t="shared" si="549"/>
        <v>0</v>
      </c>
      <c r="J758" s="1" t="str">
        <f t="shared" si="551"/>
        <v/>
      </c>
      <c r="U758" s="6" t="str">
        <f t="shared" si="552"/>
        <v/>
      </c>
      <c r="V758" s="6" t="str">
        <f t="shared" si="553"/>
        <v/>
      </c>
      <c r="W758" s="6" t="str">
        <f t="shared" si="554"/>
        <v/>
      </c>
      <c r="X758" s="6" t="str">
        <f t="shared" si="555"/>
        <v/>
      </c>
      <c r="Y758" s="5"/>
      <c r="Z758" s="1">
        <f t="shared" si="558"/>
        <v>1</v>
      </c>
      <c r="AA758" s="1">
        <f t="shared" si="559"/>
        <v>1</v>
      </c>
      <c r="AB758" s="1">
        <f t="shared" si="560"/>
        <v>1</v>
      </c>
      <c r="AC758" s="1" t="str">
        <f t="shared" si="561"/>
        <v/>
      </c>
      <c r="AD758" s="1" t="str">
        <f t="shared" si="565"/>
        <v/>
      </c>
      <c r="AE758" s="5"/>
      <c r="AF758" s="6">
        <f t="shared" si="556"/>
        <v>0</v>
      </c>
      <c r="AG758" s="6">
        <f t="shared" si="562"/>
        <v>1</v>
      </c>
      <c r="AH758" s="6">
        <f t="shared" si="564"/>
        <v>3</v>
      </c>
      <c r="AI758" s="5"/>
      <c r="AJ758" s="1">
        <f t="shared" si="563"/>
        <v>0</v>
      </c>
      <c r="AK758" s="1">
        <f>VLOOKUP(AJ758,$R$2:S777,2,0)</f>
        <v>1</v>
      </c>
      <c r="AM758" s="1">
        <f t="shared" si="591"/>
        <v>246</v>
      </c>
      <c r="AO758" s="1">
        <f t="shared" si="592"/>
        <v>0</v>
      </c>
      <c r="AP758" s="1" t="str">
        <f t="shared" si="550"/>
        <v/>
      </c>
      <c r="AQ758" s="1" t="str">
        <f t="shared" si="566"/>
        <v/>
      </c>
      <c r="AR758" s="1" t="str">
        <f t="shared" si="567"/>
        <v/>
      </c>
      <c r="AS758" s="1" t="str">
        <f t="shared" si="568"/>
        <v/>
      </c>
      <c r="AT758" s="1" t="str">
        <f t="shared" si="569"/>
        <v/>
      </c>
      <c r="AU758" s="1" t="str">
        <f t="shared" si="570"/>
        <v/>
      </c>
      <c r="AV758" s="1" t="str">
        <f t="shared" si="571"/>
        <v/>
      </c>
      <c r="AW758" s="1" t="str">
        <f t="shared" si="572"/>
        <v/>
      </c>
      <c r="AX758" s="1" t="str">
        <f t="shared" si="573"/>
        <v/>
      </c>
      <c r="AY758" s="1" t="str">
        <f t="shared" si="574"/>
        <v/>
      </c>
      <c r="AZ758" s="1" t="str">
        <f t="shared" si="575"/>
        <v/>
      </c>
      <c r="BA758" s="1" t="str">
        <f t="shared" si="576"/>
        <v/>
      </c>
      <c r="BB758" s="1" t="str">
        <f t="shared" si="577"/>
        <v/>
      </c>
      <c r="BC758" s="1" t="str">
        <f t="shared" si="578"/>
        <v/>
      </c>
      <c r="BD758" s="1" t="str">
        <f t="shared" si="579"/>
        <v/>
      </c>
      <c r="BE758" s="1" t="str">
        <f t="shared" si="580"/>
        <v/>
      </c>
      <c r="BF758" s="1" t="str">
        <f t="shared" si="581"/>
        <v/>
      </c>
      <c r="BG758" s="1" t="str">
        <f t="shared" si="582"/>
        <v/>
      </c>
      <c r="BH758" s="1" t="str">
        <f t="shared" si="583"/>
        <v/>
      </c>
      <c r="BI758" s="1" t="str">
        <f t="shared" si="584"/>
        <v/>
      </c>
      <c r="BJ758" s="1" t="str">
        <f t="shared" si="585"/>
        <v/>
      </c>
      <c r="BK758" s="1" t="str">
        <f t="shared" si="586"/>
        <v/>
      </c>
      <c r="BL758" s="1" t="str">
        <f t="shared" si="587"/>
        <v/>
      </c>
      <c r="BM758" s="1" t="str">
        <f t="shared" si="588"/>
        <v/>
      </c>
      <c r="BN758" s="1" t="str">
        <f t="shared" si="589"/>
        <v/>
      </c>
      <c r="BO758" s="4" t="str">
        <f t="shared" si="590"/>
        <v/>
      </c>
    </row>
    <row r="759" spans="2:67">
      <c r="B759" s="23"/>
      <c r="C759" s="8" t="str">
        <f>IF(B759="","",VLOOKUP(B759,Tabelle2!$A$1:$B$37,2,0))</f>
        <v/>
      </c>
      <c r="D759" s="9" t="str">
        <f>IF(B759="","",IF(B759=0,"NB",VLOOKUP(C759,Tabelle2!$D$1:$E$4,2,0)))</f>
        <v/>
      </c>
      <c r="E759" s="1" t="str">
        <f t="shared" si="593"/>
        <v/>
      </c>
      <c r="F759" s="1" t="str">
        <f t="shared" si="594"/>
        <v/>
      </c>
      <c r="G759" s="1" t="str">
        <f t="shared" si="557"/>
        <v/>
      </c>
      <c r="H759" s="1" t="str">
        <f t="shared" si="595"/>
        <v/>
      </c>
      <c r="I759" s="1">
        <f t="shared" si="549"/>
        <v>0</v>
      </c>
      <c r="J759" s="1" t="str">
        <f t="shared" si="551"/>
        <v/>
      </c>
      <c r="U759" s="6" t="str">
        <f t="shared" si="552"/>
        <v/>
      </c>
      <c r="V759" s="6" t="str">
        <f t="shared" si="553"/>
        <v/>
      </c>
      <c r="W759" s="6" t="str">
        <f t="shared" si="554"/>
        <v/>
      </c>
      <c r="X759" s="6" t="str">
        <f t="shared" si="555"/>
        <v/>
      </c>
      <c r="Y759" s="5"/>
      <c r="Z759" s="1">
        <f t="shared" si="558"/>
        <v>1</v>
      </c>
      <c r="AA759" s="1">
        <f t="shared" si="559"/>
        <v>1</v>
      </c>
      <c r="AB759" s="1">
        <f t="shared" si="560"/>
        <v>1</v>
      </c>
      <c r="AC759" s="1" t="str">
        <f t="shared" si="561"/>
        <v/>
      </c>
      <c r="AD759" s="1" t="str">
        <f t="shared" si="565"/>
        <v/>
      </c>
      <c r="AE759" s="5"/>
      <c r="AF759" s="6">
        <f t="shared" si="556"/>
        <v>0</v>
      </c>
      <c r="AG759" s="6">
        <f t="shared" si="562"/>
        <v>1</v>
      </c>
      <c r="AH759" s="6">
        <f t="shared" si="564"/>
        <v>3</v>
      </c>
      <c r="AI759" s="5"/>
      <c r="AJ759" s="1">
        <f t="shared" si="563"/>
        <v>0</v>
      </c>
      <c r="AK759" s="1">
        <f>VLOOKUP(AJ759,$R$2:S778,2,0)</f>
        <v>1</v>
      </c>
      <c r="AM759" s="1">
        <f t="shared" si="591"/>
        <v>246</v>
      </c>
      <c r="AO759" s="1">
        <f t="shared" si="592"/>
        <v>0</v>
      </c>
      <c r="AP759" s="1" t="str">
        <f t="shared" si="550"/>
        <v/>
      </c>
      <c r="AQ759" s="1" t="str">
        <f t="shared" si="566"/>
        <v/>
      </c>
      <c r="AR759" s="1" t="str">
        <f t="shared" si="567"/>
        <v/>
      </c>
      <c r="AS759" s="1" t="str">
        <f t="shared" si="568"/>
        <v/>
      </c>
      <c r="AT759" s="1" t="str">
        <f t="shared" si="569"/>
        <v/>
      </c>
      <c r="AU759" s="1" t="str">
        <f t="shared" si="570"/>
        <v/>
      </c>
      <c r="AV759" s="1" t="str">
        <f t="shared" si="571"/>
        <v/>
      </c>
      <c r="AW759" s="1" t="str">
        <f t="shared" si="572"/>
        <v/>
      </c>
      <c r="AX759" s="1" t="str">
        <f t="shared" si="573"/>
        <v/>
      </c>
      <c r="AY759" s="1" t="str">
        <f t="shared" si="574"/>
        <v/>
      </c>
      <c r="AZ759" s="1" t="str">
        <f t="shared" si="575"/>
        <v/>
      </c>
      <c r="BA759" s="1" t="str">
        <f t="shared" si="576"/>
        <v/>
      </c>
      <c r="BB759" s="1" t="str">
        <f t="shared" si="577"/>
        <v/>
      </c>
      <c r="BC759" s="1" t="str">
        <f t="shared" si="578"/>
        <v/>
      </c>
      <c r="BD759" s="1" t="str">
        <f t="shared" si="579"/>
        <v/>
      </c>
      <c r="BE759" s="1" t="str">
        <f t="shared" si="580"/>
        <v/>
      </c>
      <c r="BF759" s="1" t="str">
        <f t="shared" si="581"/>
        <v/>
      </c>
      <c r="BG759" s="1" t="str">
        <f t="shared" si="582"/>
        <v/>
      </c>
      <c r="BH759" s="1" t="str">
        <f t="shared" si="583"/>
        <v/>
      </c>
      <c r="BI759" s="1" t="str">
        <f t="shared" si="584"/>
        <v/>
      </c>
      <c r="BJ759" s="1" t="str">
        <f t="shared" si="585"/>
        <v/>
      </c>
      <c r="BK759" s="1" t="str">
        <f t="shared" si="586"/>
        <v/>
      </c>
      <c r="BL759" s="1" t="str">
        <f t="shared" si="587"/>
        <v/>
      </c>
      <c r="BM759" s="1" t="str">
        <f t="shared" si="588"/>
        <v/>
      </c>
      <c r="BN759" s="1" t="str">
        <f t="shared" si="589"/>
        <v/>
      </c>
      <c r="BO759" s="4" t="str">
        <f t="shared" si="590"/>
        <v/>
      </c>
    </row>
    <row r="760" spans="2:67">
      <c r="B760" s="23"/>
      <c r="C760" s="8" t="str">
        <f>IF(B760="","",VLOOKUP(B760,Tabelle2!$A$1:$B$37,2,0))</f>
        <v/>
      </c>
      <c r="D760" s="9" t="str">
        <f>IF(B760="","",IF(B760=0,"NB",VLOOKUP(C760,Tabelle2!$D$1:$E$4,2,0)))</f>
        <v/>
      </c>
      <c r="E760" s="1" t="str">
        <f t="shared" si="593"/>
        <v/>
      </c>
      <c r="F760" s="1" t="str">
        <f t="shared" si="594"/>
        <v/>
      </c>
      <c r="G760" s="1" t="str">
        <f t="shared" si="557"/>
        <v/>
      </c>
      <c r="H760" s="1" t="str">
        <f t="shared" si="595"/>
        <v/>
      </c>
      <c r="I760" s="1">
        <f t="shared" si="549"/>
        <v>0</v>
      </c>
      <c r="J760" s="1" t="str">
        <f t="shared" si="551"/>
        <v/>
      </c>
      <c r="U760" s="6" t="str">
        <f t="shared" si="552"/>
        <v/>
      </c>
      <c r="V760" s="6" t="str">
        <f t="shared" si="553"/>
        <v/>
      </c>
      <c r="W760" s="6" t="str">
        <f t="shared" si="554"/>
        <v/>
      </c>
      <c r="X760" s="6" t="str">
        <f t="shared" si="555"/>
        <v/>
      </c>
      <c r="Y760" s="5"/>
      <c r="Z760" s="1">
        <f t="shared" si="558"/>
        <v>1</v>
      </c>
      <c r="AA760" s="1">
        <f t="shared" si="559"/>
        <v>1</v>
      </c>
      <c r="AB760" s="1">
        <f t="shared" si="560"/>
        <v>1</v>
      </c>
      <c r="AC760" s="1" t="str">
        <f t="shared" si="561"/>
        <v/>
      </c>
      <c r="AD760" s="1" t="str">
        <f t="shared" si="565"/>
        <v/>
      </c>
      <c r="AE760" s="5"/>
      <c r="AF760" s="6">
        <f t="shared" si="556"/>
        <v>0</v>
      </c>
      <c r="AG760" s="6">
        <f t="shared" si="562"/>
        <v>1</v>
      </c>
      <c r="AH760" s="6">
        <f t="shared" si="564"/>
        <v>3</v>
      </c>
      <c r="AI760" s="5"/>
      <c r="AJ760" s="1">
        <f t="shared" si="563"/>
        <v>0</v>
      </c>
      <c r="AK760" s="1">
        <f>VLOOKUP(AJ760,$R$2:S779,2,0)</f>
        <v>1</v>
      </c>
      <c r="AM760" s="1">
        <f t="shared" si="591"/>
        <v>246</v>
      </c>
      <c r="AO760" s="1">
        <f t="shared" si="592"/>
        <v>0</v>
      </c>
      <c r="AP760" s="1" t="str">
        <f t="shared" si="550"/>
        <v/>
      </c>
      <c r="AQ760" s="1" t="str">
        <f t="shared" si="566"/>
        <v/>
      </c>
      <c r="AR760" s="1" t="str">
        <f t="shared" si="567"/>
        <v/>
      </c>
      <c r="AS760" s="1" t="str">
        <f t="shared" si="568"/>
        <v/>
      </c>
      <c r="AT760" s="1" t="str">
        <f t="shared" si="569"/>
        <v/>
      </c>
      <c r="AU760" s="1" t="str">
        <f t="shared" si="570"/>
        <v/>
      </c>
      <c r="AV760" s="1" t="str">
        <f t="shared" si="571"/>
        <v/>
      </c>
      <c r="AW760" s="1" t="str">
        <f t="shared" si="572"/>
        <v/>
      </c>
      <c r="AX760" s="1" t="str">
        <f t="shared" si="573"/>
        <v/>
      </c>
      <c r="AY760" s="1" t="str">
        <f t="shared" si="574"/>
        <v/>
      </c>
      <c r="AZ760" s="1" t="str">
        <f t="shared" si="575"/>
        <v/>
      </c>
      <c r="BA760" s="1" t="str">
        <f t="shared" si="576"/>
        <v/>
      </c>
      <c r="BB760" s="1" t="str">
        <f t="shared" si="577"/>
        <v/>
      </c>
      <c r="BC760" s="1" t="str">
        <f t="shared" si="578"/>
        <v/>
      </c>
      <c r="BD760" s="1" t="str">
        <f t="shared" si="579"/>
        <v/>
      </c>
      <c r="BE760" s="1" t="str">
        <f t="shared" si="580"/>
        <v/>
      </c>
      <c r="BF760" s="1" t="str">
        <f t="shared" si="581"/>
        <v/>
      </c>
      <c r="BG760" s="1" t="str">
        <f t="shared" si="582"/>
        <v/>
      </c>
      <c r="BH760" s="1" t="str">
        <f t="shared" si="583"/>
        <v/>
      </c>
      <c r="BI760" s="1" t="str">
        <f t="shared" si="584"/>
        <v/>
      </c>
      <c r="BJ760" s="1" t="str">
        <f t="shared" si="585"/>
        <v/>
      </c>
      <c r="BK760" s="1" t="str">
        <f t="shared" si="586"/>
        <v/>
      </c>
      <c r="BL760" s="1" t="str">
        <f t="shared" si="587"/>
        <v/>
      </c>
      <c r="BM760" s="1" t="str">
        <f t="shared" si="588"/>
        <v/>
      </c>
      <c r="BN760" s="1" t="str">
        <f t="shared" si="589"/>
        <v/>
      </c>
      <c r="BO760" s="4" t="str">
        <f t="shared" si="590"/>
        <v/>
      </c>
    </row>
    <row r="761" spans="2:67">
      <c r="B761" s="23"/>
      <c r="C761" s="8" t="str">
        <f>IF(B761="","",VLOOKUP(B761,Tabelle2!$A$1:$B$37,2,0))</f>
        <v/>
      </c>
      <c r="D761" s="9" t="str">
        <f>IF(B761="","",IF(B761=0,"NB",VLOOKUP(C761,Tabelle2!$D$1:$E$4,2,0)))</f>
        <v/>
      </c>
      <c r="E761" s="1" t="str">
        <f t="shared" si="593"/>
        <v/>
      </c>
      <c r="F761" s="1" t="str">
        <f t="shared" si="594"/>
        <v/>
      </c>
      <c r="G761" s="1" t="str">
        <f t="shared" si="557"/>
        <v/>
      </c>
      <c r="H761" s="1" t="str">
        <f t="shared" si="595"/>
        <v/>
      </c>
      <c r="I761" s="1">
        <f t="shared" si="549"/>
        <v>0</v>
      </c>
      <c r="J761" s="1" t="str">
        <f t="shared" si="551"/>
        <v/>
      </c>
      <c r="U761" s="6" t="str">
        <f t="shared" si="552"/>
        <v/>
      </c>
      <c r="V761" s="6" t="str">
        <f t="shared" si="553"/>
        <v/>
      </c>
      <c r="W761" s="6" t="str">
        <f t="shared" si="554"/>
        <v/>
      </c>
      <c r="X761" s="6" t="str">
        <f t="shared" si="555"/>
        <v/>
      </c>
      <c r="Y761" s="5"/>
      <c r="Z761" s="1">
        <f t="shared" si="558"/>
        <v>1</v>
      </c>
      <c r="AA761" s="1">
        <f t="shared" si="559"/>
        <v>1</v>
      </c>
      <c r="AB761" s="1">
        <f t="shared" si="560"/>
        <v>1</v>
      </c>
      <c r="AC761" s="1" t="str">
        <f t="shared" si="561"/>
        <v/>
      </c>
      <c r="AD761" s="1" t="str">
        <f t="shared" si="565"/>
        <v/>
      </c>
      <c r="AE761" s="5"/>
      <c r="AF761" s="6">
        <f t="shared" si="556"/>
        <v>0</v>
      </c>
      <c r="AG761" s="6">
        <f t="shared" si="562"/>
        <v>1</v>
      </c>
      <c r="AH761" s="6">
        <f t="shared" si="564"/>
        <v>3</v>
      </c>
      <c r="AI761" s="5"/>
      <c r="AJ761" s="1">
        <f t="shared" si="563"/>
        <v>0</v>
      </c>
      <c r="AK761" s="1">
        <f>VLOOKUP(AJ761,$R$2:S780,2,0)</f>
        <v>1</v>
      </c>
      <c r="AM761" s="1">
        <f t="shared" si="591"/>
        <v>246</v>
      </c>
      <c r="AO761" s="1">
        <f t="shared" si="592"/>
        <v>0</v>
      </c>
      <c r="AP761" s="1" t="str">
        <f t="shared" si="550"/>
        <v/>
      </c>
      <c r="AQ761" s="1" t="str">
        <f t="shared" si="566"/>
        <v/>
      </c>
      <c r="AR761" s="1" t="str">
        <f t="shared" si="567"/>
        <v/>
      </c>
      <c r="AS761" s="1" t="str">
        <f t="shared" si="568"/>
        <v/>
      </c>
      <c r="AT761" s="1" t="str">
        <f t="shared" si="569"/>
        <v/>
      </c>
      <c r="AU761" s="1" t="str">
        <f t="shared" si="570"/>
        <v/>
      </c>
      <c r="AV761" s="1" t="str">
        <f t="shared" si="571"/>
        <v/>
      </c>
      <c r="AW761" s="1" t="str">
        <f t="shared" si="572"/>
        <v/>
      </c>
      <c r="AX761" s="1" t="str">
        <f t="shared" si="573"/>
        <v/>
      </c>
      <c r="AY761" s="1" t="str">
        <f t="shared" si="574"/>
        <v/>
      </c>
      <c r="AZ761" s="1" t="str">
        <f t="shared" si="575"/>
        <v/>
      </c>
      <c r="BA761" s="1" t="str">
        <f t="shared" si="576"/>
        <v/>
      </c>
      <c r="BB761" s="1" t="str">
        <f t="shared" si="577"/>
        <v/>
      </c>
      <c r="BC761" s="1" t="str">
        <f t="shared" si="578"/>
        <v/>
      </c>
      <c r="BD761" s="1" t="str">
        <f t="shared" si="579"/>
        <v/>
      </c>
      <c r="BE761" s="1" t="str">
        <f t="shared" si="580"/>
        <v/>
      </c>
      <c r="BF761" s="1" t="str">
        <f t="shared" si="581"/>
        <v/>
      </c>
      <c r="BG761" s="1" t="str">
        <f t="shared" si="582"/>
        <v/>
      </c>
      <c r="BH761" s="1" t="str">
        <f t="shared" si="583"/>
        <v/>
      </c>
      <c r="BI761" s="1" t="str">
        <f t="shared" si="584"/>
        <v/>
      </c>
      <c r="BJ761" s="1" t="str">
        <f t="shared" si="585"/>
        <v/>
      </c>
      <c r="BK761" s="1" t="str">
        <f t="shared" si="586"/>
        <v/>
      </c>
      <c r="BL761" s="1" t="str">
        <f t="shared" si="587"/>
        <v/>
      </c>
      <c r="BM761" s="1" t="str">
        <f t="shared" si="588"/>
        <v/>
      </c>
      <c r="BN761" s="1" t="str">
        <f t="shared" si="589"/>
        <v/>
      </c>
      <c r="BO761" s="4" t="str">
        <f t="shared" si="590"/>
        <v/>
      </c>
    </row>
    <row r="762" spans="2:67">
      <c r="B762" s="23"/>
      <c r="C762" s="8" t="str">
        <f>IF(B762="","",VLOOKUP(B762,Tabelle2!$A$1:$B$37,2,0))</f>
        <v/>
      </c>
      <c r="D762" s="9" t="str">
        <f>IF(B762="","",IF(B762=0,"NB",VLOOKUP(C762,Tabelle2!$D$1:$E$4,2,0)))</f>
        <v/>
      </c>
      <c r="E762" s="1" t="str">
        <f t="shared" si="593"/>
        <v/>
      </c>
      <c r="F762" s="1" t="str">
        <f t="shared" si="594"/>
        <v/>
      </c>
      <c r="G762" s="1" t="str">
        <f t="shared" si="557"/>
        <v/>
      </c>
      <c r="H762" s="1" t="str">
        <f t="shared" si="595"/>
        <v/>
      </c>
      <c r="I762" s="1">
        <f t="shared" si="549"/>
        <v>0</v>
      </c>
      <c r="J762" s="1" t="str">
        <f t="shared" si="551"/>
        <v/>
      </c>
      <c r="U762" s="6" t="str">
        <f t="shared" si="552"/>
        <v/>
      </c>
      <c r="V762" s="6" t="str">
        <f t="shared" si="553"/>
        <v/>
      </c>
      <c r="W762" s="6" t="str">
        <f t="shared" si="554"/>
        <v/>
      </c>
      <c r="X762" s="6" t="str">
        <f t="shared" si="555"/>
        <v/>
      </c>
      <c r="Y762" s="5"/>
      <c r="Z762" s="1">
        <f t="shared" si="558"/>
        <v>1</v>
      </c>
      <c r="AA762" s="1">
        <f t="shared" si="559"/>
        <v>1</v>
      </c>
      <c r="AB762" s="1">
        <f t="shared" si="560"/>
        <v>1</v>
      </c>
      <c r="AC762" s="1" t="str">
        <f t="shared" si="561"/>
        <v/>
      </c>
      <c r="AD762" s="1" t="str">
        <f t="shared" si="565"/>
        <v/>
      </c>
      <c r="AE762" s="5"/>
      <c r="AF762" s="6">
        <f t="shared" si="556"/>
        <v>0</v>
      </c>
      <c r="AG762" s="6">
        <f t="shared" si="562"/>
        <v>1</v>
      </c>
      <c r="AH762" s="6">
        <f t="shared" si="564"/>
        <v>3</v>
      </c>
      <c r="AI762" s="5"/>
      <c r="AJ762" s="1">
        <f t="shared" si="563"/>
        <v>0</v>
      </c>
      <c r="AK762" s="1">
        <f>VLOOKUP(AJ762,$R$2:S781,2,0)</f>
        <v>1</v>
      </c>
      <c r="AM762" s="1">
        <f t="shared" si="591"/>
        <v>246</v>
      </c>
      <c r="AO762" s="1">
        <f t="shared" si="592"/>
        <v>0</v>
      </c>
      <c r="AP762" s="1" t="str">
        <f t="shared" si="550"/>
        <v/>
      </c>
      <c r="AQ762" s="1" t="str">
        <f t="shared" si="566"/>
        <v/>
      </c>
      <c r="AR762" s="1" t="str">
        <f t="shared" si="567"/>
        <v/>
      </c>
      <c r="AS762" s="1" t="str">
        <f t="shared" si="568"/>
        <v/>
      </c>
      <c r="AT762" s="1" t="str">
        <f t="shared" si="569"/>
        <v/>
      </c>
      <c r="AU762" s="1" t="str">
        <f t="shared" si="570"/>
        <v/>
      </c>
      <c r="AV762" s="1" t="str">
        <f t="shared" si="571"/>
        <v/>
      </c>
      <c r="AW762" s="1" t="str">
        <f t="shared" si="572"/>
        <v/>
      </c>
      <c r="AX762" s="1" t="str">
        <f t="shared" si="573"/>
        <v/>
      </c>
      <c r="AY762" s="1" t="str">
        <f t="shared" si="574"/>
        <v/>
      </c>
      <c r="AZ762" s="1" t="str">
        <f t="shared" si="575"/>
        <v/>
      </c>
      <c r="BA762" s="1" t="str">
        <f t="shared" si="576"/>
        <v/>
      </c>
      <c r="BB762" s="1" t="str">
        <f t="shared" si="577"/>
        <v/>
      </c>
      <c r="BC762" s="1" t="str">
        <f t="shared" si="578"/>
        <v/>
      </c>
      <c r="BD762" s="1" t="str">
        <f t="shared" si="579"/>
        <v/>
      </c>
      <c r="BE762" s="1" t="str">
        <f t="shared" si="580"/>
        <v/>
      </c>
      <c r="BF762" s="1" t="str">
        <f t="shared" si="581"/>
        <v/>
      </c>
      <c r="BG762" s="1" t="str">
        <f t="shared" si="582"/>
        <v/>
      </c>
      <c r="BH762" s="1" t="str">
        <f t="shared" si="583"/>
        <v/>
      </c>
      <c r="BI762" s="1" t="str">
        <f t="shared" si="584"/>
        <v/>
      </c>
      <c r="BJ762" s="1" t="str">
        <f t="shared" si="585"/>
        <v/>
      </c>
      <c r="BK762" s="1" t="str">
        <f t="shared" si="586"/>
        <v/>
      </c>
      <c r="BL762" s="1" t="str">
        <f t="shared" si="587"/>
        <v/>
      </c>
      <c r="BM762" s="1" t="str">
        <f t="shared" si="588"/>
        <v/>
      </c>
      <c r="BN762" s="1" t="str">
        <f t="shared" si="589"/>
        <v/>
      </c>
      <c r="BO762" s="4" t="str">
        <f t="shared" si="590"/>
        <v/>
      </c>
    </row>
    <row r="763" spans="2:67">
      <c r="B763" s="23"/>
      <c r="C763" s="8" t="str">
        <f>IF(B763="","",VLOOKUP(B763,Tabelle2!$A$1:$B$37,2,0))</f>
        <v/>
      </c>
      <c r="D763" s="9" t="str">
        <f>IF(B763="","",IF(B763=0,"NB",VLOOKUP(C763,Tabelle2!$D$1:$E$4,2,0)))</f>
        <v/>
      </c>
      <c r="E763" s="1" t="str">
        <f t="shared" si="593"/>
        <v/>
      </c>
      <c r="F763" s="1" t="str">
        <f t="shared" si="594"/>
        <v/>
      </c>
      <c r="G763" s="1" t="str">
        <f t="shared" si="557"/>
        <v/>
      </c>
      <c r="H763" s="1" t="str">
        <f t="shared" si="595"/>
        <v/>
      </c>
      <c r="I763" s="1">
        <f t="shared" si="549"/>
        <v>0</v>
      </c>
      <c r="J763" s="1" t="str">
        <f t="shared" si="551"/>
        <v/>
      </c>
      <c r="U763" s="6" t="str">
        <f t="shared" si="552"/>
        <v/>
      </c>
      <c r="V763" s="6" t="str">
        <f t="shared" si="553"/>
        <v/>
      </c>
      <c r="W763" s="6" t="str">
        <f t="shared" si="554"/>
        <v/>
      </c>
      <c r="X763" s="6" t="str">
        <f t="shared" si="555"/>
        <v/>
      </c>
      <c r="Y763" s="5"/>
      <c r="Z763" s="1">
        <f t="shared" si="558"/>
        <v>1</v>
      </c>
      <c r="AA763" s="1">
        <f t="shared" si="559"/>
        <v>1</v>
      </c>
      <c r="AB763" s="1">
        <f t="shared" si="560"/>
        <v>1</v>
      </c>
      <c r="AC763" s="1" t="str">
        <f t="shared" si="561"/>
        <v/>
      </c>
      <c r="AD763" s="1" t="str">
        <f t="shared" si="565"/>
        <v/>
      </c>
      <c r="AE763" s="5"/>
      <c r="AF763" s="6">
        <f t="shared" si="556"/>
        <v>0</v>
      </c>
      <c r="AG763" s="6">
        <f t="shared" si="562"/>
        <v>1</v>
      </c>
      <c r="AH763" s="6">
        <f t="shared" si="564"/>
        <v>3</v>
      </c>
      <c r="AI763" s="5"/>
      <c r="AJ763" s="1">
        <f t="shared" si="563"/>
        <v>0</v>
      </c>
      <c r="AK763" s="1">
        <f>VLOOKUP(AJ763,$R$2:S782,2,0)</f>
        <v>1</v>
      </c>
      <c r="AM763" s="1">
        <f t="shared" si="591"/>
        <v>246</v>
      </c>
      <c r="AO763" s="1">
        <f t="shared" si="592"/>
        <v>0</v>
      </c>
      <c r="AP763" s="1" t="str">
        <f t="shared" si="550"/>
        <v/>
      </c>
      <c r="AQ763" s="1" t="str">
        <f t="shared" si="566"/>
        <v/>
      </c>
      <c r="AR763" s="1" t="str">
        <f t="shared" si="567"/>
        <v/>
      </c>
      <c r="AS763" s="1" t="str">
        <f t="shared" si="568"/>
        <v/>
      </c>
      <c r="AT763" s="1" t="str">
        <f t="shared" si="569"/>
        <v/>
      </c>
      <c r="AU763" s="1" t="str">
        <f t="shared" si="570"/>
        <v/>
      </c>
      <c r="AV763" s="1" t="str">
        <f t="shared" si="571"/>
        <v/>
      </c>
      <c r="AW763" s="1" t="str">
        <f t="shared" si="572"/>
        <v/>
      </c>
      <c r="AX763" s="1" t="str">
        <f t="shared" si="573"/>
        <v/>
      </c>
      <c r="AY763" s="1" t="str">
        <f t="shared" si="574"/>
        <v/>
      </c>
      <c r="AZ763" s="1" t="str">
        <f t="shared" si="575"/>
        <v/>
      </c>
      <c r="BA763" s="1" t="str">
        <f t="shared" si="576"/>
        <v/>
      </c>
      <c r="BB763" s="1" t="str">
        <f t="shared" si="577"/>
        <v/>
      </c>
      <c r="BC763" s="1" t="str">
        <f t="shared" si="578"/>
        <v/>
      </c>
      <c r="BD763" s="1" t="str">
        <f t="shared" si="579"/>
        <v/>
      </c>
      <c r="BE763" s="1" t="str">
        <f t="shared" si="580"/>
        <v/>
      </c>
      <c r="BF763" s="1" t="str">
        <f t="shared" si="581"/>
        <v/>
      </c>
      <c r="BG763" s="1" t="str">
        <f t="shared" si="582"/>
        <v/>
      </c>
      <c r="BH763" s="1" t="str">
        <f t="shared" si="583"/>
        <v/>
      </c>
      <c r="BI763" s="1" t="str">
        <f t="shared" si="584"/>
        <v/>
      </c>
      <c r="BJ763" s="1" t="str">
        <f t="shared" si="585"/>
        <v/>
      </c>
      <c r="BK763" s="1" t="str">
        <f t="shared" si="586"/>
        <v/>
      </c>
      <c r="BL763" s="1" t="str">
        <f t="shared" si="587"/>
        <v/>
      </c>
      <c r="BM763" s="1" t="str">
        <f t="shared" si="588"/>
        <v/>
      </c>
      <c r="BN763" s="1" t="str">
        <f t="shared" si="589"/>
        <v/>
      </c>
      <c r="BO763" s="4" t="str">
        <f t="shared" si="590"/>
        <v/>
      </c>
    </row>
    <row r="764" spans="2:67">
      <c r="B764" s="23"/>
      <c r="C764" s="8" t="str">
        <f>IF(B764="","",VLOOKUP(B764,Tabelle2!$A$1:$B$37,2,0))</f>
        <v/>
      </c>
      <c r="D764" s="9" t="str">
        <f>IF(B764="","",IF(B764=0,"NB",VLOOKUP(C764,Tabelle2!$D$1:$E$4,2,0)))</f>
        <v/>
      </c>
      <c r="E764" s="1" t="str">
        <f t="shared" si="593"/>
        <v/>
      </c>
      <c r="F764" s="1" t="str">
        <f t="shared" si="594"/>
        <v/>
      </c>
      <c r="G764" s="1" t="str">
        <f t="shared" si="557"/>
        <v/>
      </c>
      <c r="H764" s="1" t="str">
        <f t="shared" si="595"/>
        <v/>
      </c>
      <c r="I764" s="1">
        <f t="shared" si="549"/>
        <v>0</v>
      </c>
      <c r="J764" s="1" t="str">
        <f t="shared" si="551"/>
        <v/>
      </c>
      <c r="U764" s="6" t="str">
        <f t="shared" si="552"/>
        <v/>
      </c>
      <c r="V764" s="6" t="str">
        <f t="shared" si="553"/>
        <v/>
      </c>
      <c r="W764" s="6" t="str">
        <f t="shared" si="554"/>
        <v/>
      </c>
      <c r="X764" s="6" t="str">
        <f t="shared" si="555"/>
        <v/>
      </c>
      <c r="Y764" s="5"/>
      <c r="Z764" s="1">
        <f t="shared" si="558"/>
        <v>1</v>
      </c>
      <c r="AA764" s="1">
        <f t="shared" si="559"/>
        <v>1</v>
      </c>
      <c r="AB764" s="1">
        <f t="shared" si="560"/>
        <v>1</v>
      </c>
      <c r="AC764" s="1" t="str">
        <f t="shared" si="561"/>
        <v/>
      </c>
      <c r="AD764" s="1" t="str">
        <f t="shared" si="565"/>
        <v/>
      </c>
      <c r="AE764" s="5"/>
      <c r="AF764" s="6">
        <f t="shared" si="556"/>
        <v>0</v>
      </c>
      <c r="AG764" s="6">
        <f t="shared" si="562"/>
        <v>1</v>
      </c>
      <c r="AH764" s="6">
        <f t="shared" si="564"/>
        <v>3</v>
      </c>
      <c r="AI764" s="5"/>
      <c r="AJ764" s="1">
        <f t="shared" si="563"/>
        <v>0</v>
      </c>
      <c r="AK764" s="1">
        <f>VLOOKUP(AJ764,$R$2:S783,2,0)</f>
        <v>1</v>
      </c>
      <c r="AM764" s="1">
        <f t="shared" si="591"/>
        <v>246</v>
      </c>
      <c r="AO764" s="1">
        <f t="shared" si="592"/>
        <v>0</v>
      </c>
      <c r="AP764" s="1" t="str">
        <f t="shared" si="550"/>
        <v/>
      </c>
      <c r="AQ764" s="1" t="str">
        <f t="shared" si="566"/>
        <v/>
      </c>
      <c r="AR764" s="1" t="str">
        <f t="shared" si="567"/>
        <v/>
      </c>
      <c r="AS764" s="1" t="str">
        <f t="shared" si="568"/>
        <v/>
      </c>
      <c r="AT764" s="1" t="str">
        <f t="shared" si="569"/>
        <v/>
      </c>
      <c r="AU764" s="1" t="str">
        <f t="shared" si="570"/>
        <v/>
      </c>
      <c r="AV764" s="1" t="str">
        <f t="shared" si="571"/>
        <v/>
      </c>
      <c r="AW764" s="1" t="str">
        <f t="shared" si="572"/>
        <v/>
      </c>
      <c r="AX764" s="1" t="str">
        <f t="shared" si="573"/>
        <v/>
      </c>
      <c r="AY764" s="1" t="str">
        <f t="shared" si="574"/>
        <v/>
      </c>
      <c r="AZ764" s="1" t="str">
        <f t="shared" si="575"/>
        <v/>
      </c>
      <c r="BA764" s="1" t="str">
        <f t="shared" si="576"/>
        <v/>
      </c>
      <c r="BB764" s="1" t="str">
        <f t="shared" si="577"/>
        <v/>
      </c>
      <c r="BC764" s="1" t="str">
        <f t="shared" si="578"/>
        <v/>
      </c>
      <c r="BD764" s="1" t="str">
        <f t="shared" si="579"/>
        <v/>
      </c>
      <c r="BE764" s="1" t="str">
        <f t="shared" si="580"/>
        <v/>
      </c>
      <c r="BF764" s="1" t="str">
        <f t="shared" si="581"/>
        <v/>
      </c>
      <c r="BG764" s="1" t="str">
        <f t="shared" si="582"/>
        <v/>
      </c>
      <c r="BH764" s="1" t="str">
        <f t="shared" si="583"/>
        <v/>
      </c>
      <c r="BI764" s="1" t="str">
        <f t="shared" si="584"/>
        <v/>
      </c>
      <c r="BJ764" s="1" t="str">
        <f t="shared" si="585"/>
        <v/>
      </c>
      <c r="BK764" s="1" t="str">
        <f t="shared" si="586"/>
        <v/>
      </c>
      <c r="BL764" s="1" t="str">
        <f t="shared" si="587"/>
        <v/>
      </c>
      <c r="BM764" s="1" t="str">
        <f t="shared" si="588"/>
        <v/>
      </c>
      <c r="BN764" s="1" t="str">
        <f t="shared" si="589"/>
        <v/>
      </c>
      <c r="BO764" s="4" t="str">
        <f t="shared" si="590"/>
        <v/>
      </c>
    </row>
    <row r="765" spans="2:67">
      <c r="B765" s="23"/>
      <c r="C765" s="8" t="str">
        <f>IF(B765="","",VLOOKUP(B765,Tabelle2!$A$1:$B$37,2,0))</f>
        <v/>
      </c>
      <c r="D765" s="9" t="str">
        <f>IF(B765="","",IF(B765=0,"NB",VLOOKUP(C765,Tabelle2!$D$1:$E$4,2,0)))</f>
        <v/>
      </c>
      <c r="E765" s="1" t="str">
        <f t="shared" si="593"/>
        <v/>
      </c>
      <c r="F765" s="1" t="str">
        <f t="shared" si="594"/>
        <v/>
      </c>
      <c r="G765" s="1" t="str">
        <f t="shared" si="557"/>
        <v/>
      </c>
      <c r="H765" s="1" t="str">
        <f t="shared" si="595"/>
        <v/>
      </c>
      <c r="I765" s="1">
        <f t="shared" si="549"/>
        <v>0</v>
      </c>
      <c r="J765" s="1" t="str">
        <f t="shared" si="551"/>
        <v/>
      </c>
      <c r="U765" s="6" t="str">
        <f t="shared" si="552"/>
        <v/>
      </c>
      <c r="V765" s="6" t="str">
        <f t="shared" si="553"/>
        <v/>
      </c>
      <c r="W765" s="6" t="str">
        <f t="shared" si="554"/>
        <v/>
      </c>
      <c r="X765" s="6" t="str">
        <f t="shared" si="555"/>
        <v/>
      </c>
      <c r="Y765" s="5"/>
      <c r="Z765" s="1">
        <f t="shared" si="558"/>
        <v>1</v>
      </c>
      <c r="AA765" s="1">
        <f t="shared" si="559"/>
        <v>1</v>
      </c>
      <c r="AB765" s="1">
        <f t="shared" si="560"/>
        <v>1</v>
      </c>
      <c r="AC765" s="1" t="str">
        <f t="shared" si="561"/>
        <v/>
      </c>
      <c r="AD765" s="1" t="str">
        <f t="shared" si="565"/>
        <v/>
      </c>
      <c r="AE765" s="5"/>
      <c r="AF765" s="6">
        <f t="shared" si="556"/>
        <v>0</v>
      </c>
      <c r="AG765" s="6">
        <f t="shared" si="562"/>
        <v>1</v>
      </c>
      <c r="AH765" s="6">
        <f t="shared" si="564"/>
        <v>3</v>
      </c>
      <c r="AI765" s="5"/>
      <c r="AJ765" s="1">
        <f t="shared" si="563"/>
        <v>0</v>
      </c>
      <c r="AK765" s="1">
        <f>VLOOKUP(AJ765,$R$2:S784,2,0)</f>
        <v>1</v>
      </c>
      <c r="AM765" s="1">
        <f t="shared" si="591"/>
        <v>246</v>
      </c>
      <c r="AO765" s="1">
        <f t="shared" si="592"/>
        <v>0</v>
      </c>
      <c r="AP765" s="1" t="str">
        <f t="shared" si="550"/>
        <v/>
      </c>
      <c r="AQ765" s="1" t="str">
        <f t="shared" si="566"/>
        <v/>
      </c>
      <c r="AR765" s="1" t="str">
        <f t="shared" si="567"/>
        <v/>
      </c>
      <c r="AS765" s="1" t="str">
        <f t="shared" si="568"/>
        <v/>
      </c>
      <c r="AT765" s="1" t="str">
        <f t="shared" si="569"/>
        <v/>
      </c>
      <c r="AU765" s="1" t="str">
        <f t="shared" si="570"/>
        <v/>
      </c>
      <c r="AV765" s="1" t="str">
        <f t="shared" si="571"/>
        <v/>
      </c>
      <c r="AW765" s="1" t="str">
        <f t="shared" si="572"/>
        <v/>
      </c>
      <c r="AX765" s="1" t="str">
        <f t="shared" si="573"/>
        <v/>
      </c>
      <c r="AY765" s="1" t="str">
        <f t="shared" si="574"/>
        <v/>
      </c>
      <c r="AZ765" s="1" t="str">
        <f t="shared" si="575"/>
        <v/>
      </c>
      <c r="BA765" s="1" t="str">
        <f t="shared" si="576"/>
        <v/>
      </c>
      <c r="BB765" s="1" t="str">
        <f t="shared" si="577"/>
        <v/>
      </c>
      <c r="BC765" s="1" t="str">
        <f t="shared" si="578"/>
        <v/>
      </c>
      <c r="BD765" s="1" t="str">
        <f t="shared" si="579"/>
        <v/>
      </c>
      <c r="BE765" s="1" t="str">
        <f t="shared" si="580"/>
        <v/>
      </c>
      <c r="BF765" s="1" t="str">
        <f t="shared" si="581"/>
        <v/>
      </c>
      <c r="BG765" s="1" t="str">
        <f t="shared" si="582"/>
        <v/>
      </c>
      <c r="BH765" s="1" t="str">
        <f t="shared" si="583"/>
        <v/>
      </c>
      <c r="BI765" s="1" t="str">
        <f t="shared" si="584"/>
        <v/>
      </c>
      <c r="BJ765" s="1" t="str">
        <f t="shared" si="585"/>
        <v/>
      </c>
      <c r="BK765" s="1" t="str">
        <f t="shared" si="586"/>
        <v/>
      </c>
      <c r="BL765" s="1" t="str">
        <f t="shared" si="587"/>
        <v/>
      </c>
      <c r="BM765" s="1" t="str">
        <f t="shared" si="588"/>
        <v/>
      </c>
      <c r="BN765" s="1" t="str">
        <f t="shared" si="589"/>
        <v/>
      </c>
      <c r="BO765" s="4" t="str">
        <f t="shared" si="590"/>
        <v/>
      </c>
    </row>
    <row r="766" spans="2:67">
      <c r="B766" s="23"/>
      <c r="C766" s="8" t="str">
        <f>IF(B766="","",VLOOKUP(B766,Tabelle2!$A$1:$B$37,2,0))</f>
        <v/>
      </c>
      <c r="D766" s="9" t="str">
        <f>IF(B766="","",IF(B766=0,"NB",VLOOKUP(C766,Tabelle2!$D$1:$E$4,2,0)))</f>
        <v/>
      </c>
      <c r="E766" s="1" t="str">
        <f t="shared" si="593"/>
        <v/>
      </c>
      <c r="F766" s="1" t="str">
        <f t="shared" si="594"/>
        <v/>
      </c>
      <c r="G766" s="1" t="str">
        <f t="shared" si="557"/>
        <v/>
      </c>
      <c r="H766" s="1" t="str">
        <f t="shared" si="595"/>
        <v/>
      </c>
      <c r="I766" s="1">
        <f t="shared" si="549"/>
        <v>0</v>
      </c>
      <c r="J766" s="1" t="str">
        <f t="shared" si="551"/>
        <v/>
      </c>
      <c r="U766" s="6" t="str">
        <f t="shared" si="552"/>
        <v/>
      </c>
      <c r="V766" s="6" t="str">
        <f t="shared" si="553"/>
        <v/>
      </c>
      <c r="W766" s="6" t="str">
        <f t="shared" si="554"/>
        <v/>
      </c>
      <c r="X766" s="6" t="str">
        <f t="shared" si="555"/>
        <v/>
      </c>
      <c r="Y766" s="5"/>
      <c r="Z766" s="1">
        <f t="shared" si="558"/>
        <v>1</v>
      </c>
      <c r="AA766" s="1">
        <f t="shared" si="559"/>
        <v>1</v>
      </c>
      <c r="AB766" s="1">
        <f t="shared" si="560"/>
        <v>1</v>
      </c>
      <c r="AC766" s="1" t="str">
        <f t="shared" si="561"/>
        <v/>
      </c>
      <c r="AD766" s="1" t="str">
        <f t="shared" si="565"/>
        <v/>
      </c>
      <c r="AE766" s="5"/>
      <c r="AF766" s="6">
        <f t="shared" si="556"/>
        <v>0</v>
      </c>
      <c r="AG766" s="6">
        <f t="shared" si="562"/>
        <v>1</v>
      </c>
      <c r="AH766" s="6">
        <f t="shared" si="564"/>
        <v>3</v>
      </c>
      <c r="AI766" s="5"/>
      <c r="AJ766" s="1">
        <f t="shared" si="563"/>
        <v>0</v>
      </c>
      <c r="AK766" s="1">
        <f>VLOOKUP(AJ766,$R$2:S785,2,0)</f>
        <v>1</v>
      </c>
      <c r="AM766" s="1">
        <f t="shared" si="591"/>
        <v>246</v>
      </c>
      <c r="AO766" s="1">
        <f t="shared" si="592"/>
        <v>0</v>
      </c>
      <c r="AP766" s="1" t="str">
        <f t="shared" si="550"/>
        <v/>
      </c>
      <c r="AQ766" s="1" t="str">
        <f t="shared" si="566"/>
        <v/>
      </c>
      <c r="AR766" s="1" t="str">
        <f t="shared" si="567"/>
        <v/>
      </c>
      <c r="AS766" s="1" t="str">
        <f t="shared" si="568"/>
        <v/>
      </c>
      <c r="AT766" s="1" t="str">
        <f t="shared" si="569"/>
        <v/>
      </c>
      <c r="AU766" s="1" t="str">
        <f t="shared" si="570"/>
        <v/>
      </c>
      <c r="AV766" s="1" t="str">
        <f t="shared" si="571"/>
        <v/>
      </c>
      <c r="AW766" s="1" t="str">
        <f t="shared" si="572"/>
        <v/>
      </c>
      <c r="AX766" s="1" t="str">
        <f t="shared" si="573"/>
        <v/>
      </c>
      <c r="AY766" s="1" t="str">
        <f t="shared" si="574"/>
        <v/>
      </c>
      <c r="AZ766" s="1" t="str">
        <f t="shared" si="575"/>
        <v/>
      </c>
      <c r="BA766" s="1" t="str">
        <f t="shared" si="576"/>
        <v/>
      </c>
      <c r="BB766" s="1" t="str">
        <f t="shared" si="577"/>
        <v/>
      </c>
      <c r="BC766" s="1" t="str">
        <f t="shared" si="578"/>
        <v/>
      </c>
      <c r="BD766" s="1" t="str">
        <f t="shared" si="579"/>
        <v/>
      </c>
      <c r="BE766" s="1" t="str">
        <f t="shared" si="580"/>
        <v/>
      </c>
      <c r="BF766" s="1" t="str">
        <f t="shared" si="581"/>
        <v/>
      </c>
      <c r="BG766" s="1" t="str">
        <f t="shared" si="582"/>
        <v/>
      </c>
      <c r="BH766" s="1" t="str">
        <f t="shared" si="583"/>
        <v/>
      </c>
      <c r="BI766" s="1" t="str">
        <f t="shared" si="584"/>
        <v/>
      </c>
      <c r="BJ766" s="1" t="str">
        <f t="shared" si="585"/>
        <v/>
      </c>
      <c r="BK766" s="1" t="str">
        <f t="shared" si="586"/>
        <v/>
      </c>
      <c r="BL766" s="1" t="str">
        <f t="shared" si="587"/>
        <v/>
      </c>
      <c r="BM766" s="1" t="str">
        <f t="shared" si="588"/>
        <v/>
      </c>
      <c r="BN766" s="1" t="str">
        <f t="shared" si="589"/>
        <v/>
      </c>
      <c r="BO766" s="4" t="str">
        <f t="shared" si="590"/>
        <v/>
      </c>
    </row>
    <row r="767" spans="2:67">
      <c r="B767" s="23"/>
      <c r="C767" s="8" t="str">
        <f>IF(B767="","",VLOOKUP(B767,Tabelle2!$A$1:$B$37,2,0))</f>
        <v/>
      </c>
      <c r="D767" s="9" t="str">
        <f>IF(B767="","",IF(B767=0,"NB",VLOOKUP(C767,Tabelle2!$D$1:$E$4,2,0)))</f>
        <v/>
      </c>
      <c r="E767" s="1" t="str">
        <f t="shared" si="593"/>
        <v/>
      </c>
      <c r="F767" s="1" t="str">
        <f t="shared" si="594"/>
        <v/>
      </c>
      <c r="G767" s="1" t="str">
        <f t="shared" si="557"/>
        <v/>
      </c>
      <c r="H767" s="1" t="str">
        <f t="shared" si="595"/>
        <v/>
      </c>
      <c r="I767" s="1">
        <f t="shared" si="549"/>
        <v>0</v>
      </c>
      <c r="J767" s="1" t="str">
        <f t="shared" si="551"/>
        <v/>
      </c>
      <c r="U767" s="6" t="str">
        <f t="shared" si="552"/>
        <v/>
      </c>
      <c r="V767" s="6" t="str">
        <f t="shared" si="553"/>
        <v/>
      </c>
      <c r="W767" s="6" t="str">
        <f t="shared" si="554"/>
        <v/>
      </c>
      <c r="X767" s="6" t="str">
        <f t="shared" si="555"/>
        <v/>
      </c>
      <c r="Y767" s="5"/>
      <c r="Z767" s="1">
        <f t="shared" si="558"/>
        <v>1</v>
      </c>
      <c r="AA767" s="1">
        <f t="shared" si="559"/>
        <v>1</v>
      </c>
      <c r="AB767" s="1">
        <f t="shared" si="560"/>
        <v>1</v>
      </c>
      <c r="AC767" s="1" t="str">
        <f t="shared" si="561"/>
        <v/>
      </c>
      <c r="AD767" s="1" t="str">
        <f t="shared" si="565"/>
        <v/>
      </c>
      <c r="AE767" s="5"/>
      <c r="AF767" s="6">
        <f t="shared" si="556"/>
        <v>0</v>
      </c>
      <c r="AG767" s="6">
        <f t="shared" si="562"/>
        <v>1</v>
      </c>
      <c r="AH767" s="6">
        <f t="shared" si="564"/>
        <v>3</v>
      </c>
      <c r="AI767" s="5"/>
      <c r="AJ767" s="1">
        <f t="shared" si="563"/>
        <v>0</v>
      </c>
      <c r="AK767" s="1">
        <f>VLOOKUP(AJ767,$R$2:S786,2,0)</f>
        <v>1</v>
      </c>
      <c r="AM767" s="1">
        <f t="shared" si="591"/>
        <v>246</v>
      </c>
      <c r="AO767" s="1">
        <f t="shared" si="592"/>
        <v>0</v>
      </c>
      <c r="AP767" s="1" t="str">
        <f t="shared" si="550"/>
        <v/>
      </c>
      <c r="AQ767" s="1" t="str">
        <f t="shared" si="566"/>
        <v/>
      </c>
      <c r="AR767" s="1" t="str">
        <f t="shared" si="567"/>
        <v/>
      </c>
      <c r="AS767" s="1" t="str">
        <f t="shared" si="568"/>
        <v/>
      </c>
      <c r="AT767" s="1" t="str">
        <f t="shared" si="569"/>
        <v/>
      </c>
      <c r="AU767" s="1" t="str">
        <f t="shared" si="570"/>
        <v/>
      </c>
      <c r="AV767" s="1" t="str">
        <f t="shared" si="571"/>
        <v/>
      </c>
      <c r="AW767" s="1" t="str">
        <f t="shared" si="572"/>
        <v/>
      </c>
      <c r="AX767" s="1" t="str">
        <f t="shared" si="573"/>
        <v/>
      </c>
      <c r="AY767" s="1" t="str">
        <f t="shared" si="574"/>
        <v/>
      </c>
      <c r="AZ767" s="1" t="str">
        <f t="shared" si="575"/>
        <v/>
      </c>
      <c r="BA767" s="1" t="str">
        <f t="shared" si="576"/>
        <v/>
      </c>
      <c r="BB767" s="1" t="str">
        <f t="shared" si="577"/>
        <v/>
      </c>
      <c r="BC767" s="1" t="str">
        <f t="shared" si="578"/>
        <v/>
      </c>
      <c r="BD767" s="1" t="str">
        <f t="shared" si="579"/>
        <v/>
      </c>
      <c r="BE767" s="1" t="str">
        <f t="shared" si="580"/>
        <v/>
      </c>
      <c r="BF767" s="1" t="str">
        <f t="shared" si="581"/>
        <v/>
      </c>
      <c r="BG767" s="1" t="str">
        <f t="shared" si="582"/>
        <v/>
      </c>
      <c r="BH767" s="1" t="str">
        <f t="shared" si="583"/>
        <v/>
      </c>
      <c r="BI767" s="1" t="str">
        <f t="shared" si="584"/>
        <v/>
      </c>
      <c r="BJ767" s="1" t="str">
        <f t="shared" si="585"/>
        <v/>
      </c>
      <c r="BK767" s="1" t="str">
        <f t="shared" si="586"/>
        <v/>
      </c>
      <c r="BL767" s="1" t="str">
        <f t="shared" si="587"/>
        <v/>
      </c>
      <c r="BM767" s="1" t="str">
        <f t="shared" si="588"/>
        <v/>
      </c>
      <c r="BN767" s="1" t="str">
        <f t="shared" si="589"/>
        <v/>
      </c>
      <c r="BO767" s="4" t="str">
        <f t="shared" si="590"/>
        <v/>
      </c>
    </row>
    <row r="768" spans="2:67">
      <c r="B768" s="23"/>
      <c r="C768" s="8" t="str">
        <f>IF(B768="","",VLOOKUP(B768,Tabelle2!$A$1:$B$37,2,0))</f>
        <v/>
      </c>
      <c r="D768" s="9" t="str">
        <f>IF(B768="","",IF(B768=0,"NB",VLOOKUP(C768,Tabelle2!$D$1:$E$4,2,0)))</f>
        <v/>
      </c>
      <c r="E768" s="1" t="str">
        <f t="shared" si="593"/>
        <v/>
      </c>
      <c r="F768" s="1" t="str">
        <f t="shared" si="594"/>
        <v/>
      </c>
      <c r="G768" s="1" t="str">
        <f t="shared" si="557"/>
        <v/>
      </c>
      <c r="H768" s="1" t="str">
        <f t="shared" si="595"/>
        <v/>
      </c>
      <c r="I768" s="1">
        <f t="shared" si="549"/>
        <v>0</v>
      </c>
      <c r="J768" s="1" t="str">
        <f t="shared" si="551"/>
        <v/>
      </c>
      <c r="U768" s="6" t="str">
        <f t="shared" si="552"/>
        <v/>
      </c>
      <c r="V768" s="6" t="str">
        <f t="shared" si="553"/>
        <v/>
      </c>
      <c r="W768" s="6" t="str">
        <f t="shared" si="554"/>
        <v/>
      </c>
      <c r="X768" s="6" t="str">
        <f t="shared" si="555"/>
        <v/>
      </c>
      <c r="Y768" s="5"/>
      <c r="Z768" s="1">
        <f t="shared" si="558"/>
        <v>1</v>
      </c>
      <c r="AA768" s="1">
        <f t="shared" si="559"/>
        <v>1</v>
      </c>
      <c r="AB768" s="1">
        <f t="shared" si="560"/>
        <v>1</v>
      </c>
      <c r="AC768" s="1" t="str">
        <f t="shared" si="561"/>
        <v/>
      </c>
      <c r="AD768" s="1" t="str">
        <f t="shared" si="565"/>
        <v/>
      </c>
      <c r="AE768" s="5"/>
      <c r="AF768" s="6">
        <f t="shared" si="556"/>
        <v>0</v>
      </c>
      <c r="AG768" s="6">
        <f t="shared" si="562"/>
        <v>1</v>
      </c>
      <c r="AH768" s="6">
        <f t="shared" si="564"/>
        <v>3</v>
      </c>
      <c r="AI768" s="5"/>
      <c r="AJ768" s="1">
        <f t="shared" si="563"/>
        <v>0</v>
      </c>
      <c r="AK768" s="1">
        <f>VLOOKUP(AJ768,$R$2:S787,2,0)</f>
        <v>1</v>
      </c>
      <c r="AM768" s="1">
        <f t="shared" si="591"/>
        <v>246</v>
      </c>
      <c r="AO768" s="1">
        <f t="shared" si="592"/>
        <v>0</v>
      </c>
      <c r="AP768" s="1" t="str">
        <f t="shared" si="550"/>
        <v/>
      </c>
      <c r="AQ768" s="1" t="str">
        <f t="shared" si="566"/>
        <v/>
      </c>
      <c r="AR768" s="1" t="str">
        <f t="shared" si="567"/>
        <v/>
      </c>
      <c r="AS768" s="1" t="str">
        <f t="shared" si="568"/>
        <v/>
      </c>
      <c r="AT768" s="1" t="str">
        <f t="shared" si="569"/>
        <v/>
      </c>
      <c r="AU768" s="1" t="str">
        <f t="shared" si="570"/>
        <v/>
      </c>
      <c r="AV768" s="1" t="str">
        <f t="shared" si="571"/>
        <v/>
      </c>
      <c r="AW768" s="1" t="str">
        <f t="shared" si="572"/>
        <v/>
      </c>
      <c r="AX768" s="1" t="str">
        <f t="shared" si="573"/>
        <v/>
      </c>
      <c r="AY768" s="1" t="str">
        <f t="shared" si="574"/>
        <v/>
      </c>
      <c r="AZ768" s="1" t="str">
        <f t="shared" si="575"/>
        <v/>
      </c>
      <c r="BA768" s="1" t="str">
        <f t="shared" si="576"/>
        <v/>
      </c>
      <c r="BB768" s="1" t="str">
        <f t="shared" si="577"/>
        <v/>
      </c>
      <c r="BC768" s="1" t="str">
        <f t="shared" si="578"/>
        <v/>
      </c>
      <c r="BD768" s="1" t="str">
        <f t="shared" si="579"/>
        <v/>
      </c>
      <c r="BE768" s="1" t="str">
        <f t="shared" si="580"/>
        <v/>
      </c>
      <c r="BF768" s="1" t="str">
        <f t="shared" si="581"/>
        <v/>
      </c>
      <c r="BG768" s="1" t="str">
        <f t="shared" si="582"/>
        <v/>
      </c>
      <c r="BH768" s="1" t="str">
        <f t="shared" si="583"/>
        <v/>
      </c>
      <c r="BI768" s="1" t="str">
        <f t="shared" si="584"/>
        <v/>
      </c>
      <c r="BJ768" s="1" t="str">
        <f t="shared" si="585"/>
        <v/>
      </c>
      <c r="BK768" s="1" t="str">
        <f t="shared" si="586"/>
        <v/>
      </c>
      <c r="BL768" s="1" t="str">
        <f t="shared" si="587"/>
        <v/>
      </c>
      <c r="BM768" s="1" t="str">
        <f t="shared" si="588"/>
        <v/>
      </c>
      <c r="BN768" s="1" t="str">
        <f t="shared" si="589"/>
        <v/>
      </c>
      <c r="BO768" s="4" t="str">
        <f t="shared" si="590"/>
        <v/>
      </c>
    </row>
    <row r="769" spans="2:67">
      <c r="B769" s="23"/>
      <c r="C769" s="8" t="str">
        <f>IF(B769="","",VLOOKUP(B769,Tabelle2!$A$1:$B$37,2,0))</f>
        <v/>
      </c>
      <c r="D769" s="9" t="str">
        <f>IF(B769="","",IF(B769=0,"NB",VLOOKUP(C769,Tabelle2!$D$1:$E$4,2,0)))</f>
        <v/>
      </c>
      <c r="E769" s="1" t="str">
        <f t="shared" si="593"/>
        <v/>
      </c>
      <c r="F769" s="1" t="str">
        <f t="shared" si="594"/>
        <v/>
      </c>
      <c r="G769" s="1" t="str">
        <f t="shared" si="557"/>
        <v/>
      </c>
      <c r="H769" s="1" t="str">
        <f t="shared" si="595"/>
        <v/>
      </c>
      <c r="I769" s="1">
        <f t="shared" si="549"/>
        <v>0</v>
      </c>
      <c r="J769" s="1" t="str">
        <f t="shared" si="551"/>
        <v/>
      </c>
      <c r="U769" s="6" t="str">
        <f t="shared" si="552"/>
        <v/>
      </c>
      <c r="V769" s="6" t="str">
        <f t="shared" si="553"/>
        <v/>
      </c>
      <c r="W769" s="6" t="str">
        <f t="shared" si="554"/>
        <v/>
      </c>
      <c r="X769" s="6" t="str">
        <f t="shared" si="555"/>
        <v/>
      </c>
      <c r="Y769" s="5"/>
      <c r="Z769" s="1">
        <f t="shared" si="558"/>
        <v>1</v>
      </c>
      <c r="AA769" s="1">
        <f t="shared" si="559"/>
        <v>1</v>
      </c>
      <c r="AB769" s="1">
        <f t="shared" si="560"/>
        <v>1</v>
      </c>
      <c r="AC769" s="1" t="str">
        <f t="shared" si="561"/>
        <v/>
      </c>
      <c r="AD769" s="1" t="str">
        <f t="shared" si="565"/>
        <v/>
      </c>
      <c r="AE769" s="5"/>
      <c r="AF769" s="6">
        <f t="shared" si="556"/>
        <v>0</v>
      </c>
      <c r="AG769" s="6">
        <f t="shared" si="562"/>
        <v>1</v>
      </c>
      <c r="AH769" s="6">
        <f t="shared" si="564"/>
        <v>3</v>
      </c>
      <c r="AI769" s="5"/>
      <c r="AJ769" s="1">
        <f t="shared" si="563"/>
        <v>0</v>
      </c>
      <c r="AK769" s="1">
        <f>VLOOKUP(AJ769,$R$2:S788,2,0)</f>
        <v>1</v>
      </c>
      <c r="AM769" s="1">
        <f t="shared" si="591"/>
        <v>246</v>
      </c>
      <c r="AO769" s="1">
        <f t="shared" si="592"/>
        <v>0</v>
      </c>
      <c r="AP769" s="1" t="str">
        <f t="shared" si="550"/>
        <v/>
      </c>
      <c r="AQ769" s="1" t="str">
        <f t="shared" si="566"/>
        <v/>
      </c>
      <c r="AR769" s="1" t="str">
        <f t="shared" si="567"/>
        <v/>
      </c>
      <c r="AS769" s="1" t="str">
        <f t="shared" si="568"/>
        <v/>
      </c>
      <c r="AT769" s="1" t="str">
        <f t="shared" si="569"/>
        <v/>
      </c>
      <c r="AU769" s="1" t="str">
        <f t="shared" si="570"/>
        <v/>
      </c>
      <c r="AV769" s="1" t="str">
        <f t="shared" si="571"/>
        <v/>
      </c>
      <c r="AW769" s="1" t="str">
        <f t="shared" si="572"/>
        <v/>
      </c>
      <c r="AX769" s="1" t="str">
        <f t="shared" si="573"/>
        <v/>
      </c>
      <c r="AY769" s="1" t="str">
        <f t="shared" si="574"/>
        <v/>
      </c>
      <c r="AZ769" s="1" t="str">
        <f t="shared" si="575"/>
        <v/>
      </c>
      <c r="BA769" s="1" t="str">
        <f t="shared" si="576"/>
        <v/>
      </c>
      <c r="BB769" s="1" t="str">
        <f t="shared" si="577"/>
        <v/>
      </c>
      <c r="BC769" s="1" t="str">
        <f t="shared" si="578"/>
        <v/>
      </c>
      <c r="BD769" s="1" t="str">
        <f t="shared" si="579"/>
        <v/>
      </c>
      <c r="BE769" s="1" t="str">
        <f t="shared" si="580"/>
        <v/>
      </c>
      <c r="BF769" s="1" t="str">
        <f t="shared" si="581"/>
        <v/>
      </c>
      <c r="BG769" s="1" t="str">
        <f t="shared" si="582"/>
        <v/>
      </c>
      <c r="BH769" s="1" t="str">
        <f t="shared" si="583"/>
        <v/>
      </c>
      <c r="BI769" s="1" t="str">
        <f t="shared" si="584"/>
        <v/>
      </c>
      <c r="BJ769" s="1" t="str">
        <f t="shared" si="585"/>
        <v/>
      </c>
      <c r="BK769" s="1" t="str">
        <f t="shared" si="586"/>
        <v/>
      </c>
      <c r="BL769" s="1" t="str">
        <f t="shared" si="587"/>
        <v/>
      </c>
      <c r="BM769" s="1" t="str">
        <f t="shared" si="588"/>
        <v/>
      </c>
      <c r="BN769" s="1" t="str">
        <f t="shared" si="589"/>
        <v/>
      </c>
      <c r="BO769" s="4" t="str">
        <f t="shared" si="590"/>
        <v/>
      </c>
    </row>
    <row r="770" spans="2:67">
      <c r="B770" s="23"/>
      <c r="C770" s="8" t="str">
        <f>IF(B770="","",VLOOKUP(B770,Tabelle2!$A$1:$B$37,2,0))</f>
        <v/>
      </c>
      <c r="D770" s="9" t="str">
        <f>IF(B770="","",IF(B770=0,"NB",VLOOKUP(C770,Tabelle2!$D$1:$E$4,2,0)))</f>
        <v/>
      </c>
      <c r="E770" s="1" t="str">
        <f t="shared" si="593"/>
        <v/>
      </c>
      <c r="F770" s="1" t="str">
        <f t="shared" si="594"/>
        <v/>
      </c>
      <c r="G770" s="1" t="str">
        <f t="shared" si="557"/>
        <v/>
      </c>
      <c r="H770" s="1" t="str">
        <f t="shared" si="595"/>
        <v/>
      </c>
      <c r="I770" s="1">
        <f t="shared" ref="I770:I833" si="596">IF(E770="",0,I769+H770)</f>
        <v>0</v>
      </c>
      <c r="J770" s="1" t="str">
        <f t="shared" si="551"/>
        <v/>
      </c>
      <c r="U770" s="6" t="str">
        <f t="shared" si="552"/>
        <v/>
      </c>
      <c r="V770" s="6" t="str">
        <f t="shared" si="553"/>
        <v/>
      </c>
      <c r="W770" s="6" t="str">
        <f t="shared" si="554"/>
        <v/>
      </c>
      <c r="X770" s="6" t="str">
        <f t="shared" si="555"/>
        <v/>
      </c>
      <c r="Y770" s="5"/>
      <c r="Z770" s="1">
        <f t="shared" si="558"/>
        <v>1</v>
      </c>
      <c r="AA770" s="1">
        <f t="shared" si="559"/>
        <v>1</v>
      </c>
      <c r="AB770" s="1">
        <f t="shared" si="560"/>
        <v>1</v>
      </c>
      <c r="AC770" s="1" t="str">
        <f t="shared" si="561"/>
        <v/>
      </c>
      <c r="AD770" s="1" t="str">
        <f t="shared" si="565"/>
        <v/>
      </c>
      <c r="AE770" s="5"/>
      <c r="AF770" s="6">
        <f t="shared" si="556"/>
        <v>0</v>
      </c>
      <c r="AG770" s="6">
        <f t="shared" si="562"/>
        <v>1</v>
      </c>
      <c r="AH770" s="6">
        <f t="shared" si="564"/>
        <v>3</v>
      </c>
      <c r="AI770" s="5"/>
      <c r="AJ770" s="1">
        <f t="shared" si="563"/>
        <v>0</v>
      </c>
      <c r="AK770" s="1">
        <f>VLOOKUP(AJ770,$R$2:S789,2,0)</f>
        <v>1</v>
      </c>
      <c r="AM770" s="1">
        <f t="shared" si="591"/>
        <v>246</v>
      </c>
      <c r="AO770" s="1">
        <f t="shared" si="592"/>
        <v>0</v>
      </c>
      <c r="AP770" s="1" t="str">
        <f t="shared" ref="AP770:AP833" si="597">IF(AND(AO770=1,AO771=0),1,"")</f>
        <v/>
      </c>
      <c r="AQ770" s="1" t="str">
        <f t="shared" si="566"/>
        <v/>
      </c>
      <c r="AR770" s="1" t="str">
        <f t="shared" si="567"/>
        <v/>
      </c>
      <c r="AS770" s="1" t="str">
        <f t="shared" si="568"/>
        <v/>
      </c>
      <c r="AT770" s="1" t="str">
        <f t="shared" si="569"/>
        <v/>
      </c>
      <c r="AU770" s="1" t="str">
        <f t="shared" si="570"/>
        <v/>
      </c>
      <c r="AV770" s="1" t="str">
        <f t="shared" si="571"/>
        <v/>
      </c>
      <c r="AW770" s="1" t="str">
        <f t="shared" si="572"/>
        <v/>
      </c>
      <c r="AX770" s="1" t="str">
        <f t="shared" si="573"/>
        <v/>
      </c>
      <c r="AY770" s="1" t="str">
        <f t="shared" si="574"/>
        <v/>
      </c>
      <c r="AZ770" s="1" t="str">
        <f t="shared" si="575"/>
        <v/>
      </c>
      <c r="BA770" s="1" t="str">
        <f t="shared" si="576"/>
        <v/>
      </c>
      <c r="BB770" s="1" t="str">
        <f t="shared" si="577"/>
        <v/>
      </c>
      <c r="BC770" s="1" t="str">
        <f t="shared" si="578"/>
        <v/>
      </c>
      <c r="BD770" s="1" t="str">
        <f t="shared" si="579"/>
        <v/>
      </c>
      <c r="BE770" s="1" t="str">
        <f t="shared" si="580"/>
        <v/>
      </c>
      <c r="BF770" s="1" t="str">
        <f t="shared" si="581"/>
        <v/>
      </c>
      <c r="BG770" s="1" t="str">
        <f t="shared" si="582"/>
        <v/>
      </c>
      <c r="BH770" s="1" t="str">
        <f t="shared" si="583"/>
        <v/>
      </c>
      <c r="BI770" s="1" t="str">
        <f t="shared" si="584"/>
        <v/>
      </c>
      <c r="BJ770" s="1" t="str">
        <f t="shared" si="585"/>
        <v/>
      </c>
      <c r="BK770" s="1" t="str">
        <f t="shared" si="586"/>
        <v/>
      </c>
      <c r="BL770" s="1" t="str">
        <f t="shared" si="587"/>
        <v/>
      </c>
      <c r="BM770" s="1" t="str">
        <f t="shared" si="588"/>
        <v/>
      </c>
      <c r="BN770" s="1" t="str">
        <f t="shared" si="589"/>
        <v/>
      </c>
      <c r="BO770" s="4" t="str">
        <f t="shared" si="590"/>
        <v/>
      </c>
    </row>
    <row r="771" spans="2:67">
      <c r="B771" s="23"/>
      <c r="C771" s="8" t="str">
        <f>IF(B771="","",VLOOKUP(B771,Tabelle2!$A$1:$B$37,2,0))</f>
        <v/>
      </c>
      <c r="D771" s="9" t="str">
        <f>IF(B771="","",IF(B771=0,"NB",VLOOKUP(C771,Tabelle2!$D$1:$E$4,2,0)))</f>
        <v/>
      </c>
      <c r="E771" s="1" t="str">
        <f t="shared" si="593"/>
        <v/>
      </c>
      <c r="F771" s="1" t="str">
        <f t="shared" si="594"/>
        <v/>
      </c>
      <c r="G771" s="1" t="str">
        <f t="shared" si="557"/>
        <v/>
      </c>
      <c r="H771" s="1" t="str">
        <f t="shared" si="595"/>
        <v/>
      </c>
      <c r="I771" s="1">
        <f t="shared" si="596"/>
        <v>0</v>
      </c>
      <c r="J771" s="1" t="str">
        <f t="shared" ref="J771:J834" si="598">IF(B771="","",IF(B771=0,"X",""))</f>
        <v/>
      </c>
      <c r="U771" s="6" t="str">
        <f t="shared" ref="U771:U834" si="599">IF(C771=1,1,"")</f>
        <v/>
      </c>
      <c r="V771" s="6" t="str">
        <f t="shared" ref="V771:V834" si="600">IF(C771=2,2,"")</f>
        <v/>
      </c>
      <c r="W771" s="6" t="str">
        <f t="shared" ref="W771:W834" si="601">IF(C771=3,3,"")</f>
        <v/>
      </c>
      <c r="X771" s="6" t="str">
        <f t="shared" ref="X771:X834" si="602">IF(C771=4,4,"")</f>
        <v/>
      </c>
      <c r="Y771" s="5"/>
      <c r="Z771" s="1">
        <f t="shared" si="558"/>
        <v>1</v>
      </c>
      <c r="AA771" s="1">
        <f t="shared" si="559"/>
        <v>1</v>
      </c>
      <c r="AB771" s="1">
        <f t="shared" si="560"/>
        <v>1</v>
      </c>
      <c r="AC771" s="1" t="str">
        <f t="shared" si="561"/>
        <v/>
      </c>
      <c r="AD771" s="1" t="str">
        <f t="shared" si="565"/>
        <v/>
      </c>
      <c r="AE771" s="5"/>
      <c r="AF771" s="6">
        <f t="shared" ref="AF771:AF834" si="603">SUM(U771:X771)</f>
        <v>0</v>
      </c>
      <c r="AG771" s="6">
        <f t="shared" si="562"/>
        <v>1</v>
      </c>
      <c r="AH771" s="6">
        <f t="shared" si="564"/>
        <v>3</v>
      </c>
      <c r="AI771" s="5"/>
      <c r="AJ771" s="1">
        <f t="shared" si="563"/>
        <v>0</v>
      </c>
      <c r="AK771" s="1">
        <f>VLOOKUP(AJ771,$R$2:S790,2,0)</f>
        <v>1</v>
      </c>
      <c r="AM771" s="1">
        <f t="shared" si="591"/>
        <v>246</v>
      </c>
      <c r="AO771" s="1">
        <f t="shared" si="592"/>
        <v>0</v>
      </c>
      <c r="AP771" s="1" t="str">
        <f t="shared" si="597"/>
        <v/>
      </c>
      <c r="AQ771" s="1" t="str">
        <f t="shared" si="566"/>
        <v/>
      </c>
      <c r="AR771" s="1" t="str">
        <f t="shared" si="567"/>
        <v/>
      </c>
      <c r="AS771" s="1" t="str">
        <f t="shared" si="568"/>
        <v/>
      </c>
      <c r="AT771" s="1" t="str">
        <f t="shared" si="569"/>
        <v/>
      </c>
      <c r="AU771" s="1" t="str">
        <f t="shared" si="570"/>
        <v/>
      </c>
      <c r="AV771" s="1" t="str">
        <f t="shared" si="571"/>
        <v/>
      </c>
      <c r="AW771" s="1" t="str">
        <f t="shared" si="572"/>
        <v/>
      </c>
      <c r="AX771" s="1" t="str">
        <f t="shared" si="573"/>
        <v/>
      </c>
      <c r="AY771" s="1" t="str">
        <f t="shared" si="574"/>
        <v/>
      </c>
      <c r="AZ771" s="1" t="str">
        <f t="shared" si="575"/>
        <v/>
      </c>
      <c r="BA771" s="1" t="str">
        <f t="shared" si="576"/>
        <v/>
      </c>
      <c r="BB771" s="1" t="str">
        <f t="shared" si="577"/>
        <v/>
      </c>
      <c r="BC771" s="1" t="str">
        <f t="shared" si="578"/>
        <v/>
      </c>
      <c r="BD771" s="1" t="str">
        <f t="shared" si="579"/>
        <v/>
      </c>
      <c r="BE771" s="1" t="str">
        <f t="shared" si="580"/>
        <v/>
      </c>
      <c r="BF771" s="1" t="str">
        <f t="shared" si="581"/>
        <v/>
      </c>
      <c r="BG771" s="1" t="str">
        <f t="shared" si="582"/>
        <v/>
      </c>
      <c r="BH771" s="1" t="str">
        <f t="shared" si="583"/>
        <v/>
      </c>
      <c r="BI771" s="1" t="str">
        <f t="shared" si="584"/>
        <v/>
      </c>
      <c r="BJ771" s="1" t="str">
        <f t="shared" si="585"/>
        <v/>
      </c>
      <c r="BK771" s="1" t="str">
        <f t="shared" si="586"/>
        <v/>
      </c>
      <c r="BL771" s="1" t="str">
        <f t="shared" si="587"/>
        <v/>
      </c>
      <c r="BM771" s="1" t="str">
        <f t="shared" si="588"/>
        <v/>
      </c>
      <c r="BN771" s="1" t="str">
        <f t="shared" si="589"/>
        <v/>
      </c>
      <c r="BO771" s="4" t="str">
        <f t="shared" si="590"/>
        <v/>
      </c>
    </row>
    <row r="772" spans="2:67">
      <c r="B772" s="23"/>
      <c r="C772" s="8" t="str">
        <f>IF(B772="","",VLOOKUP(B772,Tabelle2!$A$1:$B$37,2,0))</f>
        <v/>
      </c>
      <c r="D772" s="9" t="str">
        <f>IF(B772="","",IF(B772=0,"NB",VLOOKUP(C772,Tabelle2!$D$1:$E$4,2,0)))</f>
        <v/>
      </c>
      <c r="E772" s="1" t="str">
        <f t="shared" si="593"/>
        <v/>
      </c>
      <c r="F772" s="1" t="str">
        <f t="shared" si="594"/>
        <v/>
      </c>
      <c r="G772" s="1" t="str">
        <f t="shared" ref="G772:G835" si="604">IF(E772="NB",0,IF(E772="w",2,IF(E772="l",-1,"")))</f>
        <v/>
      </c>
      <c r="H772" s="1" t="str">
        <f t="shared" si="595"/>
        <v/>
      </c>
      <c r="I772" s="1">
        <f t="shared" si="596"/>
        <v>0</v>
      </c>
      <c r="J772" s="1" t="str">
        <f t="shared" si="598"/>
        <v/>
      </c>
      <c r="U772" s="6" t="str">
        <f t="shared" si="599"/>
        <v/>
      </c>
      <c r="V772" s="6" t="str">
        <f t="shared" si="600"/>
        <v/>
      </c>
      <c r="W772" s="6" t="str">
        <f t="shared" si="601"/>
        <v/>
      </c>
      <c r="X772" s="6" t="str">
        <f t="shared" si="602"/>
        <v/>
      </c>
      <c r="Y772" s="5"/>
      <c r="Z772" s="1">
        <f t="shared" ref="Z772:Z835" si="605">IF(Z771=1,1,IF(U772=1,1,""))</f>
        <v>1</v>
      </c>
      <c r="AA772" s="1">
        <f t="shared" ref="AA772:AA835" si="606">IF(AA771=1,1,IF(V772=2,1,""))</f>
        <v>1</v>
      </c>
      <c r="AB772" s="1">
        <f t="shared" ref="AB772:AB835" si="607">IF(AB771=1,1,IF(W772=3,1,""))</f>
        <v>1</v>
      </c>
      <c r="AC772" s="1" t="str">
        <f t="shared" ref="AC772:AC835" si="608">IF(AC771=1,1,IF(X772=4,1,""))</f>
        <v/>
      </c>
      <c r="AD772" s="1" t="str">
        <f t="shared" si="565"/>
        <v/>
      </c>
      <c r="AE772" s="5"/>
      <c r="AF772" s="6">
        <f t="shared" si="603"/>
        <v>0</v>
      </c>
      <c r="AG772" s="6">
        <f t="shared" ref="AG772:AG835" si="609">IF(AF771&lt;&gt;AF772,AF771,IF(AF771=AF772,AG771,IF(AF771=AF770,AG771,AF771)))</f>
        <v>1</v>
      </c>
      <c r="AH772" s="6">
        <f t="shared" si="564"/>
        <v>3</v>
      </c>
      <c r="AI772" s="5"/>
      <c r="AJ772" s="1">
        <f t="shared" si="563"/>
        <v>0</v>
      </c>
      <c r="AK772" s="1">
        <f>VLOOKUP(AJ772,$R$2:S791,2,0)</f>
        <v>1</v>
      </c>
      <c r="AM772" s="1">
        <f t="shared" si="591"/>
        <v>246</v>
      </c>
      <c r="AO772" s="1">
        <f t="shared" si="592"/>
        <v>0</v>
      </c>
      <c r="AP772" s="1" t="str">
        <f t="shared" si="597"/>
        <v/>
      </c>
      <c r="AQ772" s="1" t="str">
        <f t="shared" si="566"/>
        <v/>
      </c>
      <c r="AR772" s="1" t="str">
        <f t="shared" si="567"/>
        <v/>
      </c>
      <c r="AS772" s="1" t="str">
        <f t="shared" si="568"/>
        <v/>
      </c>
      <c r="AT772" s="1" t="str">
        <f t="shared" si="569"/>
        <v/>
      </c>
      <c r="AU772" s="1" t="str">
        <f t="shared" si="570"/>
        <v/>
      </c>
      <c r="AV772" s="1" t="str">
        <f t="shared" si="571"/>
        <v/>
      </c>
      <c r="AW772" s="1" t="str">
        <f t="shared" si="572"/>
        <v/>
      </c>
      <c r="AX772" s="1" t="str">
        <f t="shared" si="573"/>
        <v/>
      </c>
      <c r="AY772" s="1" t="str">
        <f t="shared" si="574"/>
        <v/>
      </c>
      <c r="AZ772" s="1" t="str">
        <f t="shared" si="575"/>
        <v/>
      </c>
      <c r="BA772" s="1" t="str">
        <f t="shared" si="576"/>
        <v/>
      </c>
      <c r="BB772" s="1" t="str">
        <f t="shared" si="577"/>
        <v/>
      </c>
      <c r="BC772" s="1" t="str">
        <f t="shared" si="578"/>
        <v/>
      </c>
      <c r="BD772" s="1" t="str">
        <f t="shared" si="579"/>
        <v/>
      </c>
      <c r="BE772" s="1" t="str">
        <f t="shared" si="580"/>
        <v/>
      </c>
      <c r="BF772" s="1" t="str">
        <f t="shared" si="581"/>
        <v/>
      </c>
      <c r="BG772" s="1" t="str">
        <f t="shared" si="582"/>
        <v/>
      </c>
      <c r="BH772" s="1" t="str">
        <f t="shared" si="583"/>
        <v/>
      </c>
      <c r="BI772" s="1" t="str">
        <f t="shared" si="584"/>
        <v/>
      </c>
      <c r="BJ772" s="1" t="str">
        <f t="shared" si="585"/>
        <v/>
      </c>
      <c r="BK772" s="1" t="str">
        <f t="shared" si="586"/>
        <v/>
      </c>
      <c r="BL772" s="1" t="str">
        <f t="shared" si="587"/>
        <v/>
      </c>
      <c r="BM772" s="1" t="str">
        <f t="shared" si="588"/>
        <v/>
      </c>
      <c r="BN772" s="1" t="str">
        <f t="shared" si="589"/>
        <v/>
      </c>
      <c r="BO772" s="4" t="str">
        <f t="shared" si="590"/>
        <v/>
      </c>
    </row>
    <row r="773" spans="2:67">
      <c r="B773" s="23"/>
      <c r="C773" s="8" t="str">
        <f>IF(B773="","",VLOOKUP(B773,Tabelle2!$A$1:$B$37,2,0))</f>
        <v/>
      </c>
      <c r="D773" s="9" t="str">
        <f>IF(B773="","",IF(B773=0,"NB",VLOOKUP(C773,Tabelle2!$D$1:$E$4,2,0)))</f>
        <v/>
      </c>
      <c r="E773" s="1" t="str">
        <f t="shared" si="593"/>
        <v/>
      </c>
      <c r="F773" s="1" t="str">
        <f t="shared" si="594"/>
        <v/>
      </c>
      <c r="G773" s="1" t="str">
        <f t="shared" si="604"/>
        <v/>
      </c>
      <c r="H773" s="1" t="str">
        <f t="shared" si="595"/>
        <v/>
      </c>
      <c r="I773" s="1">
        <f t="shared" si="596"/>
        <v>0</v>
      </c>
      <c r="J773" s="1" t="str">
        <f t="shared" si="598"/>
        <v/>
      </c>
      <c r="U773" s="6" t="str">
        <f t="shared" si="599"/>
        <v/>
      </c>
      <c r="V773" s="6" t="str">
        <f t="shared" si="600"/>
        <v/>
      </c>
      <c r="W773" s="6" t="str">
        <f t="shared" si="601"/>
        <v/>
      </c>
      <c r="X773" s="6" t="str">
        <f t="shared" si="602"/>
        <v/>
      </c>
      <c r="Y773" s="5"/>
      <c r="Z773" s="1">
        <f t="shared" si="605"/>
        <v>1</v>
      </c>
      <c r="AA773" s="1">
        <f t="shared" si="606"/>
        <v>1</v>
      </c>
      <c r="AB773" s="1">
        <f t="shared" si="607"/>
        <v>1</v>
      </c>
      <c r="AC773" s="1" t="str">
        <f t="shared" si="608"/>
        <v/>
      </c>
      <c r="AD773" s="1" t="str">
        <f t="shared" si="565"/>
        <v/>
      </c>
      <c r="AE773" s="5"/>
      <c r="AF773" s="6">
        <f t="shared" si="603"/>
        <v>0</v>
      </c>
      <c r="AG773" s="6">
        <f t="shared" si="609"/>
        <v>1</v>
      </c>
      <c r="AH773" s="6">
        <f t="shared" si="564"/>
        <v>3</v>
      </c>
      <c r="AI773" s="5"/>
      <c r="AJ773" s="1">
        <f t="shared" ref="AJ773:AJ836" si="610">IF(E773="NB",AJ772,IF(E773="",0,IF(E773="l",AJ772+1,IF(E773="w",IF($P$2=0,0,IF(AND($P$2&gt;0,AJ772&gt;$P$2),AJ772-$P$2,0))))))</f>
        <v>0</v>
      </c>
      <c r="AK773" s="1">
        <f>VLOOKUP(AJ773,$R$2:S792,2,0)</f>
        <v>1</v>
      </c>
      <c r="AM773" s="1">
        <f t="shared" si="591"/>
        <v>246</v>
      </c>
      <c r="AO773" s="1">
        <f t="shared" si="592"/>
        <v>0</v>
      </c>
      <c r="AP773" s="1" t="str">
        <f t="shared" si="597"/>
        <v/>
      </c>
      <c r="AQ773" s="1" t="str">
        <f t="shared" si="566"/>
        <v/>
      </c>
      <c r="AR773" s="1" t="str">
        <f t="shared" si="567"/>
        <v/>
      </c>
      <c r="AS773" s="1" t="str">
        <f t="shared" si="568"/>
        <v/>
      </c>
      <c r="AT773" s="1" t="str">
        <f t="shared" si="569"/>
        <v/>
      </c>
      <c r="AU773" s="1" t="str">
        <f t="shared" si="570"/>
        <v/>
      </c>
      <c r="AV773" s="1" t="str">
        <f t="shared" si="571"/>
        <v/>
      </c>
      <c r="AW773" s="1" t="str">
        <f t="shared" si="572"/>
        <v/>
      </c>
      <c r="AX773" s="1" t="str">
        <f t="shared" si="573"/>
        <v/>
      </c>
      <c r="AY773" s="1" t="str">
        <f t="shared" si="574"/>
        <v/>
      </c>
      <c r="AZ773" s="1" t="str">
        <f t="shared" si="575"/>
        <v/>
      </c>
      <c r="BA773" s="1" t="str">
        <f t="shared" si="576"/>
        <v/>
      </c>
      <c r="BB773" s="1" t="str">
        <f t="shared" si="577"/>
        <v/>
      </c>
      <c r="BC773" s="1" t="str">
        <f t="shared" si="578"/>
        <v/>
      </c>
      <c r="BD773" s="1" t="str">
        <f t="shared" si="579"/>
        <v/>
      </c>
      <c r="BE773" s="1" t="str">
        <f t="shared" si="580"/>
        <v/>
      </c>
      <c r="BF773" s="1" t="str">
        <f t="shared" si="581"/>
        <v/>
      </c>
      <c r="BG773" s="1" t="str">
        <f t="shared" si="582"/>
        <v/>
      </c>
      <c r="BH773" s="1" t="str">
        <f t="shared" si="583"/>
        <v/>
      </c>
      <c r="BI773" s="1" t="str">
        <f t="shared" si="584"/>
        <v/>
      </c>
      <c r="BJ773" s="1" t="str">
        <f t="shared" si="585"/>
        <v/>
      </c>
      <c r="BK773" s="1" t="str">
        <f t="shared" si="586"/>
        <v/>
      </c>
      <c r="BL773" s="1" t="str">
        <f t="shared" si="587"/>
        <v/>
      </c>
      <c r="BM773" s="1" t="str">
        <f t="shared" si="588"/>
        <v/>
      </c>
      <c r="BN773" s="1" t="str">
        <f t="shared" si="589"/>
        <v/>
      </c>
      <c r="BO773" s="4" t="str">
        <f t="shared" si="590"/>
        <v/>
      </c>
    </row>
    <row r="774" spans="2:67">
      <c r="B774" s="23"/>
      <c r="C774" s="8" t="str">
        <f>IF(B774="","",VLOOKUP(B774,Tabelle2!$A$1:$B$37,2,0))</f>
        <v/>
      </c>
      <c r="D774" s="9" t="str">
        <f>IF(B774="","",IF(B774=0,"NB",VLOOKUP(C774,Tabelle2!$D$1:$E$4,2,0)))</f>
        <v/>
      </c>
      <c r="E774" s="1" t="str">
        <f t="shared" si="593"/>
        <v/>
      </c>
      <c r="F774" s="1" t="str">
        <f t="shared" si="594"/>
        <v/>
      </c>
      <c r="G774" s="1" t="str">
        <f t="shared" si="604"/>
        <v/>
      </c>
      <c r="H774" s="1" t="str">
        <f t="shared" si="595"/>
        <v/>
      </c>
      <c r="I774" s="1">
        <f t="shared" si="596"/>
        <v>0</v>
      </c>
      <c r="J774" s="1" t="str">
        <f t="shared" si="598"/>
        <v/>
      </c>
      <c r="U774" s="6" t="str">
        <f t="shared" si="599"/>
        <v/>
      </c>
      <c r="V774" s="6" t="str">
        <f t="shared" si="600"/>
        <v/>
      </c>
      <c r="W774" s="6" t="str">
        <f t="shared" si="601"/>
        <v/>
      </c>
      <c r="X774" s="6" t="str">
        <f t="shared" si="602"/>
        <v/>
      </c>
      <c r="Y774" s="5"/>
      <c r="Z774" s="1">
        <f t="shared" si="605"/>
        <v>1</v>
      </c>
      <c r="AA774" s="1">
        <f t="shared" si="606"/>
        <v>1</v>
      </c>
      <c r="AB774" s="1">
        <f t="shared" si="607"/>
        <v>1</v>
      </c>
      <c r="AC774" s="1" t="str">
        <f t="shared" si="608"/>
        <v/>
      </c>
      <c r="AD774" s="1" t="str">
        <f t="shared" si="565"/>
        <v/>
      </c>
      <c r="AE774" s="5"/>
      <c r="AF774" s="6">
        <f t="shared" si="603"/>
        <v>0</v>
      </c>
      <c r="AG774" s="6">
        <f t="shared" si="609"/>
        <v>1</v>
      </c>
      <c r="AH774" s="6">
        <f t="shared" ref="AH774:AH837" si="611">IF(AF774=AG773,AH773,IF(AF774&lt;&gt;AF773,AG773,IF(AF773=AF772,AH773,IF(AF774=AF772,AH773,IF(AF773=AF774,AH773,SUM(U772:X772))))))</f>
        <v>3</v>
      </c>
      <c r="AI774" s="5"/>
      <c r="AJ774" s="1">
        <f t="shared" si="610"/>
        <v>0</v>
      </c>
      <c r="AK774" s="1">
        <f>VLOOKUP(AJ774,$R$2:S793,2,0)</f>
        <v>1</v>
      </c>
      <c r="AM774" s="1">
        <f t="shared" si="591"/>
        <v>246</v>
      </c>
      <c r="AO774" s="1">
        <f t="shared" si="592"/>
        <v>0</v>
      </c>
      <c r="AP774" s="1" t="str">
        <f t="shared" si="597"/>
        <v/>
      </c>
      <c r="AQ774" s="1" t="str">
        <f t="shared" si="566"/>
        <v/>
      </c>
      <c r="AR774" s="1" t="str">
        <f t="shared" si="567"/>
        <v/>
      </c>
      <c r="AS774" s="1" t="str">
        <f t="shared" si="568"/>
        <v/>
      </c>
      <c r="AT774" s="1" t="str">
        <f t="shared" si="569"/>
        <v/>
      </c>
      <c r="AU774" s="1" t="str">
        <f t="shared" si="570"/>
        <v/>
      </c>
      <c r="AV774" s="1" t="str">
        <f t="shared" si="571"/>
        <v/>
      </c>
      <c r="AW774" s="1" t="str">
        <f t="shared" si="572"/>
        <v/>
      </c>
      <c r="AX774" s="1" t="str">
        <f t="shared" si="573"/>
        <v/>
      </c>
      <c r="AY774" s="1" t="str">
        <f t="shared" si="574"/>
        <v/>
      </c>
      <c r="AZ774" s="1" t="str">
        <f t="shared" si="575"/>
        <v/>
      </c>
      <c r="BA774" s="1" t="str">
        <f t="shared" si="576"/>
        <v/>
      </c>
      <c r="BB774" s="1" t="str">
        <f t="shared" si="577"/>
        <v/>
      </c>
      <c r="BC774" s="1" t="str">
        <f t="shared" si="578"/>
        <v/>
      </c>
      <c r="BD774" s="1" t="str">
        <f t="shared" si="579"/>
        <v/>
      </c>
      <c r="BE774" s="1" t="str">
        <f t="shared" si="580"/>
        <v/>
      </c>
      <c r="BF774" s="1" t="str">
        <f t="shared" si="581"/>
        <v/>
      </c>
      <c r="BG774" s="1" t="str">
        <f t="shared" si="582"/>
        <v/>
      </c>
      <c r="BH774" s="1" t="str">
        <f t="shared" si="583"/>
        <v/>
      </c>
      <c r="BI774" s="1" t="str">
        <f t="shared" si="584"/>
        <v/>
      </c>
      <c r="BJ774" s="1" t="str">
        <f t="shared" si="585"/>
        <v/>
      </c>
      <c r="BK774" s="1" t="str">
        <f t="shared" si="586"/>
        <v/>
      </c>
      <c r="BL774" s="1" t="str">
        <f t="shared" si="587"/>
        <v/>
      </c>
      <c r="BM774" s="1" t="str">
        <f t="shared" si="588"/>
        <v/>
      </c>
      <c r="BN774" s="1" t="str">
        <f t="shared" si="589"/>
        <v/>
      </c>
      <c r="BO774" s="4" t="str">
        <f t="shared" si="590"/>
        <v/>
      </c>
    </row>
    <row r="775" spans="2:67">
      <c r="B775" s="23"/>
      <c r="C775" s="8" t="str">
        <f>IF(B775="","",VLOOKUP(B775,Tabelle2!$A$1:$B$37,2,0))</f>
        <v/>
      </c>
      <c r="D775" s="9" t="str">
        <f>IF(B775="","",IF(B775=0,"NB",VLOOKUP(C775,Tabelle2!$D$1:$E$4,2,0)))</f>
        <v/>
      </c>
      <c r="E775" s="1" t="str">
        <f t="shared" si="593"/>
        <v/>
      </c>
      <c r="F775" s="1" t="str">
        <f t="shared" si="594"/>
        <v/>
      </c>
      <c r="G775" s="1" t="str">
        <f t="shared" si="604"/>
        <v/>
      </c>
      <c r="H775" s="1" t="str">
        <f t="shared" si="595"/>
        <v/>
      </c>
      <c r="I775" s="1">
        <f t="shared" si="596"/>
        <v>0</v>
      </c>
      <c r="J775" s="1" t="str">
        <f t="shared" si="598"/>
        <v/>
      </c>
      <c r="U775" s="6" t="str">
        <f t="shared" si="599"/>
        <v/>
      </c>
      <c r="V775" s="6" t="str">
        <f t="shared" si="600"/>
        <v/>
      </c>
      <c r="W775" s="6" t="str">
        <f t="shared" si="601"/>
        <v/>
      </c>
      <c r="X775" s="6" t="str">
        <f t="shared" si="602"/>
        <v/>
      </c>
      <c r="Y775" s="5"/>
      <c r="Z775" s="1">
        <f t="shared" si="605"/>
        <v>1</v>
      </c>
      <c r="AA775" s="1">
        <f t="shared" si="606"/>
        <v>1</v>
      </c>
      <c r="AB775" s="1">
        <f t="shared" si="607"/>
        <v>1</v>
      </c>
      <c r="AC775" s="1" t="str">
        <f t="shared" si="608"/>
        <v/>
      </c>
      <c r="AD775" s="1" t="str">
        <f t="shared" si="565"/>
        <v/>
      </c>
      <c r="AE775" s="5"/>
      <c r="AF775" s="6">
        <f t="shared" si="603"/>
        <v>0</v>
      </c>
      <c r="AG775" s="6">
        <f t="shared" si="609"/>
        <v>1</v>
      </c>
      <c r="AH775" s="6">
        <f t="shared" si="611"/>
        <v>3</v>
      </c>
      <c r="AI775" s="5"/>
      <c r="AJ775" s="1">
        <f t="shared" si="610"/>
        <v>0</v>
      </c>
      <c r="AK775" s="1">
        <f>VLOOKUP(AJ775,$R$2:S794,2,0)</f>
        <v>1</v>
      </c>
      <c r="AM775" s="1">
        <f t="shared" si="591"/>
        <v>246</v>
      </c>
      <c r="AO775" s="1">
        <f t="shared" si="592"/>
        <v>0</v>
      </c>
      <c r="AP775" s="1" t="str">
        <f t="shared" si="597"/>
        <v/>
      </c>
      <c r="AQ775" s="1" t="str">
        <f t="shared" si="566"/>
        <v/>
      </c>
      <c r="AR775" s="1" t="str">
        <f t="shared" si="567"/>
        <v/>
      </c>
      <c r="AS775" s="1" t="str">
        <f t="shared" si="568"/>
        <v/>
      </c>
      <c r="AT775" s="1" t="str">
        <f t="shared" si="569"/>
        <v/>
      </c>
      <c r="AU775" s="1" t="str">
        <f t="shared" si="570"/>
        <v/>
      </c>
      <c r="AV775" s="1" t="str">
        <f t="shared" si="571"/>
        <v/>
      </c>
      <c r="AW775" s="1" t="str">
        <f t="shared" si="572"/>
        <v/>
      </c>
      <c r="AX775" s="1" t="str">
        <f t="shared" si="573"/>
        <v/>
      </c>
      <c r="AY775" s="1" t="str">
        <f t="shared" si="574"/>
        <v/>
      </c>
      <c r="AZ775" s="1" t="str">
        <f t="shared" si="575"/>
        <v/>
      </c>
      <c r="BA775" s="1" t="str">
        <f t="shared" si="576"/>
        <v/>
      </c>
      <c r="BB775" s="1" t="str">
        <f t="shared" si="577"/>
        <v/>
      </c>
      <c r="BC775" s="1" t="str">
        <f t="shared" si="578"/>
        <v/>
      </c>
      <c r="BD775" s="1" t="str">
        <f t="shared" si="579"/>
        <v/>
      </c>
      <c r="BE775" s="1" t="str">
        <f t="shared" si="580"/>
        <v/>
      </c>
      <c r="BF775" s="1" t="str">
        <f t="shared" si="581"/>
        <v/>
      </c>
      <c r="BG775" s="1" t="str">
        <f t="shared" si="582"/>
        <v/>
      </c>
      <c r="BH775" s="1" t="str">
        <f t="shared" si="583"/>
        <v/>
      </c>
      <c r="BI775" s="1" t="str">
        <f t="shared" si="584"/>
        <v/>
      </c>
      <c r="BJ775" s="1" t="str">
        <f t="shared" si="585"/>
        <v/>
      </c>
      <c r="BK775" s="1" t="str">
        <f t="shared" si="586"/>
        <v/>
      </c>
      <c r="BL775" s="1" t="str">
        <f t="shared" si="587"/>
        <v/>
      </c>
      <c r="BM775" s="1" t="str">
        <f t="shared" si="588"/>
        <v/>
      </c>
      <c r="BN775" s="1" t="str">
        <f t="shared" si="589"/>
        <v/>
      </c>
      <c r="BO775" s="4" t="str">
        <f t="shared" si="590"/>
        <v/>
      </c>
    </row>
    <row r="776" spans="2:67">
      <c r="B776" s="23"/>
      <c r="C776" s="8" t="str">
        <f>IF(B776="","",VLOOKUP(B776,Tabelle2!$A$1:$B$37,2,0))</f>
        <v/>
      </c>
      <c r="D776" s="9" t="str">
        <f>IF(B776="","",IF(B776=0,"NB",VLOOKUP(C776,Tabelle2!$D$1:$E$4,2,0)))</f>
        <v/>
      </c>
      <c r="E776" s="1" t="str">
        <f t="shared" si="593"/>
        <v/>
      </c>
      <c r="F776" s="1" t="str">
        <f t="shared" si="594"/>
        <v/>
      </c>
      <c r="G776" s="1" t="str">
        <f t="shared" si="604"/>
        <v/>
      </c>
      <c r="H776" s="1" t="str">
        <f t="shared" si="595"/>
        <v/>
      </c>
      <c r="I776" s="1">
        <f t="shared" si="596"/>
        <v>0</v>
      </c>
      <c r="J776" s="1" t="str">
        <f t="shared" si="598"/>
        <v/>
      </c>
      <c r="U776" s="6" t="str">
        <f t="shared" si="599"/>
        <v/>
      </c>
      <c r="V776" s="6" t="str">
        <f t="shared" si="600"/>
        <v/>
      </c>
      <c r="W776" s="6" t="str">
        <f t="shared" si="601"/>
        <v/>
      </c>
      <c r="X776" s="6" t="str">
        <f t="shared" si="602"/>
        <v/>
      </c>
      <c r="Y776" s="5"/>
      <c r="Z776" s="1">
        <f t="shared" si="605"/>
        <v>1</v>
      </c>
      <c r="AA776" s="1">
        <f t="shared" si="606"/>
        <v>1</v>
      </c>
      <c r="AB776" s="1">
        <f t="shared" si="607"/>
        <v>1</v>
      </c>
      <c r="AC776" s="1" t="str">
        <f t="shared" si="608"/>
        <v/>
      </c>
      <c r="AD776" s="1" t="str">
        <f t="shared" si="565"/>
        <v/>
      </c>
      <c r="AE776" s="5"/>
      <c r="AF776" s="6">
        <f t="shared" si="603"/>
        <v>0</v>
      </c>
      <c r="AG776" s="6">
        <f t="shared" si="609"/>
        <v>1</v>
      </c>
      <c r="AH776" s="6">
        <f t="shared" si="611"/>
        <v>3</v>
      </c>
      <c r="AI776" s="5"/>
      <c r="AJ776" s="1">
        <f t="shared" si="610"/>
        <v>0</v>
      </c>
      <c r="AK776" s="1">
        <f>VLOOKUP(AJ776,$R$2:S795,2,0)</f>
        <v>1</v>
      </c>
      <c r="AM776" s="1">
        <f t="shared" si="591"/>
        <v>246</v>
      </c>
      <c r="AO776" s="1">
        <f t="shared" si="592"/>
        <v>0</v>
      </c>
      <c r="AP776" s="1" t="str">
        <f t="shared" si="597"/>
        <v/>
      </c>
      <c r="AQ776" s="1" t="str">
        <f t="shared" si="566"/>
        <v/>
      </c>
      <c r="AR776" s="1" t="str">
        <f t="shared" si="567"/>
        <v/>
      </c>
      <c r="AS776" s="1" t="str">
        <f t="shared" si="568"/>
        <v/>
      </c>
      <c r="AT776" s="1" t="str">
        <f t="shared" si="569"/>
        <v/>
      </c>
      <c r="AU776" s="1" t="str">
        <f t="shared" si="570"/>
        <v/>
      </c>
      <c r="AV776" s="1" t="str">
        <f t="shared" si="571"/>
        <v/>
      </c>
      <c r="AW776" s="1" t="str">
        <f t="shared" si="572"/>
        <v/>
      </c>
      <c r="AX776" s="1" t="str">
        <f t="shared" si="573"/>
        <v/>
      </c>
      <c r="AY776" s="1" t="str">
        <f t="shared" si="574"/>
        <v/>
      </c>
      <c r="AZ776" s="1" t="str">
        <f t="shared" si="575"/>
        <v/>
      </c>
      <c r="BA776" s="1" t="str">
        <f t="shared" si="576"/>
        <v/>
      </c>
      <c r="BB776" s="1" t="str">
        <f t="shared" si="577"/>
        <v/>
      </c>
      <c r="BC776" s="1" t="str">
        <f t="shared" si="578"/>
        <v/>
      </c>
      <c r="BD776" s="1" t="str">
        <f t="shared" si="579"/>
        <v/>
      </c>
      <c r="BE776" s="1" t="str">
        <f t="shared" si="580"/>
        <v/>
      </c>
      <c r="BF776" s="1" t="str">
        <f t="shared" si="581"/>
        <v/>
      </c>
      <c r="BG776" s="1" t="str">
        <f t="shared" si="582"/>
        <v/>
      </c>
      <c r="BH776" s="1" t="str">
        <f t="shared" si="583"/>
        <v/>
      </c>
      <c r="BI776" s="1" t="str">
        <f t="shared" si="584"/>
        <v/>
      </c>
      <c r="BJ776" s="1" t="str">
        <f t="shared" si="585"/>
        <v/>
      </c>
      <c r="BK776" s="1" t="str">
        <f t="shared" si="586"/>
        <v/>
      </c>
      <c r="BL776" s="1" t="str">
        <f t="shared" si="587"/>
        <v/>
      </c>
      <c r="BM776" s="1" t="str">
        <f t="shared" si="588"/>
        <v/>
      </c>
      <c r="BN776" s="1" t="str">
        <f t="shared" si="589"/>
        <v/>
      </c>
      <c r="BO776" s="4" t="str">
        <f t="shared" si="590"/>
        <v/>
      </c>
    </row>
    <row r="777" spans="2:67">
      <c r="B777" s="23"/>
      <c r="C777" s="8" t="str">
        <f>IF(B777="","",VLOOKUP(B777,Tabelle2!$A$1:$B$37,2,0))</f>
        <v/>
      </c>
      <c r="D777" s="9" t="str">
        <f>IF(B777="","",IF(B777=0,"NB",VLOOKUP(C777,Tabelle2!$D$1:$E$4,2,0)))</f>
        <v/>
      </c>
      <c r="E777" s="1" t="str">
        <f t="shared" si="593"/>
        <v/>
      </c>
      <c r="F777" s="1" t="str">
        <f t="shared" si="594"/>
        <v/>
      </c>
      <c r="G777" s="1" t="str">
        <f t="shared" si="604"/>
        <v/>
      </c>
      <c r="H777" s="1" t="str">
        <f t="shared" si="595"/>
        <v/>
      </c>
      <c r="I777" s="1">
        <f t="shared" si="596"/>
        <v>0</v>
      </c>
      <c r="J777" s="1" t="str">
        <f t="shared" si="598"/>
        <v/>
      </c>
      <c r="U777" s="6" t="str">
        <f t="shared" si="599"/>
        <v/>
      </c>
      <c r="V777" s="6" t="str">
        <f t="shared" si="600"/>
        <v/>
      </c>
      <c r="W777" s="6" t="str">
        <f t="shared" si="601"/>
        <v/>
      </c>
      <c r="X777" s="6" t="str">
        <f t="shared" si="602"/>
        <v/>
      </c>
      <c r="Y777" s="5"/>
      <c r="Z777" s="1">
        <f t="shared" si="605"/>
        <v>1</v>
      </c>
      <c r="AA777" s="1">
        <f t="shared" si="606"/>
        <v>1</v>
      </c>
      <c r="AB777" s="1">
        <f t="shared" si="607"/>
        <v>1</v>
      </c>
      <c r="AC777" s="1" t="str">
        <f t="shared" si="608"/>
        <v/>
      </c>
      <c r="AD777" s="1" t="str">
        <f t="shared" si="565"/>
        <v/>
      </c>
      <c r="AE777" s="5"/>
      <c r="AF777" s="6">
        <f t="shared" si="603"/>
        <v>0</v>
      </c>
      <c r="AG777" s="6">
        <f t="shared" si="609"/>
        <v>1</v>
      </c>
      <c r="AH777" s="6">
        <f t="shared" si="611"/>
        <v>3</v>
      </c>
      <c r="AI777" s="5"/>
      <c r="AJ777" s="1">
        <f t="shared" si="610"/>
        <v>0</v>
      </c>
      <c r="AK777" s="1">
        <f>VLOOKUP(AJ777,$R$2:S796,2,0)</f>
        <v>1</v>
      </c>
      <c r="AM777" s="1">
        <f t="shared" si="591"/>
        <v>246</v>
      </c>
      <c r="AO777" s="1">
        <f t="shared" si="592"/>
        <v>0</v>
      </c>
      <c r="AP777" s="1" t="str">
        <f t="shared" si="597"/>
        <v/>
      </c>
      <c r="AQ777" s="1" t="str">
        <f t="shared" si="566"/>
        <v/>
      </c>
      <c r="AR777" s="1" t="str">
        <f t="shared" si="567"/>
        <v/>
      </c>
      <c r="AS777" s="1" t="str">
        <f t="shared" si="568"/>
        <v/>
      </c>
      <c r="AT777" s="1" t="str">
        <f t="shared" si="569"/>
        <v/>
      </c>
      <c r="AU777" s="1" t="str">
        <f t="shared" si="570"/>
        <v/>
      </c>
      <c r="AV777" s="1" t="str">
        <f t="shared" si="571"/>
        <v/>
      </c>
      <c r="AW777" s="1" t="str">
        <f t="shared" si="572"/>
        <v/>
      </c>
      <c r="AX777" s="1" t="str">
        <f t="shared" si="573"/>
        <v/>
      </c>
      <c r="AY777" s="1" t="str">
        <f t="shared" si="574"/>
        <v/>
      </c>
      <c r="AZ777" s="1" t="str">
        <f t="shared" si="575"/>
        <v/>
      </c>
      <c r="BA777" s="1" t="str">
        <f t="shared" si="576"/>
        <v/>
      </c>
      <c r="BB777" s="1" t="str">
        <f t="shared" si="577"/>
        <v/>
      </c>
      <c r="BC777" s="1" t="str">
        <f t="shared" si="578"/>
        <v/>
      </c>
      <c r="BD777" s="1" t="str">
        <f t="shared" si="579"/>
        <v/>
      </c>
      <c r="BE777" s="1" t="str">
        <f t="shared" si="580"/>
        <v/>
      </c>
      <c r="BF777" s="1" t="str">
        <f t="shared" si="581"/>
        <v/>
      </c>
      <c r="BG777" s="1" t="str">
        <f t="shared" si="582"/>
        <v/>
      </c>
      <c r="BH777" s="1" t="str">
        <f t="shared" si="583"/>
        <v/>
      </c>
      <c r="BI777" s="1" t="str">
        <f t="shared" si="584"/>
        <v/>
      </c>
      <c r="BJ777" s="1" t="str">
        <f t="shared" si="585"/>
        <v/>
      </c>
      <c r="BK777" s="1" t="str">
        <f t="shared" si="586"/>
        <v/>
      </c>
      <c r="BL777" s="1" t="str">
        <f t="shared" si="587"/>
        <v/>
      </c>
      <c r="BM777" s="1" t="str">
        <f t="shared" si="588"/>
        <v/>
      </c>
      <c r="BN777" s="1" t="str">
        <f t="shared" si="589"/>
        <v/>
      </c>
      <c r="BO777" s="4" t="str">
        <f t="shared" si="590"/>
        <v/>
      </c>
    </row>
    <row r="778" spans="2:67">
      <c r="B778" s="23"/>
      <c r="C778" s="8" t="str">
        <f>IF(B778="","",VLOOKUP(B778,Tabelle2!$A$1:$B$37,2,0))</f>
        <v/>
      </c>
      <c r="D778" s="9" t="str">
        <f>IF(B778="","",IF(B778=0,"NB",VLOOKUP(C778,Tabelle2!$D$1:$E$4,2,0)))</f>
        <v/>
      </c>
      <c r="E778" s="1" t="str">
        <f t="shared" si="593"/>
        <v/>
      </c>
      <c r="F778" s="1" t="str">
        <f t="shared" si="594"/>
        <v/>
      </c>
      <c r="G778" s="1" t="str">
        <f t="shared" si="604"/>
        <v/>
      </c>
      <c r="H778" s="1" t="str">
        <f t="shared" si="595"/>
        <v/>
      </c>
      <c r="I778" s="1">
        <f t="shared" si="596"/>
        <v>0</v>
      </c>
      <c r="J778" s="1" t="str">
        <f t="shared" si="598"/>
        <v/>
      </c>
      <c r="U778" s="6" t="str">
        <f t="shared" si="599"/>
        <v/>
      </c>
      <c r="V778" s="6" t="str">
        <f t="shared" si="600"/>
        <v/>
      </c>
      <c r="W778" s="6" t="str">
        <f t="shared" si="601"/>
        <v/>
      </c>
      <c r="X778" s="6" t="str">
        <f t="shared" si="602"/>
        <v/>
      </c>
      <c r="Y778" s="5"/>
      <c r="Z778" s="1">
        <f t="shared" si="605"/>
        <v>1</v>
      </c>
      <c r="AA778" s="1">
        <f t="shared" si="606"/>
        <v>1</v>
      </c>
      <c r="AB778" s="1">
        <f t="shared" si="607"/>
        <v>1</v>
      </c>
      <c r="AC778" s="1" t="str">
        <f t="shared" si="608"/>
        <v/>
      </c>
      <c r="AD778" s="1" t="str">
        <f t="shared" si="565"/>
        <v/>
      </c>
      <c r="AE778" s="5"/>
      <c r="AF778" s="6">
        <f t="shared" si="603"/>
        <v>0</v>
      </c>
      <c r="AG778" s="6">
        <f t="shared" si="609"/>
        <v>1</v>
      </c>
      <c r="AH778" s="6">
        <f t="shared" si="611"/>
        <v>3</v>
      </c>
      <c r="AI778" s="5"/>
      <c r="AJ778" s="1">
        <f t="shared" si="610"/>
        <v>0</v>
      </c>
      <c r="AK778" s="1">
        <f>VLOOKUP(AJ778,$R$2:S797,2,0)</f>
        <v>1</v>
      </c>
      <c r="AM778" s="1">
        <f t="shared" si="591"/>
        <v>246</v>
      </c>
      <c r="AO778" s="1">
        <f t="shared" si="592"/>
        <v>0</v>
      </c>
      <c r="AP778" s="1" t="str">
        <f t="shared" si="597"/>
        <v/>
      </c>
      <c r="AQ778" s="1" t="str">
        <f t="shared" si="566"/>
        <v/>
      </c>
      <c r="AR778" s="1" t="str">
        <f t="shared" si="567"/>
        <v/>
      </c>
      <c r="AS778" s="1" t="str">
        <f t="shared" si="568"/>
        <v/>
      </c>
      <c r="AT778" s="1" t="str">
        <f t="shared" si="569"/>
        <v/>
      </c>
      <c r="AU778" s="1" t="str">
        <f t="shared" si="570"/>
        <v/>
      </c>
      <c r="AV778" s="1" t="str">
        <f t="shared" si="571"/>
        <v/>
      </c>
      <c r="AW778" s="1" t="str">
        <f t="shared" si="572"/>
        <v/>
      </c>
      <c r="AX778" s="1" t="str">
        <f t="shared" si="573"/>
        <v/>
      </c>
      <c r="AY778" s="1" t="str">
        <f t="shared" si="574"/>
        <v/>
      </c>
      <c r="AZ778" s="1" t="str">
        <f t="shared" si="575"/>
        <v/>
      </c>
      <c r="BA778" s="1" t="str">
        <f t="shared" si="576"/>
        <v/>
      </c>
      <c r="BB778" s="1" t="str">
        <f t="shared" si="577"/>
        <v/>
      </c>
      <c r="BC778" s="1" t="str">
        <f t="shared" si="578"/>
        <v/>
      </c>
      <c r="BD778" s="1" t="str">
        <f t="shared" si="579"/>
        <v/>
      </c>
      <c r="BE778" s="1" t="str">
        <f t="shared" si="580"/>
        <v/>
      </c>
      <c r="BF778" s="1" t="str">
        <f t="shared" si="581"/>
        <v/>
      </c>
      <c r="BG778" s="1" t="str">
        <f t="shared" si="582"/>
        <v/>
      </c>
      <c r="BH778" s="1" t="str">
        <f t="shared" si="583"/>
        <v/>
      </c>
      <c r="BI778" s="1" t="str">
        <f t="shared" si="584"/>
        <v/>
      </c>
      <c r="BJ778" s="1" t="str">
        <f t="shared" si="585"/>
        <v/>
      </c>
      <c r="BK778" s="1" t="str">
        <f t="shared" si="586"/>
        <v/>
      </c>
      <c r="BL778" s="1" t="str">
        <f t="shared" si="587"/>
        <v/>
      </c>
      <c r="BM778" s="1" t="str">
        <f t="shared" si="588"/>
        <v/>
      </c>
      <c r="BN778" s="1" t="str">
        <f t="shared" si="589"/>
        <v/>
      </c>
      <c r="BO778" s="4" t="str">
        <f t="shared" si="590"/>
        <v/>
      </c>
    </row>
    <row r="779" spans="2:67">
      <c r="B779" s="23"/>
      <c r="C779" s="8" t="str">
        <f>IF(B779="","",VLOOKUP(B779,Tabelle2!$A$1:$B$37,2,0))</f>
        <v/>
      </c>
      <c r="D779" s="9" t="str">
        <f>IF(B779="","",IF(B779=0,"NB",VLOOKUP(C779,Tabelle2!$D$1:$E$4,2,0)))</f>
        <v/>
      </c>
      <c r="E779" s="1" t="str">
        <f t="shared" si="593"/>
        <v/>
      </c>
      <c r="F779" s="1" t="str">
        <f t="shared" si="594"/>
        <v/>
      </c>
      <c r="G779" s="1" t="str">
        <f t="shared" si="604"/>
        <v/>
      </c>
      <c r="H779" s="1" t="str">
        <f t="shared" si="595"/>
        <v/>
      </c>
      <c r="I779" s="1">
        <f t="shared" si="596"/>
        <v>0</v>
      </c>
      <c r="J779" s="1" t="str">
        <f t="shared" si="598"/>
        <v/>
      </c>
      <c r="U779" s="6" t="str">
        <f t="shared" si="599"/>
        <v/>
      </c>
      <c r="V779" s="6" t="str">
        <f t="shared" si="600"/>
        <v/>
      </c>
      <c r="W779" s="6" t="str">
        <f t="shared" si="601"/>
        <v/>
      </c>
      <c r="X779" s="6" t="str">
        <f t="shared" si="602"/>
        <v/>
      </c>
      <c r="Y779" s="5"/>
      <c r="Z779" s="1">
        <f t="shared" si="605"/>
        <v>1</v>
      </c>
      <c r="AA779" s="1">
        <f t="shared" si="606"/>
        <v>1</v>
      </c>
      <c r="AB779" s="1">
        <f t="shared" si="607"/>
        <v>1</v>
      </c>
      <c r="AC779" s="1" t="str">
        <f t="shared" si="608"/>
        <v/>
      </c>
      <c r="AD779" s="1" t="str">
        <f t="shared" si="565"/>
        <v/>
      </c>
      <c r="AE779" s="5"/>
      <c r="AF779" s="6">
        <f t="shared" si="603"/>
        <v>0</v>
      </c>
      <c r="AG779" s="6">
        <f t="shared" si="609"/>
        <v>1</v>
      </c>
      <c r="AH779" s="6">
        <f t="shared" si="611"/>
        <v>3</v>
      </c>
      <c r="AI779" s="5"/>
      <c r="AJ779" s="1">
        <f t="shared" si="610"/>
        <v>0</v>
      </c>
      <c r="AK779" s="1">
        <f>VLOOKUP(AJ779,$R$2:S798,2,0)</f>
        <v>1</v>
      </c>
      <c r="AM779" s="1">
        <f t="shared" si="591"/>
        <v>246</v>
      </c>
      <c r="AO779" s="1">
        <f t="shared" si="592"/>
        <v>0</v>
      </c>
      <c r="AP779" s="1" t="str">
        <f t="shared" si="597"/>
        <v/>
      </c>
      <c r="AQ779" s="1" t="str">
        <f t="shared" si="566"/>
        <v/>
      </c>
      <c r="AR779" s="1" t="str">
        <f t="shared" si="567"/>
        <v/>
      </c>
      <c r="AS779" s="1" t="str">
        <f t="shared" si="568"/>
        <v/>
      </c>
      <c r="AT779" s="1" t="str">
        <f t="shared" si="569"/>
        <v/>
      </c>
      <c r="AU779" s="1" t="str">
        <f t="shared" si="570"/>
        <v/>
      </c>
      <c r="AV779" s="1" t="str">
        <f t="shared" si="571"/>
        <v/>
      </c>
      <c r="AW779" s="1" t="str">
        <f t="shared" si="572"/>
        <v/>
      </c>
      <c r="AX779" s="1" t="str">
        <f t="shared" si="573"/>
        <v/>
      </c>
      <c r="AY779" s="1" t="str">
        <f t="shared" si="574"/>
        <v/>
      </c>
      <c r="AZ779" s="1" t="str">
        <f t="shared" si="575"/>
        <v/>
      </c>
      <c r="BA779" s="1" t="str">
        <f t="shared" si="576"/>
        <v/>
      </c>
      <c r="BB779" s="1" t="str">
        <f t="shared" si="577"/>
        <v/>
      </c>
      <c r="BC779" s="1" t="str">
        <f t="shared" si="578"/>
        <v/>
      </c>
      <c r="BD779" s="1" t="str">
        <f t="shared" si="579"/>
        <v/>
      </c>
      <c r="BE779" s="1" t="str">
        <f t="shared" si="580"/>
        <v/>
      </c>
      <c r="BF779" s="1" t="str">
        <f t="shared" si="581"/>
        <v/>
      </c>
      <c r="BG779" s="1" t="str">
        <f t="shared" si="582"/>
        <v/>
      </c>
      <c r="BH779" s="1" t="str">
        <f t="shared" si="583"/>
        <v/>
      </c>
      <c r="BI779" s="1" t="str">
        <f t="shared" si="584"/>
        <v/>
      </c>
      <c r="BJ779" s="1" t="str">
        <f t="shared" si="585"/>
        <v/>
      </c>
      <c r="BK779" s="1" t="str">
        <f t="shared" si="586"/>
        <v/>
      </c>
      <c r="BL779" s="1" t="str">
        <f t="shared" si="587"/>
        <v/>
      </c>
      <c r="BM779" s="1" t="str">
        <f t="shared" si="588"/>
        <v/>
      </c>
      <c r="BN779" s="1" t="str">
        <f t="shared" si="589"/>
        <v/>
      </c>
      <c r="BO779" s="4" t="str">
        <f t="shared" si="590"/>
        <v/>
      </c>
    </row>
    <row r="780" spans="2:67">
      <c r="B780" s="23"/>
      <c r="C780" s="8" t="str">
        <f>IF(B780="","",VLOOKUP(B780,Tabelle2!$A$1:$B$37,2,0))</f>
        <v/>
      </c>
      <c r="D780" s="9" t="str">
        <f>IF(B780="","",IF(B780=0,"NB",VLOOKUP(C780,Tabelle2!$D$1:$E$4,2,0)))</f>
        <v/>
      </c>
      <c r="E780" s="1" t="str">
        <f t="shared" si="593"/>
        <v/>
      </c>
      <c r="F780" s="1" t="str">
        <f t="shared" si="594"/>
        <v/>
      </c>
      <c r="G780" s="1" t="str">
        <f t="shared" si="604"/>
        <v/>
      </c>
      <c r="H780" s="1" t="str">
        <f t="shared" si="595"/>
        <v/>
      </c>
      <c r="I780" s="1">
        <f t="shared" si="596"/>
        <v>0</v>
      </c>
      <c r="J780" s="1" t="str">
        <f t="shared" si="598"/>
        <v/>
      </c>
      <c r="U780" s="6" t="str">
        <f t="shared" si="599"/>
        <v/>
      </c>
      <c r="V780" s="6" t="str">
        <f t="shared" si="600"/>
        <v/>
      </c>
      <c r="W780" s="6" t="str">
        <f t="shared" si="601"/>
        <v/>
      </c>
      <c r="X780" s="6" t="str">
        <f t="shared" si="602"/>
        <v/>
      </c>
      <c r="Y780" s="5"/>
      <c r="Z780" s="1">
        <f t="shared" si="605"/>
        <v>1</v>
      </c>
      <c r="AA780" s="1">
        <f t="shared" si="606"/>
        <v>1</v>
      </c>
      <c r="AB780" s="1">
        <f t="shared" si="607"/>
        <v>1</v>
      </c>
      <c r="AC780" s="1" t="str">
        <f t="shared" si="608"/>
        <v/>
      </c>
      <c r="AD780" s="1" t="str">
        <f t="shared" si="565"/>
        <v/>
      </c>
      <c r="AE780" s="5"/>
      <c r="AF780" s="6">
        <f t="shared" si="603"/>
        <v>0</v>
      </c>
      <c r="AG780" s="6">
        <f t="shared" si="609"/>
        <v>1</v>
      </c>
      <c r="AH780" s="6">
        <f t="shared" si="611"/>
        <v>3</v>
      </c>
      <c r="AI780" s="5"/>
      <c r="AJ780" s="1">
        <f t="shared" si="610"/>
        <v>0</v>
      </c>
      <c r="AK780" s="1">
        <f>VLOOKUP(AJ780,$R$2:S799,2,0)</f>
        <v>1</v>
      </c>
      <c r="AM780" s="1">
        <f t="shared" si="591"/>
        <v>246</v>
      </c>
      <c r="AO780" s="1">
        <f t="shared" si="592"/>
        <v>0</v>
      </c>
      <c r="AP780" s="1" t="str">
        <f t="shared" si="597"/>
        <v/>
      </c>
      <c r="AQ780" s="1" t="str">
        <f t="shared" si="566"/>
        <v/>
      </c>
      <c r="AR780" s="1" t="str">
        <f t="shared" si="567"/>
        <v/>
      </c>
      <c r="AS780" s="1" t="str">
        <f t="shared" si="568"/>
        <v/>
      </c>
      <c r="AT780" s="1" t="str">
        <f t="shared" si="569"/>
        <v/>
      </c>
      <c r="AU780" s="1" t="str">
        <f t="shared" si="570"/>
        <v/>
      </c>
      <c r="AV780" s="1" t="str">
        <f t="shared" si="571"/>
        <v/>
      </c>
      <c r="AW780" s="1" t="str">
        <f t="shared" si="572"/>
        <v/>
      </c>
      <c r="AX780" s="1" t="str">
        <f t="shared" si="573"/>
        <v/>
      </c>
      <c r="AY780" s="1" t="str">
        <f t="shared" si="574"/>
        <v/>
      </c>
      <c r="AZ780" s="1" t="str">
        <f t="shared" si="575"/>
        <v/>
      </c>
      <c r="BA780" s="1" t="str">
        <f t="shared" si="576"/>
        <v/>
      </c>
      <c r="BB780" s="1" t="str">
        <f t="shared" si="577"/>
        <v/>
      </c>
      <c r="BC780" s="1" t="str">
        <f t="shared" si="578"/>
        <v/>
      </c>
      <c r="BD780" s="1" t="str">
        <f t="shared" si="579"/>
        <v/>
      </c>
      <c r="BE780" s="1" t="str">
        <f t="shared" si="580"/>
        <v/>
      </c>
      <c r="BF780" s="1" t="str">
        <f t="shared" si="581"/>
        <v/>
      </c>
      <c r="BG780" s="1" t="str">
        <f t="shared" si="582"/>
        <v/>
      </c>
      <c r="BH780" s="1" t="str">
        <f t="shared" si="583"/>
        <v/>
      </c>
      <c r="BI780" s="1" t="str">
        <f t="shared" si="584"/>
        <v/>
      </c>
      <c r="BJ780" s="1" t="str">
        <f t="shared" si="585"/>
        <v/>
      </c>
      <c r="BK780" s="1" t="str">
        <f t="shared" si="586"/>
        <v/>
      </c>
      <c r="BL780" s="1" t="str">
        <f t="shared" si="587"/>
        <v/>
      </c>
      <c r="BM780" s="1" t="str">
        <f t="shared" si="588"/>
        <v/>
      </c>
      <c r="BN780" s="1" t="str">
        <f t="shared" si="589"/>
        <v/>
      </c>
      <c r="BO780" s="4" t="str">
        <f t="shared" si="590"/>
        <v/>
      </c>
    </row>
    <row r="781" spans="2:67">
      <c r="B781" s="23"/>
      <c r="C781" s="8" t="str">
        <f>IF(B781="","",VLOOKUP(B781,Tabelle2!$A$1:$B$37,2,0))</f>
        <v/>
      </c>
      <c r="D781" s="9" t="str">
        <f>IF(B781="","",IF(B781=0,"NB",VLOOKUP(C781,Tabelle2!$D$1:$E$4,2,0)))</f>
        <v/>
      </c>
      <c r="E781" s="1" t="str">
        <f t="shared" si="593"/>
        <v/>
      </c>
      <c r="F781" s="1" t="str">
        <f t="shared" si="594"/>
        <v/>
      </c>
      <c r="G781" s="1" t="str">
        <f t="shared" si="604"/>
        <v/>
      </c>
      <c r="H781" s="1" t="str">
        <f t="shared" si="595"/>
        <v/>
      </c>
      <c r="I781" s="1">
        <f t="shared" si="596"/>
        <v>0</v>
      </c>
      <c r="J781" s="1" t="str">
        <f t="shared" si="598"/>
        <v/>
      </c>
      <c r="U781" s="6" t="str">
        <f t="shared" si="599"/>
        <v/>
      </c>
      <c r="V781" s="6" t="str">
        <f t="shared" si="600"/>
        <v/>
      </c>
      <c r="W781" s="6" t="str">
        <f t="shared" si="601"/>
        <v/>
      </c>
      <c r="X781" s="6" t="str">
        <f t="shared" si="602"/>
        <v/>
      </c>
      <c r="Y781" s="5"/>
      <c r="Z781" s="1">
        <f t="shared" si="605"/>
        <v>1</v>
      </c>
      <c r="AA781" s="1">
        <f t="shared" si="606"/>
        <v>1</v>
      </c>
      <c r="AB781" s="1">
        <f t="shared" si="607"/>
        <v>1</v>
      </c>
      <c r="AC781" s="1" t="str">
        <f t="shared" si="608"/>
        <v/>
      </c>
      <c r="AD781" s="1" t="str">
        <f t="shared" ref="AD781:AD844" si="612">IF(OR(AD780=1,AD780=0),0,IF(SUM(Z781:AC781)=4,1,""))</f>
        <v/>
      </c>
      <c r="AE781" s="5"/>
      <c r="AF781" s="6">
        <f t="shared" si="603"/>
        <v>0</v>
      </c>
      <c r="AG781" s="6">
        <f t="shared" si="609"/>
        <v>1</v>
      </c>
      <c r="AH781" s="6">
        <f t="shared" si="611"/>
        <v>3</v>
      </c>
      <c r="AI781" s="5"/>
      <c r="AJ781" s="1">
        <f t="shared" si="610"/>
        <v>0</v>
      </c>
      <c r="AK781" s="1">
        <f>VLOOKUP(AJ781,$R$2:S800,2,0)</f>
        <v>1</v>
      </c>
      <c r="AM781" s="1">
        <f t="shared" si="591"/>
        <v>246</v>
      </c>
      <c r="AO781" s="1">
        <f t="shared" si="592"/>
        <v>0</v>
      </c>
      <c r="AP781" s="1" t="str">
        <f t="shared" si="597"/>
        <v/>
      </c>
      <c r="AQ781" s="1" t="str">
        <f t="shared" si="566"/>
        <v/>
      </c>
      <c r="AR781" s="1" t="str">
        <f t="shared" si="567"/>
        <v/>
      </c>
      <c r="AS781" s="1" t="str">
        <f t="shared" si="568"/>
        <v/>
      </c>
      <c r="AT781" s="1" t="str">
        <f t="shared" si="569"/>
        <v/>
      </c>
      <c r="AU781" s="1" t="str">
        <f t="shared" si="570"/>
        <v/>
      </c>
      <c r="AV781" s="1" t="str">
        <f t="shared" si="571"/>
        <v/>
      </c>
      <c r="AW781" s="1" t="str">
        <f t="shared" si="572"/>
        <v/>
      </c>
      <c r="AX781" s="1" t="str">
        <f t="shared" si="573"/>
        <v/>
      </c>
      <c r="AY781" s="1" t="str">
        <f t="shared" si="574"/>
        <v/>
      </c>
      <c r="AZ781" s="1" t="str">
        <f t="shared" si="575"/>
        <v/>
      </c>
      <c r="BA781" s="1" t="str">
        <f t="shared" si="576"/>
        <v/>
      </c>
      <c r="BB781" s="1" t="str">
        <f t="shared" si="577"/>
        <v/>
      </c>
      <c r="BC781" s="1" t="str">
        <f t="shared" si="578"/>
        <v/>
      </c>
      <c r="BD781" s="1" t="str">
        <f t="shared" si="579"/>
        <v/>
      </c>
      <c r="BE781" s="1" t="str">
        <f t="shared" si="580"/>
        <v/>
      </c>
      <c r="BF781" s="1" t="str">
        <f t="shared" si="581"/>
        <v/>
      </c>
      <c r="BG781" s="1" t="str">
        <f t="shared" si="582"/>
        <v/>
      </c>
      <c r="BH781" s="1" t="str">
        <f t="shared" si="583"/>
        <v/>
      </c>
      <c r="BI781" s="1" t="str">
        <f t="shared" si="584"/>
        <v/>
      </c>
      <c r="BJ781" s="1" t="str">
        <f t="shared" si="585"/>
        <v/>
      </c>
      <c r="BK781" s="1" t="str">
        <f t="shared" si="586"/>
        <v/>
      </c>
      <c r="BL781" s="1" t="str">
        <f t="shared" si="587"/>
        <v/>
      </c>
      <c r="BM781" s="1" t="str">
        <f t="shared" si="588"/>
        <v/>
      </c>
      <c r="BN781" s="1" t="str">
        <f t="shared" si="589"/>
        <v/>
      </c>
      <c r="BO781" s="4" t="str">
        <f t="shared" si="590"/>
        <v/>
      </c>
    </row>
    <row r="782" spans="2:67">
      <c r="B782" s="23"/>
      <c r="C782" s="8" t="str">
        <f>IF(B782="","",VLOOKUP(B782,Tabelle2!$A$1:$B$37,2,0))</f>
        <v/>
      </c>
      <c r="D782" s="9" t="str">
        <f>IF(B782="","",IF(B782=0,"NB",VLOOKUP(C782,Tabelle2!$D$1:$E$4,2,0)))</f>
        <v/>
      </c>
      <c r="E782" s="1" t="str">
        <f t="shared" si="593"/>
        <v/>
      </c>
      <c r="F782" s="1" t="str">
        <f t="shared" si="594"/>
        <v/>
      </c>
      <c r="G782" s="1" t="str">
        <f t="shared" si="604"/>
        <v/>
      </c>
      <c r="H782" s="1" t="str">
        <f t="shared" si="595"/>
        <v/>
      </c>
      <c r="I782" s="1">
        <f t="shared" si="596"/>
        <v>0</v>
      </c>
      <c r="J782" s="1" t="str">
        <f t="shared" si="598"/>
        <v/>
      </c>
      <c r="U782" s="6" t="str">
        <f t="shared" si="599"/>
        <v/>
      </c>
      <c r="V782" s="6" t="str">
        <f t="shared" si="600"/>
        <v/>
      </c>
      <c r="W782" s="6" t="str">
        <f t="shared" si="601"/>
        <v/>
      </c>
      <c r="X782" s="6" t="str">
        <f t="shared" si="602"/>
        <v/>
      </c>
      <c r="Y782" s="5"/>
      <c r="Z782" s="1">
        <f t="shared" si="605"/>
        <v>1</v>
      </c>
      <c r="AA782" s="1">
        <f t="shared" si="606"/>
        <v>1</v>
      </c>
      <c r="AB782" s="1">
        <f t="shared" si="607"/>
        <v>1</v>
      </c>
      <c r="AC782" s="1" t="str">
        <f t="shared" si="608"/>
        <v/>
      </c>
      <c r="AD782" s="1" t="str">
        <f t="shared" si="612"/>
        <v/>
      </c>
      <c r="AE782" s="5"/>
      <c r="AF782" s="6">
        <f t="shared" si="603"/>
        <v>0</v>
      </c>
      <c r="AG782" s="6">
        <f t="shared" si="609"/>
        <v>1</v>
      </c>
      <c r="AH782" s="6">
        <f t="shared" si="611"/>
        <v>3</v>
      </c>
      <c r="AI782" s="5"/>
      <c r="AJ782" s="1">
        <f t="shared" si="610"/>
        <v>0</v>
      </c>
      <c r="AK782" s="1">
        <f>VLOOKUP(AJ782,$R$2:S801,2,0)</f>
        <v>1</v>
      </c>
      <c r="AM782" s="1">
        <f t="shared" si="591"/>
        <v>246</v>
      </c>
      <c r="AO782" s="1">
        <f t="shared" si="592"/>
        <v>0</v>
      </c>
      <c r="AP782" s="1" t="str">
        <f t="shared" si="597"/>
        <v/>
      </c>
      <c r="AQ782" s="1" t="str">
        <f t="shared" ref="AQ782:AQ845" si="613">IF(AND(AO782=2,AO783=0),1,"")</f>
        <v/>
      </c>
      <c r="AR782" s="1" t="str">
        <f t="shared" ref="AR782:AR845" si="614">IF(AND(AO782=3,AO783=0),1,"")</f>
        <v/>
      </c>
      <c r="AS782" s="1" t="str">
        <f t="shared" ref="AS782:AS845" si="615">IF(AND(AO782=4,AO783=0),1,"")</f>
        <v/>
      </c>
      <c r="AT782" s="1" t="str">
        <f t="shared" ref="AT782:AT845" si="616">IF(AND(AO782=5,AO783=0),1,"")</f>
        <v/>
      </c>
      <c r="AU782" s="1" t="str">
        <f t="shared" ref="AU782:AU845" si="617">IF(AND(AO782=6,AO783=0),1,"")</f>
        <v/>
      </c>
      <c r="AV782" s="1" t="str">
        <f t="shared" ref="AV782:AV845" si="618">IF(AND(AO782=7,AO783=0),1,"")</f>
        <v/>
      </c>
      <c r="AW782" s="1" t="str">
        <f t="shared" ref="AW782:AW845" si="619">IF(AND(AO782=8,AO783=0),1,"")</f>
        <v/>
      </c>
      <c r="AX782" s="1" t="str">
        <f t="shared" ref="AX782:AX845" si="620">IF(AND(AO782=9,AO783=0),1,"")</f>
        <v/>
      </c>
      <c r="AY782" s="1" t="str">
        <f t="shared" ref="AY782:AY845" si="621">IF(AND(AO782=10,AO783=0),1,"")</f>
        <v/>
      </c>
      <c r="AZ782" s="1" t="str">
        <f t="shared" ref="AZ782:AZ845" si="622">IF(AND(AO782=11,AO783=0),1,"")</f>
        <v/>
      </c>
      <c r="BA782" s="1" t="str">
        <f t="shared" ref="BA782:BA845" si="623">IF(AND(AO782=12,AO783=0),1,"")</f>
        <v/>
      </c>
      <c r="BB782" s="1" t="str">
        <f t="shared" ref="BB782:BB845" si="624">IF(AND(AO782=13,AO783=0),1,"")</f>
        <v/>
      </c>
      <c r="BC782" s="1" t="str">
        <f t="shared" ref="BC782:BC845" si="625">IF(AND(AO782=14,AO783=0),1,"")</f>
        <v/>
      </c>
      <c r="BD782" s="1" t="str">
        <f t="shared" ref="BD782:BD845" si="626">IF(AND(AO782=15,AO783=0),1,"")</f>
        <v/>
      </c>
      <c r="BE782" s="1" t="str">
        <f t="shared" ref="BE782:BE845" si="627">IF(AND(AO782=16,AO783=0),1,"")</f>
        <v/>
      </c>
      <c r="BF782" s="1" t="str">
        <f t="shared" ref="BF782:BF845" si="628">IF(AND(AO782=17,AO783=0),1,"")</f>
        <v/>
      </c>
      <c r="BG782" s="1" t="str">
        <f t="shared" ref="BG782:BG845" si="629">IF(AND(AO782=18,AO783=0),1,"")</f>
        <v/>
      </c>
      <c r="BH782" s="1" t="str">
        <f t="shared" ref="BH782:BH845" si="630">IF(AND(AO782=19,AO783=0),1,"")</f>
        <v/>
      </c>
      <c r="BI782" s="1" t="str">
        <f t="shared" ref="BI782:BI845" si="631">IF(AND(AO782=20,AO783=0),1,"")</f>
        <v/>
      </c>
      <c r="BJ782" s="1" t="str">
        <f t="shared" ref="BJ782:BJ845" si="632">IF(AND(AO782=21,AO783=0),1,"")</f>
        <v/>
      </c>
      <c r="BK782" s="1" t="str">
        <f t="shared" ref="BK782:BK845" si="633">IF(AND(AO782=22,AO783=0),1,"")</f>
        <v/>
      </c>
      <c r="BL782" s="1" t="str">
        <f t="shared" ref="BL782:BL845" si="634">IF(AND(AO782=23,AO783=0),1,"")</f>
        <v/>
      </c>
      <c r="BM782" s="1" t="str">
        <f t="shared" ref="BM782:BM845" si="635">IF(AND(AO782=24,AO783=0),1,"")</f>
        <v/>
      </c>
      <c r="BN782" s="1" t="str">
        <f t="shared" ref="BN782:BN845" si="636">IF(AND(AO782=25,AO783=0),1,"")</f>
        <v/>
      </c>
      <c r="BO782" s="4" t="str">
        <f t="shared" ref="BO782:BO845" si="637">IF(AND(AO782&gt;25,AO783=0),1,"")</f>
        <v/>
      </c>
    </row>
    <row r="783" spans="2:67">
      <c r="B783" s="23"/>
      <c r="C783" s="8" t="str">
        <f>IF(B783="","",VLOOKUP(B783,Tabelle2!$A$1:$B$37,2,0))</f>
        <v/>
      </c>
      <c r="D783" s="9" t="str">
        <f>IF(B783="","",IF(B783=0,"NB",VLOOKUP(C783,Tabelle2!$D$1:$E$4,2,0)))</f>
        <v/>
      </c>
      <c r="E783" s="1" t="str">
        <f t="shared" si="593"/>
        <v/>
      </c>
      <c r="F783" s="1" t="str">
        <f t="shared" si="594"/>
        <v/>
      </c>
      <c r="G783" s="1" t="str">
        <f t="shared" si="604"/>
        <v/>
      </c>
      <c r="H783" s="1" t="str">
        <f t="shared" si="595"/>
        <v/>
      </c>
      <c r="I783" s="1">
        <f t="shared" si="596"/>
        <v>0</v>
      </c>
      <c r="J783" s="1" t="str">
        <f t="shared" si="598"/>
        <v/>
      </c>
      <c r="U783" s="6" t="str">
        <f t="shared" si="599"/>
        <v/>
      </c>
      <c r="V783" s="6" t="str">
        <f t="shared" si="600"/>
        <v/>
      </c>
      <c r="W783" s="6" t="str">
        <f t="shared" si="601"/>
        <v/>
      </c>
      <c r="X783" s="6" t="str">
        <f t="shared" si="602"/>
        <v/>
      </c>
      <c r="Y783" s="5"/>
      <c r="Z783" s="1">
        <f t="shared" si="605"/>
        <v>1</v>
      </c>
      <c r="AA783" s="1">
        <f t="shared" si="606"/>
        <v>1</v>
      </c>
      <c r="AB783" s="1">
        <f t="shared" si="607"/>
        <v>1</v>
      </c>
      <c r="AC783" s="1" t="str">
        <f t="shared" si="608"/>
        <v/>
      </c>
      <c r="AD783" s="1" t="str">
        <f t="shared" si="612"/>
        <v/>
      </c>
      <c r="AE783" s="5"/>
      <c r="AF783" s="6">
        <f t="shared" si="603"/>
        <v>0</v>
      </c>
      <c r="AG783" s="6">
        <f t="shared" si="609"/>
        <v>1</v>
      </c>
      <c r="AH783" s="6">
        <f t="shared" si="611"/>
        <v>3</v>
      </c>
      <c r="AI783" s="5"/>
      <c r="AJ783" s="1">
        <f t="shared" si="610"/>
        <v>0</v>
      </c>
      <c r="AK783" s="1">
        <f>VLOOKUP(AJ783,$R$2:S802,2,0)</f>
        <v>1</v>
      </c>
      <c r="AM783" s="1">
        <f t="shared" si="591"/>
        <v>246</v>
      </c>
      <c r="AO783" s="1">
        <f t="shared" si="592"/>
        <v>0</v>
      </c>
      <c r="AP783" s="1" t="str">
        <f t="shared" si="597"/>
        <v/>
      </c>
      <c r="AQ783" s="1" t="str">
        <f t="shared" si="613"/>
        <v/>
      </c>
      <c r="AR783" s="1" t="str">
        <f t="shared" si="614"/>
        <v/>
      </c>
      <c r="AS783" s="1" t="str">
        <f t="shared" si="615"/>
        <v/>
      </c>
      <c r="AT783" s="1" t="str">
        <f t="shared" si="616"/>
        <v/>
      </c>
      <c r="AU783" s="1" t="str">
        <f t="shared" si="617"/>
        <v/>
      </c>
      <c r="AV783" s="1" t="str">
        <f t="shared" si="618"/>
        <v/>
      </c>
      <c r="AW783" s="1" t="str">
        <f t="shared" si="619"/>
        <v/>
      </c>
      <c r="AX783" s="1" t="str">
        <f t="shared" si="620"/>
        <v/>
      </c>
      <c r="AY783" s="1" t="str">
        <f t="shared" si="621"/>
        <v/>
      </c>
      <c r="AZ783" s="1" t="str">
        <f t="shared" si="622"/>
        <v/>
      </c>
      <c r="BA783" s="1" t="str">
        <f t="shared" si="623"/>
        <v/>
      </c>
      <c r="BB783" s="1" t="str">
        <f t="shared" si="624"/>
        <v/>
      </c>
      <c r="BC783" s="1" t="str">
        <f t="shared" si="625"/>
        <v/>
      </c>
      <c r="BD783" s="1" t="str">
        <f t="shared" si="626"/>
        <v/>
      </c>
      <c r="BE783" s="1" t="str">
        <f t="shared" si="627"/>
        <v/>
      </c>
      <c r="BF783" s="1" t="str">
        <f t="shared" si="628"/>
        <v/>
      </c>
      <c r="BG783" s="1" t="str">
        <f t="shared" si="629"/>
        <v/>
      </c>
      <c r="BH783" s="1" t="str">
        <f t="shared" si="630"/>
        <v/>
      </c>
      <c r="BI783" s="1" t="str">
        <f t="shared" si="631"/>
        <v/>
      </c>
      <c r="BJ783" s="1" t="str">
        <f t="shared" si="632"/>
        <v/>
      </c>
      <c r="BK783" s="1" t="str">
        <f t="shared" si="633"/>
        <v/>
      </c>
      <c r="BL783" s="1" t="str">
        <f t="shared" si="634"/>
        <v/>
      </c>
      <c r="BM783" s="1" t="str">
        <f t="shared" si="635"/>
        <v/>
      </c>
      <c r="BN783" s="1" t="str">
        <f t="shared" si="636"/>
        <v/>
      </c>
      <c r="BO783" s="4" t="str">
        <f t="shared" si="637"/>
        <v/>
      </c>
    </row>
    <row r="784" spans="2:67">
      <c r="B784" s="23"/>
      <c r="C784" s="8" t="str">
        <f>IF(B784="","",VLOOKUP(B784,Tabelle2!$A$1:$B$37,2,0))</f>
        <v/>
      </c>
      <c r="D784" s="9" t="str">
        <f>IF(B784="","",IF(B784=0,"NB",VLOOKUP(C784,Tabelle2!$D$1:$E$4,2,0)))</f>
        <v/>
      </c>
      <c r="E784" s="1" t="str">
        <f t="shared" si="593"/>
        <v/>
      </c>
      <c r="F784" s="1" t="str">
        <f t="shared" si="594"/>
        <v/>
      </c>
      <c r="G784" s="1" t="str">
        <f t="shared" si="604"/>
        <v/>
      </c>
      <c r="H784" s="1" t="str">
        <f t="shared" si="595"/>
        <v/>
      </c>
      <c r="I784" s="1">
        <f t="shared" si="596"/>
        <v>0</v>
      </c>
      <c r="J784" s="1" t="str">
        <f t="shared" si="598"/>
        <v/>
      </c>
      <c r="U784" s="6" t="str">
        <f t="shared" si="599"/>
        <v/>
      </c>
      <c r="V784" s="6" t="str">
        <f t="shared" si="600"/>
        <v/>
      </c>
      <c r="W784" s="6" t="str">
        <f t="shared" si="601"/>
        <v/>
      </c>
      <c r="X784" s="6" t="str">
        <f t="shared" si="602"/>
        <v/>
      </c>
      <c r="Y784" s="5"/>
      <c r="Z784" s="1">
        <f t="shared" si="605"/>
        <v>1</v>
      </c>
      <c r="AA784" s="1">
        <f t="shared" si="606"/>
        <v>1</v>
      </c>
      <c r="AB784" s="1">
        <f t="shared" si="607"/>
        <v>1</v>
      </c>
      <c r="AC784" s="1" t="str">
        <f t="shared" si="608"/>
        <v/>
      </c>
      <c r="AD784" s="1" t="str">
        <f t="shared" si="612"/>
        <v/>
      </c>
      <c r="AE784" s="5"/>
      <c r="AF784" s="6">
        <f t="shared" si="603"/>
        <v>0</v>
      </c>
      <c r="AG784" s="6">
        <f t="shared" si="609"/>
        <v>1</v>
      </c>
      <c r="AH784" s="6">
        <f t="shared" si="611"/>
        <v>3</v>
      </c>
      <c r="AI784" s="5"/>
      <c r="AJ784" s="1">
        <f t="shared" si="610"/>
        <v>0</v>
      </c>
      <c r="AK784" s="1">
        <f>VLOOKUP(AJ784,$R$2:S803,2,0)</f>
        <v>1</v>
      </c>
      <c r="AM784" s="1">
        <f t="shared" si="591"/>
        <v>246</v>
      </c>
      <c r="AO784" s="1">
        <f t="shared" si="592"/>
        <v>0</v>
      </c>
      <c r="AP784" s="1" t="str">
        <f t="shared" si="597"/>
        <v/>
      </c>
      <c r="AQ784" s="1" t="str">
        <f t="shared" si="613"/>
        <v/>
      </c>
      <c r="AR784" s="1" t="str">
        <f t="shared" si="614"/>
        <v/>
      </c>
      <c r="AS784" s="1" t="str">
        <f t="shared" si="615"/>
        <v/>
      </c>
      <c r="AT784" s="1" t="str">
        <f t="shared" si="616"/>
        <v/>
      </c>
      <c r="AU784" s="1" t="str">
        <f t="shared" si="617"/>
        <v/>
      </c>
      <c r="AV784" s="1" t="str">
        <f t="shared" si="618"/>
        <v/>
      </c>
      <c r="AW784" s="1" t="str">
        <f t="shared" si="619"/>
        <v/>
      </c>
      <c r="AX784" s="1" t="str">
        <f t="shared" si="620"/>
        <v/>
      </c>
      <c r="AY784" s="1" t="str">
        <f t="shared" si="621"/>
        <v/>
      </c>
      <c r="AZ784" s="1" t="str">
        <f t="shared" si="622"/>
        <v/>
      </c>
      <c r="BA784" s="1" t="str">
        <f t="shared" si="623"/>
        <v/>
      </c>
      <c r="BB784" s="1" t="str">
        <f t="shared" si="624"/>
        <v/>
      </c>
      <c r="BC784" s="1" t="str">
        <f t="shared" si="625"/>
        <v/>
      </c>
      <c r="BD784" s="1" t="str">
        <f t="shared" si="626"/>
        <v/>
      </c>
      <c r="BE784" s="1" t="str">
        <f t="shared" si="627"/>
        <v/>
      </c>
      <c r="BF784" s="1" t="str">
        <f t="shared" si="628"/>
        <v/>
      </c>
      <c r="BG784" s="1" t="str">
        <f t="shared" si="629"/>
        <v/>
      </c>
      <c r="BH784" s="1" t="str">
        <f t="shared" si="630"/>
        <v/>
      </c>
      <c r="BI784" s="1" t="str">
        <f t="shared" si="631"/>
        <v/>
      </c>
      <c r="BJ784" s="1" t="str">
        <f t="shared" si="632"/>
        <v/>
      </c>
      <c r="BK784" s="1" t="str">
        <f t="shared" si="633"/>
        <v/>
      </c>
      <c r="BL784" s="1" t="str">
        <f t="shared" si="634"/>
        <v/>
      </c>
      <c r="BM784" s="1" t="str">
        <f t="shared" si="635"/>
        <v/>
      </c>
      <c r="BN784" s="1" t="str">
        <f t="shared" si="636"/>
        <v/>
      </c>
      <c r="BO784" s="4" t="str">
        <f t="shared" si="637"/>
        <v/>
      </c>
    </row>
    <row r="785" spans="2:67">
      <c r="B785" s="23"/>
      <c r="C785" s="8" t="str">
        <f>IF(B785="","",VLOOKUP(B785,Tabelle2!$A$1:$B$37,2,0))</f>
        <v/>
      </c>
      <c r="D785" s="9" t="str">
        <f>IF(B785="","",IF(B785=0,"NB",VLOOKUP(C785,Tabelle2!$D$1:$E$4,2,0)))</f>
        <v/>
      </c>
      <c r="E785" s="1" t="str">
        <f t="shared" si="593"/>
        <v/>
      </c>
      <c r="F785" s="1" t="str">
        <f t="shared" si="594"/>
        <v/>
      </c>
      <c r="G785" s="1" t="str">
        <f t="shared" si="604"/>
        <v/>
      </c>
      <c r="H785" s="1" t="str">
        <f t="shared" si="595"/>
        <v/>
      </c>
      <c r="I785" s="1">
        <f t="shared" si="596"/>
        <v>0</v>
      </c>
      <c r="J785" s="1" t="str">
        <f t="shared" si="598"/>
        <v/>
      </c>
      <c r="U785" s="6" t="str">
        <f t="shared" si="599"/>
        <v/>
      </c>
      <c r="V785" s="6" t="str">
        <f t="shared" si="600"/>
        <v/>
      </c>
      <c r="W785" s="6" t="str">
        <f t="shared" si="601"/>
        <v/>
      </c>
      <c r="X785" s="6" t="str">
        <f t="shared" si="602"/>
        <v/>
      </c>
      <c r="Y785" s="5"/>
      <c r="Z785" s="1">
        <f t="shared" si="605"/>
        <v>1</v>
      </c>
      <c r="AA785" s="1">
        <f t="shared" si="606"/>
        <v>1</v>
      </c>
      <c r="AB785" s="1">
        <f t="shared" si="607"/>
        <v>1</v>
      </c>
      <c r="AC785" s="1" t="str">
        <f t="shared" si="608"/>
        <v/>
      </c>
      <c r="AD785" s="1" t="str">
        <f t="shared" si="612"/>
        <v/>
      </c>
      <c r="AE785" s="5"/>
      <c r="AF785" s="6">
        <f t="shared" si="603"/>
        <v>0</v>
      </c>
      <c r="AG785" s="6">
        <f t="shared" si="609"/>
        <v>1</v>
      </c>
      <c r="AH785" s="6">
        <f t="shared" si="611"/>
        <v>3</v>
      </c>
      <c r="AI785" s="5"/>
      <c r="AJ785" s="1">
        <f t="shared" si="610"/>
        <v>0</v>
      </c>
      <c r="AK785" s="1">
        <f>VLOOKUP(AJ785,$R$2:S804,2,0)</f>
        <v>1</v>
      </c>
      <c r="AM785" s="1">
        <f t="shared" si="591"/>
        <v>246</v>
      </c>
      <c r="AO785" s="1">
        <f t="shared" si="592"/>
        <v>0</v>
      </c>
      <c r="AP785" s="1" t="str">
        <f t="shared" si="597"/>
        <v/>
      </c>
      <c r="AQ785" s="1" t="str">
        <f t="shared" si="613"/>
        <v/>
      </c>
      <c r="AR785" s="1" t="str">
        <f t="shared" si="614"/>
        <v/>
      </c>
      <c r="AS785" s="1" t="str">
        <f t="shared" si="615"/>
        <v/>
      </c>
      <c r="AT785" s="1" t="str">
        <f t="shared" si="616"/>
        <v/>
      </c>
      <c r="AU785" s="1" t="str">
        <f t="shared" si="617"/>
        <v/>
      </c>
      <c r="AV785" s="1" t="str">
        <f t="shared" si="618"/>
        <v/>
      </c>
      <c r="AW785" s="1" t="str">
        <f t="shared" si="619"/>
        <v/>
      </c>
      <c r="AX785" s="1" t="str">
        <f t="shared" si="620"/>
        <v/>
      </c>
      <c r="AY785" s="1" t="str">
        <f t="shared" si="621"/>
        <v/>
      </c>
      <c r="AZ785" s="1" t="str">
        <f t="shared" si="622"/>
        <v/>
      </c>
      <c r="BA785" s="1" t="str">
        <f t="shared" si="623"/>
        <v/>
      </c>
      <c r="BB785" s="1" t="str">
        <f t="shared" si="624"/>
        <v/>
      </c>
      <c r="BC785" s="1" t="str">
        <f t="shared" si="625"/>
        <v/>
      </c>
      <c r="BD785" s="1" t="str">
        <f t="shared" si="626"/>
        <v/>
      </c>
      <c r="BE785" s="1" t="str">
        <f t="shared" si="627"/>
        <v/>
      </c>
      <c r="BF785" s="1" t="str">
        <f t="shared" si="628"/>
        <v/>
      </c>
      <c r="BG785" s="1" t="str">
        <f t="shared" si="629"/>
        <v/>
      </c>
      <c r="BH785" s="1" t="str">
        <f t="shared" si="630"/>
        <v/>
      </c>
      <c r="BI785" s="1" t="str">
        <f t="shared" si="631"/>
        <v/>
      </c>
      <c r="BJ785" s="1" t="str">
        <f t="shared" si="632"/>
        <v/>
      </c>
      <c r="BK785" s="1" t="str">
        <f t="shared" si="633"/>
        <v/>
      </c>
      <c r="BL785" s="1" t="str">
        <f t="shared" si="634"/>
        <v/>
      </c>
      <c r="BM785" s="1" t="str">
        <f t="shared" si="635"/>
        <v/>
      </c>
      <c r="BN785" s="1" t="str">
        <f t="shared" si="636"/>
        <v/>
      </c>
      <c r="BO785" s="4" t="str">
        <f t="shared" si="637"/>
        <v/>
      </c>
    </row>
    <row r="786" spans="2:67">
      <c r="B786" s="23"/>
      <c r="C786" s="8" t="str">
        <f>IF(B786="","",VLOOKUP(B786,Tabelle2!$A$1:$B$37,2,0))</f>
        <v/>
      </c>
      <c r="D786" s="9" t="str">
        <f>IF(B786="","",IF(B786=0,"NB",VLOOKUP(C786,Tabelle2!$D$1:$E$4,2,0)))</f>
        <v/>
      </c>
      <c r="E786" s="1" t="str">
        <f t="shared" si="593"/>
        <v/>
      </c>
      <c r="F786" s="1" t="str">
        <f t="shared" si="594"/>
        <v/>
      </c>
      <c r="G786" s="1" t="str">
        <f t="shared" si="604"/>
        <v/>
      </c>
      <c r="H786" s="1" t="str">
        <f t="shared" si="595"/>
        <v/>
      </c>
      <c r="I786" s="1">
        <f t="shared" si="596"/>
        <v>0</v>
      </c>
      <c r="J786" s="1" t="str">
        <f t="shared" si="598"/>
        <v/>
      </c>
      <c r="U786" s="6" t="str">
        <f t="shared" si="599"/>
        <v/>
      </c>
      <c r="V786" s="6" t="str">
        <f t="shared" si="600"/>
        <v/>
      </c>
      <c r="W786" s="6" t="str">
        <f t="shared" si="601"/>
        <v/>
      </c>
      <c r="X786" s="6" t="str">
        <f t="shared" si="602"/>
        <v/>
      </c>
      <c r="Y786" s="5"/>
      <c r="Z786" s="1">
        <f t="shared" si="605"/>
        <v>1</v>
      </c>
      <c r="AA786" s="1">
        <f t="shared" si="606"/>
        <v>1</v>
      </c>
      <c r="AB786" s="1">
        <f t="shared" si="607"/>
        <v>1</v>
      </c>
      <c r="AC786" s="1" t="str">
        <f t="shared" si="608"/>
        <v/>
      </c>
      <c r="AD786" s="1" t="str">
        <f t="shared" si="612"/>
        <v/>
      </c>
      <c r="AE786" s="5"/>
      <c r="AF786" s="6">
        <f t="shared" si="603"/>
        <v>0</v>
      </c>
      <c r="AG786" s="6">
        <f t="shared" si="609"/>
        <v>1</v>
      </c>
      <c r="AH786" s="6">
        <f t="shared" si="611"/>
        <v>3</v>
      </c>
      <c r="AI786" s="5"/>
      <c r="AJ786" s="1">
        <f t="shared" si="610"/>
        <v>0</v>
      </c>
      <c r="AK786" s="1">
        <f>VLOOKUP(AJ786,$R$2:S805,2,0)</f>
        <v>1</v>
      </c>
      <c r="AM786" s="1">
        <f t="shared" si="591"/>
        <v>246</v>
      </c>
      <c r="AO786" s="1">
        <f t="shared" si="592"/>
        <v>0</v>
      </c>
      <c r="AP786" s="1" t="str">
        <f t="shared" si="597"/>
        <v/>
      </c>
      <c r="AQ786" s="1" t="str">
        <f t="shared" si="613"/>
        <v/>
      </c>
      <c r="AR786" s="1" t="str">
        <f t="shared" si="614"/>
        <v/>
      </c>
      <c r="AS786" s="1" t="str">
        <f t="shared" si="615"/>
        <v/>
      </c>
      <c r="AT786" s="1" t="str">
        <f t="shared" si="616"/>
        <v/>
      </c>
      <c r="AU786" s="1" t="str">
        <f t="shared" si="617"/>
        <v/>
      </c>
      <c r="AV786" s="1" t="str">
        <f t="shared" si="618"/>
        <v/>
      </c>
      <c r="AW786" s="1" t="str">
        <f t="shared" si="619"/>
        <v/>
      </c>
      <c r="AX786" s="1" t="str">
        <f t="shared" si="620"/>
        <v/>
      </c>
      <c r="AY786" s="1" t="str">
        <f t="shared" si="621"/>
        <v/>
      </c>
      <c r="AZ786" s="1" t="str">
        <f t="shared" si="622"/>
        <v/>
      </c>
      <c r="BA786" s="1" t="str">
        <f t="shared" si="623"/>
        <v/>
      </c>
      <c r="BB786" s="1" t="str">
        <f t="shared" si="624"/>
        <v/>
      </c>
      <c r="BC786" s="1" t="str">
        <f t="shared" si="625"/>
        <v/>
      </c>
      <c r="BD786" s="1" t="str">
        <f t="shared" si="626"/>
        <v/>
      </c>
      <c r="BE786" s="1" t="str">
        <f t="shared" si="627"/>
        <v/>
      </c>
      <c r="BF786" s="1" t="str">
        <f t="shared" si="628"/>
        <v/>
      </c>
      <c r="BG786" s="1" t="str">
        <f t="shared" si="629"/>
        <v/>
      </c>
      <c r="BH786" s="1" t="str">
        <f t="shared" si="630"/>
        <v/>
      </c>
      <c r="BI786" s="1" t="str">
        <f t="shared" si="631"/>
        <v/>
      </c>
      <c r="BJ786" s="1" t="str">
        <f t="shared" si="632"/>
        <v/>
      </c>
      <c r="BK786" s="1" t="str">
        <f t="shared" si="633"/>
        <v/>
      </c>
      <c r="BL786" s="1" t="str">
        <f t="shared" si="634"/>
        <v/>
      </c>
      <c r="BM786" s="1" t="str">
        <f t="shared" si="635"/>
        <v/>
      </c>
      <c r="BN786" s="1" t="str">
        <f t="shared" si="636"/>
        <v/>
      </c>
      <c r="BO786" s="4" t="str">
        <f t="shared" si="637"/>
        <v/>
      </c>
    </row>
    <row r="787" spans="2:67">
      <c r="B787" s="23"/>
      <c r="C787" s="8" t="str">
        <f>IF(B787="","",VLOOKUP(B787,Tabelle2!$A$1:$B$37,2,0))</f>
        <v/>
      </c>
      <c r="D787" s="9" t="str">
        <f>IF(B787="","",IF(B787=0,"NB",VLOOKUP(C787,Tabelle2!$D$1:$E$4,2,0)))</f>
        <v/>
      </c>
      <c r="E787" s="1" t="str">
        <f t="shared" si="593"/>
        <v/>
      </c>
      <c r="F787" s="1" t="str">
        <f t="shared" si="594"/>
        <v/>
      </c>
      <c r="G787" s="1" t="str">
        <f t="shared" si="604"/>
        <v/>
      </c>
      <c r="H787" s="1" t="str">
        <f t="shared" si="595"/>
        <v/>
      </c>
      <c r="I787" s="1">
        <f t="shared" si="596"/>
        <v>0</v>
      </c>
      <c r="J787" s="1" t="str">
        <f t="shared" si="598"/>
        <v/>
      </c>
      <c r="U787" s="6" t="str">
        <f t="shared" si="599"/>
        <v/>
      </c>
      <c r="V787" s="6" t="str">
        <f t="shared" si="600"/>
        <v/>
      </c>
      <c r="W787" s="6" t="str">
        <f t="shared" si="601"/>
        <v/>
      </c>
      <c r="X787" s="6" t="str">
        <f t="shared" si="602"/>
        <v/>
      </c>
      <c r="Y787" s="5"/>
      <c r="Z787" s="1">
        <f t="shared" si="605"/>
        <v>1</v>
      </c>
      <c r="AA787" s="1">
        <f t="shared" si="606"/>
        <v>1</v>
      </c>
      <c r="AB787" s="1">
        <f t="shared" si="607"/>
        <v>1</v>
      </c>
      <c r="AC787" s="1" t="str">
        <f t="shared" si="608"/>
        <v/>
      </c>
      <c r="AD787" s="1" t="str">
        <f t="shared" si="612"/>
        <v/>
      </c>
      <c r="AE787" s="5"/>
      <c r="AF787" s="6">
        <f t="shared" si="603"/>
        <v>0</v>
      </c>
      <c r="AG787" s="6">
        <f t="shared" si="609"/>
        <v>1</v>
      </c>
      <c r="AH787" s="6">
        <f t="shared" si="611"/>
        <v>3</v>
      </c>
      <c r="AI787" s="5"/>
      <c r="AJ787" s="1">
        <f t="shared" si="610"/>
        <v>0</v>
      </c>
      <c r="AK787" s="1">
        <f>VLOOKUP(AJ787,$R$2:S806,2,0)</f>
        <v>1</v>
      </c>
      <c r="AM787" s="1">
        <f t="shared" si="591"/>
        <v>246</v>
      </c>
      <c r="AO787" s="1">
        <f t="shared" si="592"/>
        <v>0</v>
      </c>
      <c r="AP787" s="1" t="str">
        <f t="shared" si="597"/>
        <v/>
      </c>
      <c r="AQ787" s="1" t="str">
        <f t="shared" si="613"/>
        <v/>
      </c>
      <c r="AR787" s="1" t="str">
        <f t="shared" si="614"/>
        <v/>
      </c>
      <c r="AS787" s="1" t="str">
        <f t="shared" si="615"/>
        <v/>
      </c>
      <c r="AT787" s="1" t="str">
        <f t="shared" si="616"/>
        <v/>
      </c>
      <c r="AU787" s="1" t="str">
        <f t="shared" si="617"/>
        <v/>
      </c>
      <c r="AV787" s="1" t="str">
        <f t="shared" si="618"/>
        <v/>
      </c>
      <c r="AW787" s="1" t="str">
        <f t="shared" si="619"/>
        <v/>
      </c>
      <c r="AX787" s="1" t="str">
        <f t="shared" si="620"/>
        <v/>
      </c>
      <c r="AY787" s="1" t="str">
        <f t="shared" si="621"/>
        <v/>
      </c>
      <c r="AZ787" s="1" t="str">
        <f t="shared" si="622"/>
        <v/>
      </c>
      <c r="BA787" s="1" t="str">
        <f t="shared" si="623"/>
        <v/>
      </c>
      <c r="BB787" s="1" t="str">
        <f t="shared" si="624"/>
        <v/>
      </c>
      <c r="BC787" s="1" t="str">
        <f t="shared" si="625"/>
        <v/>
      </c>
      <c r="BD787" s="1" t="str">
        <f t="shared" si="626"/>
        <v/>
      </c>
      <c r="BE787" s="1" t="str">
        <f t="shared" si="627"/>
        <v/>
      </c>
      <c r="BF787" s="1" t="str">
        <f t="shared" si="628"/>
        <v/>
      </c>
      <c r="BG787" s="1" t="str">
        <f t="shared" si="629"/>
        <v/>
      </c>
      <c r="BH787" s="1" t="str">
        <f t="shared" si="630"/>
        <v/>
      </c>
      <c r="BI787" s="1" t="str">
        <f t="shared" si="631"/>
        <v/>
      </c>
      <c r="BJ787" s="1" t="str">
        <f t="shared" si="632"/>
        <v/>
      </c>
      <c r="BK787" s="1" t="str">
        <f t="shared" si="633"/>
        <v/>
      </c>
      <c r="BL787" s="1" t="str">
        <f t="shared" si="634"/>
        <v/>
      </c>
      <c r="BM787" s="1" t="str">
        <f t="shared" si="635"/>
        <v/>
      </c>
      <c r="BN787" s="1" t="str">
        <f t="shared" si="636"/>
        <v/>
      </c>
      <c r="BO787" s="4" t="str">
        <f t="shared" si="637"/>
        <v/>
      </c>
    </row>
    <row r="788" spans="2:67">
      <c r="B788" s="23"/>
      <c r="C788" s="8" t="str">
        <f>IF(B788="","",VLOOKUP(B788,Tabelle2!$A$1:$B$37,2,0))</f>
        <v/>
      </c>
      <c r="D788" s="9" t="str">
        <f>IF(B788="","",IF(B788=0,"NB",VLOOKUP(C788,Tabelle2!$D$1:$E$4,2,0)))</f>
        <v/>
      </c>
      <c r="E788" s="1" t="str">
        <f t="shared" si="593"/>
        <v/>
      </c>
      <c r="F788" s="1" t="str">
        <f t="shared" si="594"/>
        <v/>
      </c>
      <c r="G788" s="1" t="str">
        <f t="shared" si="604"/>
        <v/>
      </c>
      <c r="H788" s="1" t="str">
        <f t="shared" si="595"/>
        <v/>
      </c>
      <c r="I788" s="1">
        <f t="shared" si="596"/>
        <v>0</v>
      </c>
      <c r="J788" s="1" t="str">
        <f t="shared" si="598"/>
        <v/>
      </c>
      <c r="U788" s="6" t="str">
        <f t="shared" si="599"/>
        <v/>
      </c>
      <c r="V788" s="6" t="str">
        <f t="shared" si="600"/>
        <v/>
      </c>
      <c r="W788" s="6" t="str">
        <f t="shared" si="601"/>
        <v/>
      </c>
      <c r="X788" s="6" t="str">
        <f t="shared" si="602"/>
        <v/>
      </c>
      <c r="Y788" s="5"/>
      <c r="Z788" s="1">
        <f t="shared" si="605"/>
        <v>1</v>
      </c>
      <c r="AA788" s="1">
        <f t="shared" si="606"/>
        <v>1</v>
      </c>
      <c r="AB788" s="1">
        <f t="shared" si="607"/>
        <v>1</v>
      </c>
      <c r="AC788" s="1" t="str">
        <f t="shared" si="608"/>
        <v/>
      </c>
      <c r="AD788" s="1" t="str">
        <f t="shared" si="612"/>
        <v/>
      </c>
      <c r="AE788" s="5"/>
      <c r="AF788" s="6">
        <f t="shared" si="603"/>
        <v>0</v>
      </c>
      <c r="AG788" s="6">
        <f t="shared" si="609"/>
        <v>1</v>
      </c>
      <c r="AH788" s="6">
        <f t="shared" si="611"/>
        <v>3</v>
      </c>
      <c r="AI788" s="5"/>
      <c r="AJ788" s="1">
        <f t="shared" si="610"/>
        <v>0</v>
      </c>
      <c r="AK788" s="1">
        <f>VLOOKUP(AJ788,$R$2:S807,2,0)</f>
        <v>1</v>
      </c>
      <c r="AM788" s="1">
        <f t="shared" si="591"/>
        <v>246</v>
      </c>
      <c r="AO788" s="1">
        <f t="shared" si="592"/>
        <v>0</v>
      </c>
      <c r="AP788" s="1" t="str">
        <f t="shared" si="597"/>
        <v/>
      </c>
      <c r="AQ788" s="1" t="str">
        <f t="shared" si="613"/>
        <v/>
      </c>
      <c r="AR788" s="1" t="str">
        <f t="shared" si="614"/>
        <v/>
      </c>
      <c r="AS788" s="1" t="str">
        <f t="shared" si="615"/>
        <v/>
      </c>
      <c r="AT788" s="1" t="str">
        <f t="shared" si="616"/>
        <v/>
      </c>
      <c r="AU788" s="1" t="str">
        <f t="shared" si="617"/>
        <v/>
      </c>
      <c r="AV788" s="1" t="str">
        <f t="shared" si="618"/>
        <v/>
      </c>
      <c r="AW788" s="1" t="str">
        <f t="shared" si="619"/>
        <v/>
      </c>
      <c r="AX788" s="1" t="str">
        <f t="shared" si="620"/>
        <v/>
      </c>
      <c r="AY788" s="1" t="str">
        <f t="shared" si="621"/>
        <v/>
      </c>
      <c r="AZ788" s="1" t="str">
        <f t="shared" si="622"/>
        <v/>
      </c>
      <c r="BA788" s="1" t="str">
        <f t="shared" si="623"/>
        <v/>
      </c>
      <c r="BB788" s="1" t="str">
        <f t="shared" si="624"/>
        <v/>
      </c>
      <c r="BC788" s="1" t="str">
        <f t="shared" si="625"/>
        <v/>
      </c>
      <c r="BD788" s="1" t="str">
        <f t="shared" si="626"/>
        <v/>
      </c>
      <c r="BE788" s="1" t="str">
        <f t="shared" si="627"/>
        <v/>
      </c>
      <c r="BF788" s="1" t="str">
        <f t="shared" si="628"/>
        <v/>
      </c>
      <c r="BG788" s="1" t="str">
        <f t="shared" si="629"/>
        <v/>
      </c>
      <c r="BH788" s="1" t="str">
        <f t="shared" si="630"/>
        <v/>
      </c>
      <c r="BI788" s="1" t="str">
        <f t="shared" si="631"/>
        <v/>
      </c>
      <c r="BJ788" s="1" t="str">
        <f t="shared" si="632"/>
        <v/>
      </c>
      <c r="BK788" s="1" t="str">
        <f t="shared" si="633"/>
        <v/>
      </c>
      <c r="BL788" s="1" t="str">
        <f t="shared" si="634"/>
        <v/>
      </c>
      <c r="BM788" s="1" t="str">
        <f t="shared" si="635"/>
        <v/>
      </c>
      <c r="BN788" s="1" t="str">
        <f t="shared" si="636"/>
        <v/>
      </c>
      <c r="BO788" s="4" t="str">
        <f t="shared" si="637"/>
        <v/>
      </c>
    </row>
    <row r="789" spans="2:67">
      <c r="B789" s="23"/>
      <c r="C789" s="8" t="str">
        <f>IF(B789="","",VLOOKUP(B789,Tabelle2!$A$1:$B$37,2,0))</f>
        <v/>
      </c>
      <c r="D789" s="9" t="str">
        <f>IF(B789="","",IF(B789=0,"NB",VLOOKUP(C789,Tabelle2!$D$1:$E$4,2,0)))</f>
        <v/>
      </c>
      <c r="E789" s="1" t="str">
        <f t="shared" si="593"/>
        <v/>
      </c>
      <c r="F789" s="1" t="str">
        <f t="shared" si="594"/>
        <v/>
      </c>
      <c r="G789" s="1" t="str">
        <f t="shared" si="604"/>
        <v/>
      </c>
      <c r="H789" s="1" t="str">
        <f t="shared" si="595"/>
        <v/>
      </c>
      <c r="I789" s="1">
        <f t="shared" si="596"/>
        <v>0</v>
      </c>
      <c r="J789" s="1" t="str">
        <f t="shared" si="598"/>
        <v/>
      </c>
      <c r="U789" s="6" t="str">
        <f t="shared" si="599"/>
        <v/>
      </c>
      <c r="V789" s="6" t="str">
        <f t="shared" si="600"/>
        <v/>
      </c>
      <c r="W789" s="6" t="str">
        <f t="shared" si="601"/>
        <v/>
      </c>
      <c r="X789" s="6" t="str">
        <f t="shared" si="602"/>
        <v/>
      </c>
      <c r="Y789" s="5"/>
      <c r="Z789" s="1">
        <f t="shared" si="605"/>
        <v>1</v>
      </c>
      <c r="AA789" s="1">
        <f t="shared" si="606"/>
        <v>1</v>
      </c>
      <c r="AB789" s="1">
        <f t="shared" si="607"/>
        <v>1</v>
      </c>
      <c r="AC789" s="1" t="str">
        <f t="shared" si="608"/>
        <v/>
      </c>
      <c r="AD789" s="1" t="str">
        <f t="shared" si="612"/>
        <v/>
      </c>
      <c r="AE789" s="5"/>
      <c r="AF789" s="6">
        <f t="shared" si="603"/>
        <v>0</v>
      </c>
      <c r="AG789" s="6">
        <f t="shared" si="609"/>
        <v>1</v>
      </c>
      <c r="AH789" s="6">
        <f t="shared" si="611"/>
        <v>3</v>
      </c>
      <c r="AI789" s="5"/>
      <c r="AJ789" s="1">
        <f t="shared" si="610"/>
        <v>0</v>
      </c>
      <c r="AK789" s="1">
        <f>VLOOKUP(AJ789,$R$2:S808,2,0)</f>
        <v>1</v>
      </c>
      <c r="AM789" s="1">
        <f t="shared" si="591"/>
        <v>246</v>
      </c>
      <c r="AO789" s="1">
        <f t="shared" si="592"/>
        <v>0</v>
      </c>
      <c r="AP789" s="1" t="str">
        <f t="shared" si="597"/>
        <v/>
      </c>
      <c r="AQ789" s="1" t="str">
        <f t="shared" si="613"/>
        <v/>
      </c>
      <c r="AR789" s="1" t="str">
        <f t="shared" si="614"/>
        <v/>
      </c>
      <c r="AS789" s="1" t="str">
        <f t="shared" si="615"/>
        <v/>
      </c>
      <c r="AT789" s="1" t="str">
        <f t="shared" si="616"/>
        <v/>
      </c>
      <c r="AU789" s="1" t="str">
        <f t="shared" si="617"/>
        <v/>
      </c>
      <c r="AV789" s="1" t="str">
        <f t="shared" si="618"/>
        <v/>
      </c>
      <c r="AW789" s="1" t="str">
        <f t="shared" si="619"/>
        <v/>
      </c>
      <c r="AX789" s="1" t="str">
        <f t="shared" si="620"/>
        <v/>
      </c>
      <c r="AY789" s="1" t="str">
        <f t="shared" si="621"/>
        <v/>
      </c>
      <c r="AZ789" s="1" t="str">
        <f t="shared" si="622"/>
        <v/>
      </c>
      <c r="BA789" s="1" t="str">
        <f t="shared" si="623"/>
        <v/>
      </c>
      <c r="BB789" s="1" t="str">
        <f t="shared" si="624"/>
        <v/>
      </c>
      <c r="BC789" s="1" t="str">
        <f t="shared" si="625"/>
        <v/>
      </c>
      <c r="BD789" s="1" t="str">
        <f t="shared" si="626"/>
        <v/>
      </c>
      <c r="BE789" s="1" t="str">
        <f t="shared" si="627"/>
        <v/>
      </c>
      <c r="BF789" s="1" t="str">
        <f t="shared" si="628"/>
        <v/>
      </c>
      <c r="BG789" s="1" t="str">
        <f t="shared" si="629"/>
        <v/>
      </c>
      <c r="BH789" s="1" t="str">
        <f t="shared" si="630"/>
        <v/>
      </c>
      <c r="BI789" s="1" t="str">
        <f t="shared" si="631"/>
        <v/>
      </c>
      <c r="BJ789" s="1" t="str">
        <f t="shared" si="632"/>
        <v/>
      </c>
      <c r="BK789" s="1" t="str">
        <f t="shared" si="633"/>
        <v/>
      </c>
      <c r="BL789" s="1" t="str">
        <f t="shared" si="634"/>
        <v/>
      </c>
      <c r="BM789" s="1" t="str">
        <f t="shared" si="635"/>
        <v/>
      </c>
      <c r="BN789" s="1" t="str">
        <f t="shared" si="636"/>
        <v/>
      </c>
      <c r="BO789" s="4" t="str">
        <f t="shared" si="637"/>
        <v/>
      </c>
    </row>
    <row r="790" spans="2:67">
      <c r="B790" s="23"/>
      <c r="C790" s="8" t="str">
        <f>IF(B790="","",VLOOKUP(B790,Tabelle2!$A$1:$B$37,2,0))</f>
        <v/>
      </c>
      <c r="D790" s="9" t="str">
        <f>IF(B790="","",IF(B790=0,"NB",VLOOKUP(C790,Tabelle2!$D$1:$E$4,2,0)))</f>
        <v/>
      </c>
      <c r="E790" s="1" t="str">
        <f t="shared" si="593"/>
        <v/>
      </c>
      <c r="F790" s="1" t="str">
        <f t="shared" si="594"/>
        <v/>
      </c>
      <c r="G790" s="1" t="str">
        <f t="shared" si="604"/>
        <v/>
      </c>
      <c r="H790" s="1" t="str">
        <f t="shared" si="595"/>
        <v/>
      </c>
      <c r="I790" s="1">
        <f t="shared" si="596"/>
        <v>0</v>
      </c>
      <c r="J790" s="1" t="str">
        <f t="shared" si="598"/>
        <v/>
      </c>
      <c r="U790" s="6" t="str">
        <f t="shared" si="599"/>
        <v/>
      </c>
      <c r="V790" s="6" t="str">
        <f t="shared" si="600"/>
        <v/>
      </c>
      <c r="W790" s="6" t="str">
        <f t="shared" si="601"/>
        <v/>
      </c>
      <c r="X790" s="6" t="str">
        <f t="shared" si="602"/>
        <v/>
      </c>
      <c r="Y790" s="5"/>
      <c r="Z790" s="1">
        <f t="shared" si="605"/>
        <v>1</v>
      </c>
      <c r="AA790" s="1">
        <f t="shared" si="606"/>
        <v>1</v>
      </c>
      <c r="AB790" s="1">
        <f t="shared" si="607"/>
        <v>1</v>
      </c>
      <c r="AC790" s="1" t="str">
        <f t="shared" si="608"/>
        <v/>
      </c>
      <c r="AD790" s="1" t="str">
        <f t="shared" si="612"/>
        <v/>
      </c>
      <c r="AE790" s="5"/>
      <c r="AF790" s="6">
        <f t="shared" si="603"/>
        <v>0</v>
      </c>
      <c r="AG790" s="6">
        <f t="shared" si="609"/>
        <v>1</v>
      </c>
      <c r="AH790" s="6">
        <f t="shared" si="611"/>
        <v>3</v>
      </c>
      <c r="AI790" s="5"/>
      <c r="AJ790" s="1">
        <f t="shared" si="610"/>
        <v>0</v>
      </c>
      <c r="AK790" s="1">
        <f>VLOOKUP(AJ790,$R$2:S809,2,0)</f>
        <v>1</v>
      </c>
      <c r="AM790" s="1">
        <f t="shared" si="591"/>
        <v>246</v>
      </c>
      <c r="AO790" s="1">
        <f t="shared" si="592"/>
        <v>0</v>
      </c>
      <c r="AP790" s="1" t="str">
        <f t="shared" si="597"/>
        <v/>
      </c>
      <c r="AQ790" s="1" t="str">
        <f t="shared" si="613"/>
        <v/>
      </c>
      <c r="AR790" s="1" t="str">
        <f t="shared" si="614"/>
        <v/>
      </c>
      <c r="AS790" s="1" t="str">
        <f t="shared" si="615"/>
        <v/>
      </c>
      <c r="AT790" s="1" t="str">
        <f t="shared" si="616"/>
        <v/>
      </c>
      <c r="AU790" s="1" t="str">
        <f t="shared" si="617"/>
        <v/>
      </c>
      <c r="AV790" s="1" t="str">
        <f t="shared" si="618"/>
        <v/>
      </c>
      <c r="AW790" s="1" t="str">
        <f t="shared" si="619"/>
        <v/>
      </c>
      <c r="AX790" s="1" t="str">
        <f t="shared" si="620"/>
        <v/>
      </c>
      <c r="AY790" s="1" t="str">
        <f t="shared" si="621"/>
        <v/>
      </c>
      <c r="AZ790" s="1" t="str">
        <f t="shared" si="622"/>
        <v/>
      </c>
      <c r="BA790" s="1" t="str">
        <f t="shared" si="623"/>
        <v/>
      </c>
      <c r="BB790" s="1" t="str">
        <f t="shared" si="624"/>
        <v/>
      </c>
      <c r="BC790" s="1" t="str">
        <f t="shared" si="625"/>
        <v/>
      </c>
      <c r="BD790" s="1" t="str">
        <f t="shared" si="626"/>
        <v/>
      </c>
      <c r="BE790" s="1" t="str">
        <f t="shared" si="627"/>
        <v/>
      </c>
      <c r="BF790" s="1" t="str">
        <f t="shared" si="628"/>
        <v/>
      </c>
      <c r="BG790" s="1" t="str">
        <f t="shared" si="629"/>
        <v/>
      </c>
      <c r="BH790" s="1" t="str">
        <f t="shared" si="630"/>
        <v/>
      </c>
      <c r="BI790" s="1" t="str">
        <f t="shared" si="631"/>
        <v/>
      </c>
      <c r="BJ790" s="1" t="str">
        <f t="shared" si="632"/>
        <v/>
      </c>
      <c r="BK790" s="1" t="str">
        <f t="shared" si="633"/>
        <v/>
      </c>
      <c r="BL790" s="1" t="str">
        <f t="shared" si="634"/>
        <v/>
      </c>
      <c r="BM790" s="1" t="str">
        <f t="shared" si="635"/>
        <v/>
      </c>
      <c r="BN790" s="1" t="str">
        <f t="shared" si="636"/>
        <v/>
      </c>
      <c r="BO790" s="4" t="str">
        <f t="shared" si="637"/>
        <v/>
      </c>
    </row>
    <row r="791" spans="2:67">
      <c r="B791" s="23"/>
      <c r="C791" s="8" t="str">
        <f>IF(B791="","",VLOOKUP(B791,Tabelle2!$A$1:$B$37,2,0))</f>
        <v/>
      </c>
      <c r="D791" s="9" t="str">
        <f>IF(B791="","",IF(B791=0,"NB",VLOOKUP(C791,Tabelle2!$D$1:$E$4,2,0)))</f>
        <v/>
      </c>
      <c r="E791" s="1" t="str">
        <f t="shared" si="593"/>
        <v/>
      </c>
      <c r="F791" s="1" t="str">
        <f t="shared" si="594"/>
        <v/>
      </c>
      <c r="G791" s="1" t="str">
        <f t="shared" si="604"/>
        <v/>
      </c>
      <c r="H791" s="1" t="str">
        <f t="shared" si="595"/>
        <v/>
      </c>
      <c r="I791" s="1">
        <f t="shared" si="596"/>
        <v>0</v>
      </c>
      <c r="J791" s="1" t="str">
        <f t="shared" si="598"/>
        <v/>
      </c>
      <c r="U791" s="6" t="str">
        <f t="shared" si="599"/>
        <v/>
      </c>
      <c r="V791" s="6" t="str">
        <f t="shared" si="600"/>
        <v/>
      </c>
      <c r="W791" s="6" t="str">
        <f t="shared" si="601"/>
        <v/>
      </c>
      <c r="X791" s="6" t="str">
        <f t="shared" si="602"/>
        <v/>
      </c>
      <c r="Y791" s="5"/>
      <c r="Z791" s="1">
        <f t="shared" si="605"/>
        <v>1</v>
      </c>
      <c r="AA791" s="1">
        <f t="shared" si="606"/>
        <v>1</v>
      </c>
      <c r="AB791" s="1">
        <f t="shared" si="607"/>
        <v>1</v>
      </c>
      <c r="AC791" s="1" t="str">
        <f t="shared" si="608"/>
        <v/>
      </c>
      <c r="AD791" s="1" t="str">
        <f t="shared" si="612"/>
        <v/>
      </c>
      <c r="AE791" s="5"/>
      <c r="AF791" s="6">
        <f t="shared" si="603"/>
        <v>0</v>
      </c>
      <c r="AG791" s="6">
        <f t="shared" si="609"/>
        <v>1</v>
      </c>
      <c r="AH791" s="6">
        <f t="shared" si="611"/>
        <v>3</v>
      </c>
      <c r="AI791" s="5"/>
      <c r="AJ791" s="1">
        <f t="shared" si="610"/>
        <v>0</v>
      </c>
      <c r="AK791" s="1">
        <f>VLOOKUP(AJ791,$R$2:S810,2,0)</f>
        <v>1</v>
      </c>
      <c r="AM791" s="1">
        <f t="shared" si="591"/>
        <v>246</v>
      </c>
      <c r="AO791" s="1">
        <f t="shared" si="592"/>
        <v>0</v>
      </c>
      <c r="AP791" s="1" t="str">
        <f t="shared" si="597"/>
        <v/>
      </c>
      <c r="AQ791" s="1" t="str">
        <f t="shared" si="613"/>
        <v/>
      </c>
      <c r="AR791" s="1" t="str">
        <f t="shared" si="614"/>
        <v/>
      </c>
      <c r="AS791" s="1" t="str">
        <f t="shared" si="615"/>
        <v/>
      </c>
      <c r="AT791" s="1" t="str">
        <f t="shared" si="616"/>
        <v/>
      </c>
      <c r="AU791" s="1" t="str">
        <f t="shared" si="617"/>
        <v/>
      </c>
      <c r="AV791" s="1" t="str">
        <f t="shared" si="618"/>
        <v/>
      </c>
      <c r="AW791" s="1" t="str">
        <f t="shared" si="619"/>
        <v/>
      </c>
      <c r="AX791" s="1" t="str">
        <f t="shared" si="620"/>
        <v/>
      </c>
      <c r="AY791" s="1" t="str">
        <f t="shared" si="621"/>
        <v/>
      </c>
      <c r="AZ791" s="1" t="str">
        <f t="shared" si="622"/>
        <v/>
      </c>
      <c r="BA791" s="1" t="str">
        <f t="shared" si="623"/>
        <v/>
      </c>
      <c r="BB791" s="1" t="str">
        <f t="shared" si="624"/>
        <v/>
      </c>
      <c r="BC791" s="1" t="str">
        <f t="shared" si="625"/>
        <v/>
      </c>
      <c r="BD791" s="1" t="str">
        <f t="shared" si="626"/>
        <v/>
      </c>
      <c r="BE791" s="1" t="str">
        <f t="shared" si="627"/>
        <v/>
      </c>
      <c r="BF791" s="1" t="str">
        <f t="shared" si="628"/>
        <v/>
      </c>
      <c r="BG791" s="1" t="str">
        <f t="shared" si="629"/>
        <v/>
      </c>
      <c r="BH791" s="1" t="str">
        <f t="shared" si="630"/>
        <v/>
      </c>
      <c r="BI791" s="1" t="str">
        <f t="shared" si="631"/>
        <v/>
      </c>
      <c r="BJ791" s="1" t="str">
        <f t="shared" si="632"/>
        <v/>
      </c>
      <c r="BK791" s="1" t="str">
        <f t="shared" si="633"/>
        <v/>
      </c>
      <c r="BL791" s="1" t="str">
        <f t="shared" si="634"/>
        <v/>
      </c>
      <c r="BM791" s="1" t="str">
        <f t="shared" si="635"/>
        <v/>
      </c>
      <c r="BN791" s="1" t="str">
        <f t="shared" si="636"/>
        <v/>
      </c>
      <c r="BO791" s="4" t="str">
        <f t="shared" si="637"/>
        <v/>
      </c>
    </row>
    <row r="792" spans="2:67">
      <c r="B792" s="23"/>
      <c r="C792" s="8" t="str">
        <f>IF(B792="","",VLOOKUP(B792,Tabelle2!$A$1:$B$37,2,0))</f>
        <v/>
      </c>
      <c r="D792" s="9" t="str">
        <f>IF(B792="","",IF(B792=0,"NB",VLOOKUP(C792,Tabelle2!$D$1:$E$4,2,0)))</f>
        <v/>
      </c>
      <c r="E792" s="1" t="str">
        <f t="shared" si="593"/>
        <v/>
      </c>
      <c r="F792" s="1" t="str">
        <f t="shared" si="594"/>
        <v/>
      </c>
      <c r="G792" s="1" t="str">
        <f t="shared" si="604"/>
        <v/>
      </c>
      <c r="H792" s="1" t="str">
        <f t="shared" si="595"/>
        <v/>
      </c>
      <c r="I792" s="1">
        <f t="shared" si="596"/>
        <v>0</v>
      </c>
      <c r="J792" s="1" t="str">
        <f t="shared" si="598"/>
        <v/>
      </c>
      <c r="U792" s="6" t="str">
        <f t="shared" si="599"/>
        <v/>
      </c>
      <c r="V792" s="6" t="str">
        <f t="shared" si="600"/>
        <v/>
      </c>
      <c r="W792" s="6" t="str">
        <f t="shared" si="601"/>
        <v/>
      </c>
      <c r="X792" s="6" t="str">
        <f t="shared" si="602"/>
        <v/>
      </c>
      <c r="Y792" s="5"/>
      <c r="Z792" s="1">
        <f t="shared" si="605"/>
        <v>1</v>
      </c>
      <c r="AA792" s="1">
        <f t="shared" si="606"/>
        <v>1</v>
      </c>
      <c r="AB792" s="1">
        <f t="shared" si="607"/>
        <v>1</v>
      </c>
      <c r="AC792" s="1" t="str">
        <f t="shared" si="608"/>
        <v/>
      </c>
      <c r="AD792" s="1" t="str">
        <f t="shared" si="612"/>
        <v/>
      </c>
      <c r="AE792" s="5"/>
      <c r="AF792" s="6">
        <f t="shared" si="603"/>
        <v>0</v>
      </c>
      <c r="AG792" s="6">
        <f t="shared" si="609"/>
        <v>1</v>
      </c>
      <c r="AH792" s="6">
        <f t="shared" si="611"/>
        <v>3</v>
      </c>
      <c r="AI792" s="5"/>
      <c r="AJ792" s="1">
        <f t="shared" si="610"/>
        <v>0</v>
      </c>
      <c r="AK792" s="1">
        <f>VLOOKUP(AJ792,$R$2:S811,2,0)</f>
        <v>1</v>
      </c>
      <c r="AM792" s="1">
        <f t="shared" si="591"/>
        <v>246</v>
      </c>
      <c r="AO792" s="1">
        <f t="shared" si="592"/>
        <v>0</v>
      </c>
      <c r="AP792" s="1" t="str">
        <f t="shared" si="597"/>
        <v/>
      </c>
      <c r="AQ792" s="1" t="str">
        <f t="shared" si="613"/>
        <v/>
      </c>
      <c r="AR792" s="1" t="str">
        <f t="shared" si="614"/>
        <v/>
      </c>
      <c r="AS792" s="1" t="str">
        <f t="shared" si="615"/>
        <v/>
      </c>
      <c r="AT792" s="1" t="str">
        <f t="shared" si="616"/>
        <v/>
      </c>
      <c r="AU792" s="1" t="str">
        <f t="shared" si="617"/>
        <v/>
      </c>
      <c r="AV792" s="1" t="str">
        <f t="shared" si="618"/>
        <v/>
      </c>
      <c r="AW792" s="1" t="str">
        <f t="shared" si="619"/>
        <v/>
      </c>
      <c r="AX792" s="1" t="str">
        <f t="shared" si="620"/>
        <v/>
      </c>
      <c r="AY792" s="1" t="str">
        <f t="shared" si="621"/>
        <v/>
      </c>
      <c r="AZ792" s="1" t="str">
        <f t="shared" si="622"/>
        <v/>
      </c>
      <c r="BA792" s="1" t="str">
        <f t="shared" si="623"/>
        <v/>
      </c>
      <c r="BB792" s="1" t="str">
        <f t="shared" si="624"/>
        <v/>
      </c>
      <c r="BC792" s="1" t="str">
        <f t="shared" si="625"/>
        <v/>
      </c>
      <c r="BD792" s="1" t="str">
        <f t="shared" si="626"/>
        <v/>
      </c>
      <c r="BE792" s="1" t="str">
        <f t="shared" si="627"/>
        <v/>
      </c>
      <c r="BF792" s="1" t="str">
        <f t="shared" si="628"/>
        <v/>
      </c>
      <c r="BG792" s="1" t="str">
        <f t="shared" si="629"/>
        <v/>
      </c>
      <c r="BH792" s="1" t="str">
        <f t="shared" si="630"/>
        <v/>
      </c>
      <c r="BI792" s="1" t="str">
        <f t="shared" si="631"/>
        <v/>
      </c>
      <c r="BJ792" s="1" t="str">
        <f t="shared" si="632"/>
        <v/>
      </c>
      <c r="BK792" s="1" t="str">
        <f t="shared" si="633"/>
        <v/>
      </c>
      <c r="BL792" s="1" t="str">
        <f t="shared" si="634"/>
        <v/>
      </c>
      <c r="BM792" s="1" t="str">
        <f t="shared" si="635"/>
        <v/>
      </c>
      <c r="BN792" s="1" t="str">
        <f t="shared" si="636"/>
        <v/>
      </c>
      <c r="BO792" s="4" t="str">
        <f t="shared" si="637"/>
        <v/>
      </c>
    </row>
    <row r="793" spans="2:67">
      <c r="B793" s="23"/>
      <c r="C793" s="8" t="str">
        <f>IF(B793="","",VLOOKUP(B793,Tabelle2!$A$1:$B$37,2,0))</f>
        <v/>
      </c>
      <c r="D793" s="9" t="str">
        <f>IF(B793="","",IF(B793=0,"NB",VLOOKUP(C793,Tabelle2!$D$1:$E$4,2,0)))</f>
        <v/>
      </c>
      <c r="E793" s="1" t="str">
        <f t="shared" si="593"/>
        <v/>
      </c>
      <c r="F793" s="1" t="str">
        <f t="shared" si="594"/>
        <v/>
      </c>
      <c r="G793" s="1" t="str">
        <f t="shared" si="604"/>
        <v/>
      </c>
      <c r="H793" s="1" t="str">
        <f t="shared" si="595"/>
        <v/>
      </c>
      <c r="I793" s="1">
        <f t="shared" si="596"/>
        <v>0</v>
      </c>
      <c r="J793" s="1" t="str">
        <f t="shared" si="598"/>
        <v/>
      </c>
      <c r="U793" s="6" t="str">
        <f t="shared" si="599"/>
        <v/>
      </c>
      <c r="V793" s="6" t="str">
        <f t="shared" si="600"/>
        <v/>
      </c>
      <c r="W793" s="6" t="str">
        <f t="shared" si="601"/>
        <v/>
      </c>
      <c r="X793" s="6" t="str">
        <f t="shared" si="602"/>
        <v/>
      </c>
      <c r="Y793" s="5"/>
      <c r="Z793" s="1">
        <f t="shared" si="605"/>
        <v>1</v>
      </c>
      <c r="AA793" s="1">
        <f t="shared" si="606"/>
        <v>1</v>
      </c>
      <c r="AB793" s="1">
        <f t="shared" si="607"/>
        <v>1</v>
      </c>
      <c r="AC793" s="1" t="str">
        <f t="shared" si="608"/>
        <v/>
      </c>
      <c r="AD793" s="1" t="str">
        <f t="shared" si="612"/>
        <v/>
      </c>
      <c r="AE793" s="5"/>
      <c r="AF793" s="6">
        <f t="shared" si="603"/>
        <v>0</v>
      </c>
      <c r="AG793" s="6">
        <f t="shared" si="609"/>
        <v>1</v>
      </c>
      <c r="AH793" s="6">
        <f t="shared" si="611"/>
        <v>3</v>
      </c>
      <c r="AI793" s="5"/>
      <c r="AJ793" s="1">
        <f t="shared" si="610"/>
        <v>0</v>
      </c>
      <c r="AK793" s="1">
        <f>VLOOKUP(AJ793,$R$2:S812,2,0)</f>
        <v>1</v>
      </c>
      <c r="AM793" s="1">
        <f t="shared" si="591"/>
        <v>246</v>
      </c>
      <c r="AO793" s="1">
        <f t="shared" si="592"/>
        <v>0</v>
      </c>
      <c r="AP793" s="1" t="str">
        <f t="shared" si="597"/>
        <v/>
      </c>
      <c r="AQ793" s="1" t="str">
        <f t="shared" si="613"/>
        <v/>
      </c>
      <c r="AR793" s="1" t="str">
        <f t="shared" si="614"/>
        <v/>
      </c>
      <c r="AS793" s="1" t="str">
        <f t="shared" si="615"/>
        <v/>
      </c>
      <c r="AT793" s="1" t="str">
        <f t="shared" si="616"/>
        <v/>
      </c>
      <c r="AU793" s="1" t="str">
        <f t="shared" si="617"/>
        <v/>
      </c>
      <c r="AV793" s="1" t="str">
        <f t="shared" si="618"/>
        <v/>
      </c>
      <c r="AW793" s="1" t="str">
        <f t="shared" si="619"/>
        <v/>
      </c>
      <c r="AX793" s="1" t="str">
        <f t="shared" si="620"/>
        <v/>
      </c>
      <c r="AY793" s="1" t="str">
        <f t="shared" si="621"/>
        <v/>
      </c>
      <c r="AZ793" s="1" t="str">
        <f t="shared" si="622"/>
        <v/>
      </c>
      <c r="BA793" s="1" t="str">
        <f t="shared" si="623"/>
        <v/>
      </c>
      <c r="BB793" s="1" t="str">
        <f t="shared" si="624"/>
        <v/>
      </c>
      <c r="BC793" s="1" t="str">
        <f t="shared" si="625"/>
        <v/>
      </c>
      <c r="BD793" s="1" t="str">
        <f t="shared" si="626"/>
        <v/>
      </c>
      <c r="BE793" s="1" t="str">
        <f t="shared" si="627"/>
        <v/>
      </c>
      <c r="BF793" s="1" t="str">
        <f t="shared" si="628"/>
        <v/>
      </c>
      <c r="BG793" s="1" t="str">
        <f t="shared" si="629"/>
        <v/>
      </c>
      <c r="BH793" s="1" t="str">
        <f t="shared" si="630"/>
        <v/>
      </c>
      <c r="BI793" s="1" t="str">
        <f t="shared" si="631"/>
        <v/>
      </c>
      <c r="BJ793" s="1" t="str">
        <f t="shared" si="632"/>
        <v/>
      </c>
      <c r="BK793" s="1" t="str">
        <f t="shared" si="633"/>
        <v/>
      </c>
      <c r="BL793" s="1" t="str">
        <f t="shared" si="634"/>
        <v/>
      </c>
      <c r="BM793" s="1" t="str">
        <f t="shared" si="635"/>
        <v/>
      </c>
      <c r="BN793" s="1" t="str">
        <f t="shared" si="636"/>
        <v/>
      </c>
      <c r="BO793" s="4" t="str">
        <f t="shared" si="637"/>
        <v/>
      </c>
    </row>
    <row r="794" spans="2:67">
      <c r="B794" s="23"/>
      <c r="C794" s="8" t="str">
        <f>IF(B794="","",VLOOKUP(B794,Tabelle2!$A$1:$B$37,2,0))</f>
        <v/>
      </c>
      <c r="D794" s="9" t="str">
        <f>IF(B794="","",IF(B794=0,"NB",VLOOKUP(C794,Tabelle2!$D$1:$E$4,2,0)))</f>
        <v/>
      </c>
      <c r="E794" s="1" t="str">
        <f t="shared" si="593"/>
        <v/>
      </c>
      <c r="F794" s="1" t="str">
        <f t="shared" si="594"/>
        <v/>
      </c>
      <c r="G794" s="1" t="str">
        <f t="shared" si="604"/>
        <v/>
      </c>
      <c r="H794" s="1" t="str">
        <f t="shared" si="595"/>
        <v/>
      </c>
      <c r="I794" s="1">
        <f t="shared" si="596"/>
        <v>0</v>
      </c>
      <c r="J794" s="1" t="str">
        <f t="shared" si="598"/>
        <v/>
      </c>
      <c r="U794" s="6" t="str">
        <f t="shared" si="599"/>
        <v/>
      </c>
      <c r="V794" s="6" t="str">
        <f t="shared" si="600"/>
        <v/>
      </c>
      <c r="W794" s="6" t="str">
        <f t="shared" si="601"/>
        <v/>
      </c>
      <c r="X794" s="6" t="str">
        <f t="shared" si="602"/>
        <v/>
      </c>
      <c r="Y794" s="5"/>
      <c r="Z794" s="1">
        <f t="shared" si="605"/>
        <v>1</v>
      </c>
      <c r="AA794" s="1">
        <f t="shared" si="606"/>
        <v>1</v>
      </c>
      <c r="AB794" s="1">
        <f t="shared" si="607"/>
        <v>1</v>
      </c>
      <c r="AC794" s="1" t="str">
        <f t="shared" si="608"/>
        <v/>
      </c>
      <c r="AD794" s="1" t="str">
        <f t="shared" si="612"/>
        <v/>
      </c>
      <c r="AE794" s="5"/>
      <c r="AF794" s="6">
        <f t="shared" si="603"/>
        <v>0</v>
      </c>
      <c r="AG794" s="6">
        <f t="shared" si="609"/>
        <v>1</v>
      </c>
      <c r="AH794" s="6">
        <f t="shared" si="611"/>
        <v>3</v>
      </c>
      <c r="AI794" s="5"/>
      <c r="AJ794" s="1">
        <f t="shared" si="610"/>
        <v>0</v>
      </c>
      <c r="AK794" s="1">
        <f>VLOOKUP(AJ794,$R$2:S813,2,0)</f>
        <v>1</v>
      </c>
      <c r="AM794" s="1">
        <f t="shared" ref="AM794:AM857" si="638">IF(I794&lt;=AM793,AM793,I794)</f>
        <v>246</v>
      </c>
      <c r="AO794" s="1">
        <f t="shared" ref="AO794:AO857" si="639">IF(E794="l",AO793+1,IF(E794="w",0,0))</f>
        <v>0</v>
      </c>
      <c r="AP794" s="1" t="str">
        <f t="shared" si="597"/>
        <v/>
      </c>
      <c r="AQ794" s="1" t="str">
        <f t="shared" si="613"/>
        <v/>
      </c>
      <c r="AR794" s="1" t="str">
        <f t="shared" si="614"/>
        <v/>
      </c>
      <c r="AS794" s="1" t="str">
        <f t="shared" si="615"/>
        <v/>
      </c>
      <c r="AT794" s="1" t="str">
        <f t="shared" si="616"/>
        <v/>
      </c>
      <c r="AU794" s="1" t="str">
        <f t="shared" si="617"/>
        <v/>
      </c>
      <c r="AV794" s="1" t="str">
        <f t="shared" si="618"/>
        <v/>
      </c>
      <c r="AW794" s="1" t="str">
        <f t="shared" si="619"/>
        <v/>
      </c>
      <c r="AX794" s="1" t="str">
        <f t="shared" si="620"/>
        <v/>
      </c>
      <c r="AY794" s="1" t="str">
        <f t="shared" si="621"/>
        <v/>
      </c>
      <c r="AZ794" s="1" t="str">
        <f t="shared" si="622"/>
        <v/>
      </c>
      <c r="BA794" s="1" t="str">
        <f t="shared" si="623"/>
        <v/>
      </c>
      <c r="BB794" s="1" t="str">
        <f t="shared" si="624"/>
        <v/>
      </c>
      <c r="BC794" s="1" t="str">
        <f t="shared" si="625"/>
        <v/>
      </c>
      <c r="BD794" s="1" t="str">
        <f t="shared" si="626"/>
        <v/>
      </c>
      <c r="BE794" s="1" t="str">
        <f t="shared" si="627"/>
        <v/>
      </c>
      <c r="BF794" s="1" t="str">
        <f t="shared" si="628"/>
        <v/>
      </c>
      <c r="BG794" s="1" t="str">
        <f t="shared" si="629"/>
        <v/>
      </c>
      <c r="BH794" s="1" t="str">
        <f t="shared" si="630"/>
        <v/>
      </c>
      <c r="BI794" s="1" t="str">
        <f t="shared" si="631"/>
        <v/>
      </c>
      <c r="BJ794" s="1" t="str">
        <f t="shared" si="632"/>
        <v/>
      </c>
      <c r="BK794" s="1" t="str">
        <f t="shared" si="633"/>
        <v/>
      </c>
      <c r="BL794" s="1" t="str">
        <f t="shared" si="634"/>
        <v/>
      </c>
      <c r="BM794" s="1" t="str">
        <f t="shared" si="635"/>
        <v/>
      </c>
      <c r="BN794" s="1" t="str">
        <f t="shared" si="636"/>
        <v/>
      </c>
      <c r="BO794" s="4" t="str">
        <f t="shared" si="637"/>
        <v/>
      </c>
    </row>
    <row r="795" spans="2:67">
      <c r="B795" s="23"/>
      <c r="C795" s="8" t="str">
        <f>IF(B795="","",VLOOKUP(B795,Tabelle2!$A$1:$B$37,2,0))</f>
        <v/>
      </c>
      <c r="D795" s="9" t="str">
        <f>IF(B795="","",IF(B795=0,"NB",VLOOKUP(C795,Tabelle2!$D$1:$E$4,2,0)))</f>
        <v/>
      </c>
      <c r="E795" s="1" t="str">
        <f t="shared" si="593"/>
        <v/>
      </c>
      <c r="F795" s="1" t="str">
        <f t="shared" si="594"/>
        <v/>
      </c>
      <c r="G795" s="1" t="str">
        <f t="shared" si="604"/>
        <v/>
      </c>
      <c r="H795" s="1" t="str">
        <f t="shared" si="595"/>
        <v/>
      </c>
      <c r="I795" s="1">
        <f t="shared" si="596"/>
        <v>0</v>
      </c>
      <c r="J795" s="1" t="str">
        <f t="shared" si="598"/>
        <v/>
      </c>
      <c r="U795" s="6" t="str">
        <f t="shared" si="599"/>
        <v/>
      </c>
      <c r="V795" s="6" t="str">
        <f t="shared" si="600"/>
        <v/>
      </c>
      <c r="W795" s="6" t="str">
        <f t="shared" si="601"/>
        <v/>
      </c>
      <c r="X795" s="6" t="str">
        <f t="shared" si="602"/>
        <v/>
      </c>
      <c r="Y795" s="5"/>
      <c r="Z795" s="1">
        <f t="shared" si="605"/>
        <v>1</v>
      </c>
      <c r="AA795" s="1">
        <f t="shared" si="606"/>
        <v>1</v>
      </c>
      <c r="AB795" s="1">
        <f t="shared" si="607"/>
        <v>1</v>
      </c>
      <c r="AC795" s="1" t="str">
        <f t="shared" si="608"/>
        <v/>
      </c>
      <c r="AD795" s="1" t="str">
        <f t="shared" si="612"/>
        <v/>
      </c>
      <c r="AE795" s="5"/>
      <c r="AF795" s="6">
        <f t="shared" si="603"/>
        <v>0</v>
      </c>
      <c r="AG795" s="6">
        <f t="shared" si="609"/>
        <v>1</v>
      </c>
      <c r="AH795" s="6">
        <f t="shared" si="611"/>
        <v>3</v>
      </c>
      <c r="AI795" s="5"/>
      <c r="AJ795" s="1">
        <f t="shared" si="610"/>
        <v>0</v>
      </c>
      <c r="AK795" s="1">
        <f>VLOOKUP(AJ795,$R$2:S814,2,0)</f>
        <v>1</v>
      </c>
      <c r="AM795" s="1">
        <f t="shared" si="638"/>
        <v>246</v>
      </c>
      <c r="AO795" s="1">
        <f t="shared" si="639"/>
        <v>0</v>
      </c>
      <c r="AP795" s="1" t="str">
        <f t="shared" si="597"/>
        <v/>
      </c>
      <c r="AQ795" s="1" t="str">
        <f t="shared" si="613"/>
        <v/>
      </c>
      <c r="AR795" s="1" t="str">
        <f t="shared" si="614"/>
        <v/>
      </c>
      <c r="AS795" s="1" t="str">
        <f t="shared" si="615"/>
        <v/>
      </c>
      <c r="AT795" s="1" t="str">
        <f t="shared" si="616"/>
        <v/>
      </c>
      <c r="AU795" s="1" t="str">
        <f t="shared" si="617"/>
        <v/>
      </c>
      <c r="AV795" s="1" t="str">
        <f t="shared" si="618"/>
        <v/>
      </c>
      <c r="AW795" s="1" t="str">
        <f t="shared" si="619"/>
        <v/>
      </c>
      <c r="AX795" s="1" t="str">
        <f t="shared" si="620"/>
        <v/>
      </c>
      <c r="AY795" s="1" t="str">
        <f t="shared" si="621"/>
        <v/>
      </c>
      <c r="AZ795" s="1" t="str">
        <f t="shared" si="622"/>
        <v/>
      </c>
      <c r="BA795" s="1" t="str">
        <f t="shared" si="623"/>
        <v/>
      </c>
      <c r="BB795" s="1" t="str">
        <f t="shared" si="624"/>
        <v/>
      </c>
      <c r="BC795" s="1" t="str">
        <f t="shared" si="625"/>
        <v/>
      </c>
      <c r="BD795" s="1" t="str">
        <f t="shared" si="626"/>
        <v/>
      </c>
      <c r="BE795" s="1" t="str">
        <f t="shared" si="627"/>
        <v/>
      </c>
      <c r="BF795" s="1" t="str">
        <f t="shared" si="628"/>
        <v/>
      </c>
      <c r="BG795" s="1" t="str">
        <f t="shared" si="629"/>
        <v/>
      </c>
      <c r="BH795" s="1" t="str">
        <f t="shared" si="630"/>
        <v/>
      </c>
      <c r="BI795" s="1" t="str">
        <f t="shared" si="631"/>
        <v/>
      </c>
      <c r="BJ795" s="1" t="str">
        <f t="shared" si="632"/>
        <v/>
      </c>
      <c r="BK795" s="1" t="str">
        <f t="shared" si="633"/>
        <v/>
      </c>
      <c r="BL795" s="1" t="str">
        <f t="shared" si="634"/>
        <v/>
      </c>
      <c r="BM795" s="1" t="str">
        <f t="shared" si="635"/>
        <v/>
      </c>
      <c r="BN795" s="1" t="str">
        <f t="shared" si="636"/>
        <v/>
      </c>
      <c r="BO795" s="4" t="str">
        <f t="shared" si="637"/>
        <v/>
      </c>
    </row>
    <row r="796" spans="2:67">
      <c r="B796" s="23"/>
      <c r="C796" s="8" t="str">
        <f>IF(B796="","",VLOOKUP(B796,Tabelle2!$A$1:$B$37,2,0))</f>
        <v/>
      </c>
      <c r="D796" s="9" t="str">
        <f>IF(B796="","",IF(B796=0,"NB",VLOOKUP(C796,Tabelle2!$D$1:$E$4,2,0)))</f>
        <v/>
      </c>
      <c r="E796" s="1" t="str">
        <f t="shared" si="593"/>
        <v/>
      </c>
      <c r="F796" s="1" t="str">
        <f t="shared" si="594"/>
        <v/>
      </c>
      <c r="G796" s="1" t="str">
        <f t="shared" si="604"/>
        <v/>
      </c>
      <c r="H796" s="1" t="str">
        <f t="shared" si="595"/>
        <v/>
      </c>
      <c r="I796" s="1">
        <f t="shared" si="596"/>
        <v>0</v>
      </c>
      <c r="J796" s="1" t="str">
        <f t="shared" si="598"/>
        <v/>
      </c>
      <c r="U796" s="6" t="str">
        <f t="shared" si="599"/>
        <v/>
      </c>
      <c r="V796" s="6" t="str">
        <f t="shared" si="600"/>
        <v/>
      </c>
      <c r="W796" s="6" t="str">
        <f t="shared" si="601"/>
        <v/>
      </c>
      <c r="X796" s="6" t="str">
        <f t="shared" si="602"/>
        <v/>
      </c>
      <c r="Y796" s="5"/>
      <c r="Z796" s="1">
        <f t="shared" si="605"/>
        <v>1</v>
      </c>
      <c r="AA796" s="1">
        <f t="shared" si="606"/>
        <v>1</v>
      </c>
      <c r="AB796" s="1">
        <f t="shared" si="607"/>
        <v>1</v>
      </c>
      <c r="AC796" s="1" t="str">
        <f t="shared" si="608"/>
        <v/>
      </c>
      <c r="AD796" s="1" t="str">
        <f t="shared" si="612"/>
        <v/>
      </c>
      <c r="AE796" s="5"/>
      <c r="AF796" s="6">
        <f t="shared" si="603"/>
        <v>0</v>
      </c>
      <c r="AG796" s="6">
        <f t="shared" si="609"/>
        <v>1</v>
      </c>
      <c r="AH796" s="6">
        <f t="shared" si="611"/>
        <v>3</v>
      </c>
      <c r="AI796" s="5"/>
      <c r="AJ796" s="1">
        <f t="shared" si="610"/>
        <v>0</v>
      </c>
      <c r="AK796" s="1">
        <f>VLOOKUP(AJ796,$R$2:S815,2,0)</f>
        <v>1</v>
      </c>
      <c r="AM796" s="1">
        <f t="shared" si="638"/>
        <v>246</v>
      </c>
      <c r="AO796" s="1">
        <f t="shared" si="639"/>
        <v>0</v>
      </c>
      <c r="AP796" s="1" t="str">
        <f t="shared" si="597"/>
        <v/>
      </c>
      <c r="AQ796" s="1" t="str">
        <f t="shared" si="613"/>
        <v/>
      </c>
      <c r="AR796" s="1" t="str">
        <f t="shared" si="614"/>
        <v/>
      </c>
      <c r="AS796" s="1" t="str">
        <f t="shared" si="615"/>
        <v/>
      </c>
      <c r="AT796" s="1" t="str">
        <f t="shared" si="616"/>
        <v/>
      </c>
      <c r="AU796" s="1" t="str">
        <f t="shared" si="617"/>
        <v/>
      </c>
      <c r="AV796" s="1" t="str">
        <f t="shared" si="618"/>
        <v/>
      </c>
      <c r="AW796" s="1" t="str">
        <f t="shared" si="619"/>
        <v/>
      </c>
      <c r="AX796" s="1" t="str">
        <f t="shared" si="620"/>
        <v/>
      </c>
      <c r="AY796" s="1" t="str">
        <f t="shared" si="621"/>
        <v/>
      </c>
      <c r="AZ796" s="1" t="str">
        <f t="shared" si="622"/>
        <v/>
      </c>
      <c r="BA796" s="1" t="str">
        <f t="shared" si="623"/>
        <v/>
      </c>
      <c r="BB796" s="1" t="str">
        <f t="shared" si="624"/>
        <v/>
      </c>
      <c r="BC796" s="1" t="str">
        <f t="shared" si="625"/>
        <v/>
      </c>
      <c r="BD796" s="1" t="str">
        <f t="shared" si="626"/>
        <v/>
      </c>
      <c r="BE796" s="1" t="str">
        <f t="shared" si="627"/>
        <v/>
      </c>
      <c r="BF796" s="1" t="str">
        <f t="shared" si="628"/>
        <v/>
      </c>
      <c r="BG796" s="1" t="str">
        <f t="shared" si="629"/>
        <v/>
      </c>
      <c r="BH796" s="1" t="str">
        <f t="shared" si="630"/>
        <v/>
      </c>
      <c r="BI796" s="1" t="str">
        <f t="shared" si="631"/>
        <v/>
      </c>
      <c r="BJ796" s="1" t="str">
        <f t="shared" si="632"/>
        <v/>
      </c>
      <c r="BK796" s="1" t="str">
        <f t="shared" si="633"/>
        <v/>
      </c>
      <c r="BL796" s="1" t="str">
        <f t="shared" si="634"/>
        <v/>
      </c>
      <c r="BM796" s="1" t="str">
        <f t="shared" si="635"/>
        <v/>
      </c>
      <c r="BN796" s="1" t="str">
        <f t="shared" si="636"/>
        <v/>
      </c>
      <c r="BO796" s="4" t="str">
        <f t="shared" si="637"/>
        <v/>
      </c>
    </row>
    <row r="797" spans="2:67">
      <c r="B797" s="23"/>
      <c r="C797" s="8" t="str">
        <f>IF(B797="","",VLOOKUP(B797,Tabelle2!$A$1:$B$37,2,0))</f>
        <v/>
      </c>
      <c r="D797" s="9" t="str">
        <f>IF(B797="","",IF(B797=0,"NB",VLOOKUP(C797,Tabelle2!$D$1:$E$4,2,0)))</f>
        <v/>
      </c>
      <c r="E797" s="1" t="str">
        <f t="shared" si="593"/>
        <v/>
      </c>
      <c r="F797" s="1" t="str">
        <f t="shared" si="594"/>
        <v/>
      </c>
      <c r="G797" s="1" t="str">
        <f t="shared" si="604"/>
        <v/>
      </c>
      <c r="H797" s="1" t="str">
        <f t="shared" si="595"/>
        <v/>
      </c>
      <c r="I797" s="1">
        <f t="shared" si="596"/>
        <v>0</v>
      </c>
      <c r="J797" s="1" t="str">
        <f t="shared" si="598"/>
        <v/>
      </c>
      <c r="U797" s="6" t="str">
        <f t="shared" si="599"/>
        <v/>
      </c>
      <c r="V797" s="6" t="str">
        <f t="shared" si="600"/>
        <v/>
      </c>
      <c r="W797" s="6" t="str">
        <f t="shared" si="601"/>
        <v/>
      </c>
      <c r="X797" s="6" t="str">
        <f t="shared" si="602"/>
        <v/>
      </c>
      <c r="Y797" s="5"/>
      <c r="Z797" s="1">
        <f t="shared" si="605"/>
        <v>1</v>
      </c>
      <c r="AA797" s="1">
        <f t="shared" si="606"/>
        <v>1</v>
      </c>
      <c r="AB797" s="1">
        <f t="shared" si="607"/>
        <v>1</v>
      </c>
      <c r="AC797" s="1" t="str">
        <f t="shared" si="608"/>
        <v/>
      </c>
      <c r="AD797" s="1" t="str">
        <f t="shared" si="612"/>
        <v/>
      </c>
      <c r="AE797" s="5"/>
      <c r="AF797" s="6">
        <f t="shared" si="603"/>
        <v>0</v>
      </c>
      <c r="AG797" s="6">
        <f t="shared" si="609"/>
        <v>1</v>
      </c>
      <c r="AH797" s="6">
        <f t="shared" si="611"/>
        <v>3</v>
      </c>
      <c r="AI797" s="5"/>
      <c r="AJ797" s="1">
        <f t="shared" si="610"/>
        <v>0</v>
      </c>
      <c r="AK797" s="1">
        <f>VLOOKUP(AJ797,$R$2:S816,2,0)</f>
        <v>1</v>
      </c>
      <c r="AM797" s="1">
        <f t="shared" si="638"/>
        <v>246</v>
      </c>
      <c r="AO797" s="1">
        <f t="shared" si="639"/>
        <v>0</v>
      </c>
      <c r="AP797" s="1" t="str">
        <f t="shared" si="597"/>
        <v/>
      </c>
      <c r="AQ797" s="1" t="str">
        <f t="shared" si="613"/>
        <v/>
      </c>
      <c r="AR797" s="1" t="str">
        <f t="shared" si="614"/>
        <v/>
      </c>
      <c r="AS797" s="1" t="str">
        <f t="shared" si="615"/>
        <v/>
      </c>
      <c r="AT797" s="1" t="str">
        <f t="shared" si="616"/>
        <v/>
      </c>
      <c r="AU797" s="1" t="str">
        <f t="shared" si="617"/>
        <v/>
      </c>
      <c r="AV797" s="1" t="str">
        <f t="shared" si="618"/>
        <v/>
      </c>
      <c r="AW797" s="1" t="str">
        <f t="shared" si="619"/>
        <v/>
      </c>
      <c r="AX797" s="1" t="str">
        <f t="shared" si="620"/>
        <v/>
      </c>
      <c r="AY797" s="1" t="str">
        <f t="shared" si="621"/>
        <v/>
      </c>
      <c r="AZ797" s="1" t="str">
        <f t="shared" si="622"/>
        <v/>
      </c>
      <c r="BA797" s="1" t="str">
        <f t="shared" si="623"/>
        <v/>
      </c>
      <c r="BB797" s="1" t="str">
        <f t="shared" si="624"/>
        <v/>
      </c>
      <c r="BC797" s="1" t="str">
        <f t="shared" si="625"/>
        <v/>
      </c>
      <c r="BD797" s="1" t="str">
        <f t="shared" si="626"/>
        <v/>
      </c>
      <c r="BE797" s="1" t="str">
        <f t="shared" si="627"/>
        <v/>
      </c>
      <c r="BF797" s="1" t="str">
        <f t="shared" si="628"/>
        <v/>
      </c>
      <c r="BG797" s="1" t="str">
        <f t="shared" si="629"/>
        <v/>
      </c>
      <c r="BH797" s="1" t="str">
        <f t="shared" si="630"/>
        <v/>
      </c>
      <c r="BI797" s="1" t="str">
        <f t="shared" si="631"/>
        <v/>
      </c>
      <c r="BJ797" s="1" t="str">
        <f t="shared" si="632"/>
        <v/>
      </c>
      <c r="BK797" s="1" t="str">
        <f t="shared" si="633"/>
        <v/>
      </c>
      <c r="BL797" s="1" t="str">
        <f t="shared" si="634"/>
        <v/>
      </c>
      <c r="BM797" s="1" t="str">
        <f t="shared" si="635"/>
        <v/>
      </c>
      <c r="BN797" s="1" t="str">
        <f t="shared" si="636"/>
        <v/>
      </c>
      <c r="BO797" s="4" t="str">
        <f t="shared" si="637"/>
        <v/>
      </c>
    </row>
    <row r="798" spans="2:67">
      <c r="B798" s="23"/>
      <c r="C798" s="8" t="str">
        <f>IF(B798="","",VLOOKUP(B798,Tabelle2!$A$1:$B$37,2,0))</f>
        <v/>
      </c>
      <c r="D798" s="9" t="str">
        <f>IF(B798="","",IF(B798=0,"NB",VLOOKUP(C798,Tabelle2!$D$1:$E$4,2,0)))</f>
        <v/>
      </c>
      <c r="E798" s="1" t="str">
        <f t="shared" si="593"/>
        <v/>
      </c>
      <c r="F798" s="1" t="str">
        <f t="shared" si="594"/>
        <v/>
      </c>
      <c r="G798" s="1" t="str">
        <f t="shared" si="604"/>
        <v/>
      </c>
      <c r="H798" s="1" t="str">
        <f t="shared" si="595"/>
        <v/>
      </c>
      <c r="I798" s="1">
        <f t="shared" si="596"/>
        <v>0</v>
      </c>
      <c r="J798" s="1" t="str">
        <f t="shared" si="598"/>
        <v/>
      </c>
      <c r="U798" s="6" t="str">
        <f t="shared" si="599"/>
        <v/>
      </c>
      <c r="V798" s="6" t="str">
        <f t="shared" si="600"/>
        <v/>
      </c>
      <c r="W798" s="6" t="str">
        <f t="shared" si="601"/>
        <v/>
      </c>
      <c r="X798" s="6" t="str">
        <f t="shared" si="602"/>
        <v/>
      </c>
      <c r="Y798" s="5"/>
      <c r="Z798" s="1">
        <f t="shared" si="605"/>
        <v>1</v>
      </c>
      <c r="AA798" s="1">
        <f t="shared" si="606"/>
        <v>1</v>
      </c>
      <c r="AB798" s="1">
        <f t="shared" si="607"/>
        <v>1</v>
      </c>
      <c r="AC798" s="1" t="str">
        <f t="shared" si="608"/>
        <v/>
      </c>
      <c r="AD798" s="1" t="str">
        <f t="shared" si="612"/>
        <v/>
      </c>
      <c r="AE798" s="5"/>
      <c r="AF798" s="6">
        <f t="shared" si="603"/>
        <v>0</v>
      </c>
      <c r="AG798" s="6">
        <f t="shared" si="609"/>
        <v>1</v>
      </c>
      <c r="AH798" s="6">
        <f t="shared" si="611"/>
        <v>3</v>
      </c>
      <c r="AI798" s="5"/>
      <c r="AJ798" s="1">
        <f t="shared" si="610"/>
        <v>0</v>
      </c>
      <c r="AK798" s="1">
        <f>VLOOKUP(AJ798,$R$2:S817,2,0)</f>
        <v>1</v>
      </c>
      <c r="AM798" s="1">
        <f t="shared" si="638"/>
        <v>246</v>
      </c>
      <c r="AO798" s="1">
        <f t="shared" si="639"/>
        <v>0</v>
      </c>
      <c r="AP798" s="1" t="str">
        <f t="shared" si="597"/>
        <v/>
      </c>
      <c r="AQ798" s="1" t="str">
        <f t="shared" si="613"/>
        <v/>
      </c>
      <c r="AR798" s="1" t="str">
        <f t="shared" si="614"/>
        <v/>
      </c>
      <c r="AS798" s="1" t="str">
        <f t="shared" si="615"/>
        <v/>
      </c>
      <c r="AT798" s="1" t="str">
        <f t="shared" si="616"/>
        <v/>
      </c>
      <c r="AU798" s="1" t="str">
        <f t="shared" si="617"/>
        <v/>
      </c>
      <c r="AV798" s="1" t="str">
        <f t="shared" si="618"/>
        <v/>
      </c>
      <c r="AW798" s="1" t="str">
        <f t="shared" si="619"/>
        <v/>
      </c>
      <c r="AX798" s="1" t="str">
        <f t="shared" si="620"/>
        <v/>
      </c>
      <c r="AY798" s="1" t="str">
        <f t="shared" si="621"/>
        <v/>
      </c>
      <c r="AZ798" s="1" t="str">
        <f t="shared" si="622"/>
        <v/>
      </c>
      <c r="BA798" s="1" t="str">
        <f t="shared" si="623"/>
        <v/>
      </c>
      <c r="BB798" s="1" t="str">
        <f t="shared" si="624"/>
        <v/>
      </c>
      <c r="BC798" s="1" t="str">
        <f t="shared" si="625"/>
        <v/>
      </c>
      <c r="BD798" s="1" t="str">
        <f t="shared" si="626"/>
        <v/>
      </c>
      <c r="BE798" s="1" t="str">
        <f t="shared" si="627"/>
        <v/>
      </c>
      <c r="BF798" s="1" t="str">
        <f t="shared" si="628"/>
        <v/>
      </c>
      <c r="BG798" s="1" t="str">
        <f t="shared" si="629"/>
        <v/>
      </c>
      <c r="BH798" s="1" t="str">
        <f t="shared" si="630"/>
        <v/>
      </c>
      <c r="BI798" s="1" t="str">
        <f t="shared" si="631"/>
        <v/>
      </c>
      <c r="BJ798" s="1" t="str">
        <f t="shared" si="632"/>
        <v/>
      </c>
      <c r="BK798" s="1" t="str">
        <f t="shared" si="633"/>
        <v/>
      </c>
      <c r="BL798" s="1" t="str">
        <f t="shared" si="634"/>
        <v/>
      </c>
      <c r="BM798" s="1" t="str">
        <f t="shared" si="635"/>
        <v/>
      </c>
      <c r="BN798" s="1" t="str">
        <f t="shared" si="636"/>
        <v/>
      </c>
      <c r="BO798" s="4" t="str">
        <f t="shared" si="637"/>
        <v/>
      </c>
    </row>
    <row r="799" spans="2:67">
      <c r="B799" s="23"/>
      <c r="C799" s="8" t="str">
        <f>IF(B799="","",VLOOKUP(B799,Tabelle2!$A$1:$B$37,2,0))</f>
        <v/>
      </c>
      <c r="D799" s="9" t="str">
        <f>IF(B799="","",IF(B799=0,"NB",VLOOKUP(C799,Tabelle2!$D$1:$E$4,2,0)))</f>
        <v/>
      </c>
      <c r="E799" s="1" t="str">
        <f t="shared" si="593"/>
        <v/>
      </c>
      <c r="F799" s="1" t="str">
        <f t="shared" si="594"/>
        <v/>
      </c>
      <c r="G799" s="1" t="str">
        <f t="shared" si="604"/>
        <v/>
      </c>
      <c r="H799" s="1" t="str">
        <f t="shared" si="595"/>
        <v/>
      </c>
      <c r="I799" s="1">
        <f t="shared" si="596"/>
        <v>0</v>
      </c>
      <c r="J799" s="1" t="str">
        <f t="shared" si="598"/>
        <v/>
      </c>
      <c r="U799" s="6" t="str">
        <f t="shared" si="599"/>
        <v/>
      </c>
      <c r="V799" s="6" t="str">
        <f t="shared" si="600"/>
        <v/>
      </c>
      <c r="W799" s="6" t="str">
        <f t="shared" si="601"/>
        <v/>
      </c>
      <c r="X799" s="6" t="str">
        <f t="shared" si="602"/>
        <v/>
      </c>
      <c r="Y799" s="5"/>
      <c r="Z799" s="1">
        <f t="shared" si="605"/>
        <v>1</v>
      </c>
      <c r="AA799" s="1">
        <f t="shared" si="606"/>
        <v>1</v>
      </c>
      <c r="AB799" s="1">
        <f t="shared" si="607"/>
        <v>1</v>
      </c>
      <c r="AC799" s="1" t="str">
        <f t="shared" si="608"/>
        <v/>
      </c>
      <c r="AD799" s="1" t="str">
        <f t="shared" si="612"/>
        <v/>
      </c>
      <c r="AE799" s="5"/>
      <c r="AF799" s="6">
        <f t="shared" si="603"/>
        <v>0</v>
      </c>
      <c r="AG799" s="6">
        <f t="shared" si="609"/>
        <v>1</v>
      </c>
      <c r="AH799" s="6">
        <f t="shared" si="611"/>
        <v>3</v>
      </c>
      <c r="AI799" s="5"/>
      <c r="AJ799" s="1">
        <f t="shared" si="610"/>
        <v>0</v>
      </c>
      <c r="AK799" s="1">
        <f>VLOOKUP(AJ799,$R$2:S818,2,0)</f>
        <v>1</v>
      </c>
      <c r="AM799" s="1">
        <f t="shared" si="638"/>
        <v>246</v>
      </c>
      <c r="AO799" s="1">
        <f t="shared" si="639"/>
        <v>0</v>
      </c>
      <c r="AP799" s="1" t="str">
        <f t="shared" si="597"/>
        <v/>
      </c>
      <c r="AQ799" s="1" t="str">
        <f t="shared" si="613"/>
        <v/>
      </c>
      <c r="AR799" s="1" t="str">
        <f t="shared" si="614"/>
        <v/>
      </c>
      <c r="AS799" s="1" t="str">
        <f t="shared" si="615"/>
        <v/>
      </c>
      <c r="AT799" s="1" t="str">
        <f t="shared" si="616"/>
        <v/>
      </c>
      <c r="AU799" s="1" t="str">
        <f t="shared" si="617"/>
        <v/>
      </c>
      <c r="AV799" s="1" t="str">
        <f t="shared" si="618"/>
        <v/>
      </c>
      <c r="AW799" s="1" t="str">
        <f t="shared" si="619"/>
        <v/>
      </c>
      <c r="AX799" s="1" t="str">
        <f t="shared" si="620"/>
        <v/>
      </c>
      <c r="AY799" s="1" t="str">
        <f t="shared" si="621"/>
        <v/>
      </c>
      <c r="AZ799" s="1" t="str">
        <f t="shared" si="622"/>
        <v/>
      </c>
      <c r="BA799" s="1" t="str">
        <f t="shared" si="623"/>
        <v/>
      </c>
      <c r="BB799" s="1" t="str">
        <f t="shared" si="624"/>
        <v/>
      </c>
      <c r="BC799" s="1" t="str">
        <f t="shared" si="625"/>
        <v/>
      </c>
      <c r="BD799" s="1" t="str">
        <f t="shared" si="626"/>
        <v/>
      </c>
      <c r="BE799" s="1" t="str">
        <f t="shared" si="627"/>
        <v/>
      </c>
      <c r="BF799" s="1" t="str">
        <f t="shared" si="628"/>
        <v/>
      </c>
      <c r="BG799" s="1" t="str">
        <f t="shared" si="629"/>
        <v/>
      </c>
      <c r="BH799" s="1" t="str">
        <f t="shared" si="630"/>
        <v/>
      </c>
      <c r="BI799" s="1" t="str">
        <f t="shared" si="631"/>
        <v/>
      </c>
      <c r="BJ799" s="1" t="str">
        <f t="shared" si="632"/>
        <v/>
      </c>
      <c r="BK799" s="1" t="str">
        <f t="shared" si="633"/>
        <v/>
      </c>
      <c r="BL799" s="1" t="str">
        <f t="shared" si="634"/>
        <v/>
      </c>
      <c r="BM799" s="1" t="str">
        <f t="shared" si="635"/>
        <v/>
      </c>
      <c r="BN799" s="1" t="str">
        <f t="shared" si="636"/>
        <v/>
      </c>
      <c r="BO799" s="4" t="str">
        <f t="shared" si="637"/>
        <v/>
      </c>
    </row>
    <row r="800" spans="2:67">
      <c r="B800" s="23"/>
      <c r="C800" s="8" t="str">
        <f>IF(B800="","",VLOOKUP(B800,Tabelle2!$A$1:$B$37,2,0))</f>
        <v/>
      </c>
      <c r="D800" s="9" t="str">
        <f>IF(B800="","",IF(B800=0,"NB",VLOOKUP(C800,Tabelle2!$D$1:$E$4,2,0)))</f>
        <v/>
      </c>
      <c r="E800" s="1" t="str">
        <f t="shared" si="593"/>
        <v/>
      </c>
      <c r="F800" s="1" t="str">
        <f t="shared" si="594"/>
        <v/>
      </c>
      <c r="G800" s="1" t="str">
        <f t="shared" si="604"/>
        <v/>
      </c>
      <c r="H800" s="1" t="str">
        <f t="shared" si="595"/>
        <v/>
      </c>
      <c r="I800" s="1">
        <f t="shared" si="596"/>
        <v>0</v>
      </c>
      <c r="J800" s="1" t="str">
        <f t="shared" si="598"/>
        <v/>
      </c>
      <c r="U800" s="6" t="str">
        <f t="shared" si="599"/>
        <v/>
      </c>
      <c r="V800" s="6" t="str">
        <f t="shared" si="600"/>
        <v/>
      </c>
      <c r="W800" s="6" t="str">
        <f t="shared" si="601"/>
        <v/>
      </c>
      <c r="X800" s="6" t="str">
        <f t="shared" si="602"/>
        <v/>
      </c>
      <c r="Y800" s="5"/>
      <c r="Z800" s="1">
        <f t="shared" si="605"/>
        <v>1</v>
      </c>
      <c r="AA800" s="1">
        <f t="shared" si="606"/>
        <v>1</v>
      </c>
      <c r="AB800" s="1">
        <f t="shared" si="607"/>
        <v>1</v>
      </c>
      <c r="AC800" s="1" t="str">
        <f t="shared" si="608"/>
        <v/>
      </c>
      <c r="AD800" s="1" t="str">
        <f t="shared" si="612"/>
        <v/>
      </c>
      <c r="AE800" s="5"/>
      <c r="AF800" s="6">
        <f t="shared" si="603"/>
        <v>0</v>
      </c>
      <c r="AG800" s="6">
        <f t="shared" si="609"/>
        <v>1</v>
      </c>
      <c r="AH800" s="6">
        <f t="shared" si="611"/>
        <v>3</v>
      </c>
      <c r="AI800" s="5"/>
      <c r="AJ800" s="1">
        <f t="shared" si="610"/>
        <v>0</v>
      </c>
      <c r="AK800" s="1">
        <f>VLOOKUP(AJ800,$R$2:S819,2,0)</f>
        <v>1</v>
      </c>
      <c r="AM800" s="1">
        <f t="shared" si="638"/>
        <v>246</v>
      </c>
      <c r="AO800" s="1">
        <f t="shared" si="639"/>
        <v>0</v>
      </c>
      <c r="AP800" s="1" t="str">
        <f t="shared" si="597"/>
        <v/>
      </c>
      <c r="AQ800" s="1" t="str">
        <f t="shared" si="613"/>
        <v/>
      </c>
      <c r="AR800" s="1" t="str">
        <f t="shared" si="614"/>
        <v/>
      </c>
      <c r="AS800" s="1" t="str">
        <f t="shared" si="615"/>
        <v/>
      </c>
      <c r="AT800" s="1" t="str">
        <f t="shared" si="616"/>
        <v/>
      </c>
      <c r="AU800" s="1" t="str">
        <f t="shared" si="617"/>
        <v/>
      </c>
      <c r="AV800" s="1" t="str">
        <f t="shared" si="618"/>
        <v/>
      </c>
      <c r="AW800" s="1" t="str">
        <f t="shared" si="619"/>
        <v/>
      </c>
      <c r="AX800" s="1" t="str">
        <f t="shared" si="620"/>
        <v/>
      </c>
      <c r="AY800" s="1" t="str">
        <f t="shared" si="621"/>
        <v/>
      </c>
      <c r="AZ800" s="1" t="str">
        <f t="shared" si="622"/>
        <v/>
      </c>
      <c r="BA800" s="1" t="str">
        <f t="shared" si="623"/>
        <v/>
      </c>
      <c r="BB800" s="1" t="str">
        <f t="shared" si="624"/>
        <v/>
      </c>
      <c r="BC800" s="1" t="str">
        <f t="shared" si="625"/>
        <v/>
      </c>
      <c r="BD800" s="1" t="str">
        <f t="shared" si="626"/>
        <v/>
      </c>
      <c r="BE800" s="1" t="str">
        <f t="shared" si="627"/>
        <v/>
      </c>
      <c r="BF800" s="1" t="str">
        <f t="shared" si="628"/>
        <v/>
      </c>
      <c r="BG800" s="1" t="str">
        <f t="shared" si="629"/>
        <v/>
      </c>
      <c r="BH800" s="1" t="str">
        <f t="shared" si="630"/>
        <v/>
      </c>
      <c r="BI800" s="1" t="str">
        <f t="shared" si="631"/>
        <v/>
      </c>
      <c r="BJ800" s="1" t="str">
        <f t="shared" si="632"/>
        <v/>
      </c>
      <c r="BK800" s="1" t="str">
        <f t="shared" si="633"/>
        <v/>
      </c>
      <c r="BL800" s="1" t="str">
        <f t="shared" si="634"/>
        <v/>
      </c>
      <c r="BM800" s="1" t="str">
        <f t="shared" si="635"/>
        <v/>
      </c>
      <c r="BN800" s="1" t="str">
        <f t="shared" si="636"/>
        <v/>
      </c>
      <c r="BO800" s="4" t="str">
        <f t="shared" si="637"/>
        <v/>
      </c>
    </row>
    <row r="801" spans="2:67">
      <c r="B801" s="23"/>
      <c r="C801" s="8" t="str">
        <f>IF(B801="","",VLOOKUP(B801,Tabelle2!$A$1:$B$37,2,0))</f>
        <v/>
      </c>
      <c r="D801" s="9" t="str">
        <f>IF(B801="","",IF(B801=0,"NB",VLOOKUP(C801,Tabelle2!$D$1:$E$4,2,0)))</f>
        <v/>
      </c>
      <c r="E801" s="1" t="str">
        <f t="shared" si="593"/>
        <v/>
      </c>
      <c r="F801" s="1" t="str">
        <f t="shared" si="594"/>
        <v/>
      </c>
      <c r="G801" s="1" t="str">
        <f t="shared" si="604"/>
        <v/>
      </c>
      <c r="H801" s="1" t="str">
        <f t="shared" si="595"/>
        <v/>
      </c>
      <c r="I801" s="1">
        <f t="shared" si="596"/>
        <v>0</v>
      </c>
      <c r="J801" s="1" t="str">
        <f t="shared" si="598"/>
        <v/>
      </c>
      <c r="U801" s="6" t="str">
        <f t="shared" si="599"/>
        <v/>
      </c>
      <c r="V801" s="6" t="str">
        <f t="shared" si="600"/>
        <v/>
      </c>
      <c r="W801" s="6" t="str">
        <f t="shared" si="601"/>
        <v/>
      </c>
      <c r="X801" s="6" t="str">
        <f t="shared" si="602"/>
        <v/>
      </c>
      <c r="Y801" s="5"/>
      <c r="Z801" s="1">
        <f t="shared" si="605"/>
        <v>1</v>
      </c>
      <c r="AA801" s="1">
        <f t="shared" si="606"/>
        <v>1</v>
      </c>
      <c r="AB801" s="1">
        <f t="shared" si="607"/>
        <v>1</v>
      </c>
      <c r="AC801" s="1" t="str">
        <f t="shared" si="608"/>
        <v/>
      </c>
      <c r="AD801" s="1" t="str">
        <f t="shared" si="612"/>
        <v/>
      </c>
      <c r="AE801" s="5"/>
      <c r="AF801" s="6">
        <f t="shared" si="603"/>
        <v>0</v>
      </c>
      <c r="AG801" s="6">
        <f t="shared" si="609"/>
        <v>1</v>
      </c>
      <c r="AH801" s="6">
        <f t="shared" si="611"/>
        <v>3</v>
      </c>
      <c r="AI801" s="5"/>
      <c r="AJ801" s="1">
        <f t="shared" si="610"/>
        <v>0</v>
      </c>
      <c r="AK801" s="1">
        <f>VLOOKUP(AJ801,$R$2:S820,2,0)</f>
        <v>1</v>
      </c>
      <c r="AM801" s="1">
        <f t="shared" si="638"/>
        <v>246</v>
      </c>
      <c r="AO801" s="1">
        <f t="shared" si="639"/>
        <v>0</v>
      </c>
      <c r="AP801" s="1" t="str">
        <f t="shared" si="597"/>
        <v/>
      </c>
      <c r="AQ801" s="1" t="str">
        <f t="shared" si="613"/>
        <v/>
      </c>
      <c r="AR801" s="1" t="str">
        <f t="shared" si="614"/>
        <v/>
      </c>
      <c r="AS801" s="1" t="str">
        <f t="shared" si="615"/>
        <v/>
      </c>
      <c r="AT801" s="1" t="str">
        <f t="shared" si="616"/>
        <v/>
      </c>
      <c r="AU801" s="1" t="str">
        <f t="shared" si="617"/>
        <v/>
      </c>
      <c r="AV801" s="1" t="str">
        <f t="shared" si="618"/>
        <v/>
      </c>
      <c r="AW801" s="1" t="str">
        <f t="shared" si="619"/>
        <v/>
      </c>
      <c r="AX801" s="1" t="str">
        <f t="shared" si="620"/>
        <v/>
      </c>
      <c r="AY801" s="1" t="str">
        <f t="shared" si="621"/>
        <v/>
      </c>
      <c r="AZ801" s="1" t="str">
        <f t="shared" si="622"/>
        <v/>
      </c>
      <c r="BA801" s="1" t="str">
        <f t="shared" si="623"/>
        <v/>
      </c>
      <c r="BB801" s="1" t="str">
        <f t="shared" si="624"/>
        <v/>
      </c>
      <c r="BC801" s="1" t="str">
        <f t="shared" si="625"/>
        <v/>
      </c>
      <c r="BD801" s="1" t="str">
        <f t="shared" si="626"/>
        <v/>
      </c>
      <c r="BE801" s="1" t="str">
        <f t="shared" si="627"/>
        <v/>
      </c>
      <c r="BF801" s="1" t="str">
        <f t="shared" si="628"/>
        <v/>
      </c>
      <c r="BG801" s="1" t="str">
        <f t="shared" si="629"/>
        <v/>
      </c>
      <c r="BH801" s="1" t="str">
        <f t="shared" si="630"/>
        <v/>
      </c>
      <c r="BI801" s="1" t="str">
        <f t="shared" si="631"/>
        <v/>
      </c>
      <c r="BJ801" s="1" t="str">
        <f t="shared" si="632"/>
        <v/>
      </c>
      <c r="BK801" s="1" t="str">
        <f t="shared" si="633"/>
        <v/>
      </c>
      <c r="BL801" s="1" t="str">
        <f t="shared" si="634"/>
        <v/>
      </c>
      <c r="BM801" s="1" t="str">
        <f t="shared" si="635"/>
        <v/>
      </c>
      <c r="BN801" s="1" t="str">
        <f t="shared" si="636"/>
        <v/>
      </c>
      <c r="BO801" s="4" t="str">
        <f t="shared" si="637"/>
        <v/>
      </c>
    </row>
    <row r="802" spans="2:67">
      <c r="B802" s="23"/>
      <c r="C802" s="8" t="str">
        <f>IF(B802="","",VLOOKUP(B802,Tabelle2!$A$1:$B$37,2,0))</f>
        <v/>
      </c>
      <c r="D802" s="9" t="str">
        <f>IF(B802="","",IF(B802=0,"NB",VLOOKUP(C802,Tabelle2!$D$1:$E$4,2,0)))</f>
        <v/>
      </c>
      <c r="E802" s="1" t="str">
        <f t="shared" si="593"/>
        <v/>
      </c>
      <c r="F802" s="1" t="str">
        <f t="shared" si="594"/>
        <v/>
      </c>
      <c r="G802" s="1" t="str">
        <f t="shared" si="604"/>
        <v/>
      </c>
      <c r="H802" s="1" t="str">
        <f t="shared" si="595"/>
        <v/>
      </c>
      <c r="I802" s="1">
        <f t="shared" si="596"/>
        <v>0</v>
      </c>
      <c r="J802" s="1" t="str">
        <f t="shared" si="598"/>
        <v/>
      </c>
      <c r="U802" s="6" t="str">
        <f t="shared" si="599"/>
        <v/>
      </c>
      <c r="V802" s="6" t="str">
        <f t="shared" si="600"/>
        <v/>
      </c>
      <c r="W802" s="6" t="str">
        <f t="shared" si="601"/>
        <v/>
      </c>
      <c r="X802" s="6" t="str">
        <f t="shared" si="602"/>
        <v/>
      </c>
      <c r="Y802" s="5"/>
      <c r="Z802" s="1">
        <f t="shared" si="605"/>
        <v>1</v>
      </c>
      <c r="AA802" s="1">
        <f t="shared" si="606"/>
        <v>1</v>
      </c>
      <c r="AB802" s="1">
        <f t="shared" si="607"/>
        <v>1</v>
      </c>
      <c r="AC802" s="1" t="str">
        <f t="shared" si="608"/>
        <v/>
      </c>
      <c r="AD802" s="1" t="str">
        <f t="shared" si="612"/>
        <v/>
      </c>
      <c r="AE802" s="5"/>
      <c r="AF802" s="6">
        <f t="shared" si="603"/>
        <v>0</v>
      </c>
      <c r="AG802" s="6">
        <f t="shared" si="609"/>
        <v>1</v>
      </c>
      <c r="AH802" s="6">
        <f t="shared" si="611"/>
        <v>3</v>
      </c>
      <c r="AI802" s="5"/>
      <c r="AJ802" s="1">
        <f t="shared" si="610"/>
        <v>0</v>
      </c>
      <c r="AK802" s="1">
        <f>VLOOKUP(AJ802,$R$2:S821,2,0)</f>
        <v>1</v>
      </c>
      <c r="AM802" s="1">
        <f t="shared" si="638"/>
        <v>246</v>
      </c>
      <c r="AO802" s="1">
        <f t="shared" si="639"/>
        <v>0</v>
      </c>
      <c r="AP802" s="1" t="str">
        <f t="shared" si="597"/>
        <v/>
      </c>
      <c r="AQ802" s="1" t="str">
        <f t="shared" si="613"/>
        <v/>
      </c>
      <c r="AR802" s="1" t="str">
        <f t="shared" si="614"/>
        <v/>
      </c>
      <c r="AS802" s="1" t="str">
        <f t="shared" si="615"/>
        <v/>
      </c>
      <c r="AT802" s="1" t="str">
        <f t="shared" si="616"/>
        <v/>
      </c>
      <c r="AU802" s="1" t="str">
        <f t="shared" si="617"/>
        <v/>
      </c>
      <c r="AV802" s="1" t="str">
        <f t="shared" si="618"/>
        <v/>
      </c>
      <c r="AW802" s="1" t="str">
        <f t="shared" si="619"/>
        <v/>
      </c>
      <c r="AX802" s="1" t="str">
        <f t="shared" si="620"/>
        <v/>
      </c>
      <c r="AY802" s="1" t="str">
        <f t="shared" si="621"/>
        <v/>
      </c>
      <c r="AZ802" s="1" t="str">
        <f t="shared" si="622"/>
        <v/>
      </c>
      <c r="BA802" s="1" t="str">
        <f t="shared" si="623"/>
        <v/>
      </c>
      <c r="BB802" s="1" t="str">
        <f t="shared" si="624"/>
        <v/>
      </c>
      <c r="BC802" s="1" t="str">
        <f t="shared" si="625"/>
        <v/>
      </c>
      <c r="BD802" s="1" t="str">
        <f t="shared" si="626"/>
        <v/>
      </c>
      <c r="BE802" s="1" t="str">
        <f t="shared" si="627"/>
        <v/>
      </c>
      <c r="BF802" s="1" t="str">
        <f t="shared" si="628"/>
        <v/>
      </c>
      <c r="BG802" s="1" t="str">
        <f t="shared" si="629"/>
        <v/>
      </c>
      <c r="BH802" s="1" t="str">
        <f t="shared" si="630"/>
        <v/>
      </c>
      <c r="BI802" s="1" t="str">
        <f t="shared" si="631"/>
        <v/>
      </c>
      <c r="BJ802" s="1" t="str">
        <f t="shared" si="632"/>
        <v/>
      </c>
      <c r="BK802" s="1" t="str">
        <f t="shared" si="633"/>
        <v/>
      </c>
      <c r="BL802" s="1" t="str">
        <f t="shared" si="634"/>
        <v/>
      </c>
      <c r="BM802" s="1" t="str">
        <f t="shared" si="635"/>
        <v/>
      </c>
      <c r="BN802" s="1" t="str">
        <f t="shared" si="636"/>
        <v/>
      </c>
      <c r="BO802" s="4" t="str">
        <f t="shared" si="637"/>
        <v/>
      </c>
    </row>
    <row r="803" spans="2:67">
      <c r="B803" s="23"/>
      <c r="C803" s="8" t="str">
        <f>IF(B803="","",VLOOKUP(B803,Tabelle2!$A$1:$B$37,2,0))</f>
        <v/>
      </c>
      <c r="D803" s="9" t="str">
        <f>IF(B803="","",IF(B803=0,"NB",VLOOKUP(C803,Tabelle2!$D$1:$E$4,2,0)))</f>
        <v/>
      </c>
      <c r="E803" s="1" t="str">
        <f t="shared" si="593"/>
        <v/>
      </c>
      <c r="F803" s="1" t="str">
        <f t="shared" si="594"/>
        <v/>
      </c>
      <c r="G803" s="1" t="str">
        <f t="shared" si="604"/>
        <v/>
      </c>
      <c r="H803" s="1" t="str">
        <f t="shared" si="595"/>
        <v/>
      </c>
      <c r="I803" s="1">
        <f t="shared" si="596"/>
        <v>0</v>
      </c>
      <c r="J803" s="1" t="str">
        <f t="shared" si="598"/>
        <v/>
      </c>
      <c r="U803" s="6" t="str">
        <f t="shared" si="599"/>
        <v/>
      </c>
      <c r="V803" s="6" t="str">
        <f t="shared" si="600"/>
        <v/>
      </c>
      <c r="W803" s="6" t="str">
        <f t="shared" si="601"/>
        <v/>
      </c>
      <c r="X803" s="6" t="str">
        <f t="shared" si="602"/>
        <v/>
      </c>
      <c r="Y803" s="5"/>
      <c r="Z803" s="1">
        <f t="shared" si="605"/>
        <v>1</v>
      </c>
      <c r="AA803" s="1">
        <f t="shared" si="606"/>
        <v>1</v>
      </c>
      <c r="AB803" s="1">
        <f t="shared" si="607"/>
        <v>1</v>
      </c>
      <c r="AC803" s="1" t="str">
        <f t="shared" si="608"/>
        <v/>
      </c>
      <c r="AD803" s="1" t="str">
        <f t="shared" si="612"/>
        <v/>
      </c>
      <c r="AE803" s="5"/>
      <c r="AF803" s="6">
        <f t="shared" si="603"/>
        <v>0</v>
      </c>
      <c r="AG803" s="6">
        <f t="shared" si="609"/>
        <v>1</v>
      </c>
      <c r="AH803" s="6">
        <f t="shared" si="611"/>
        <v>3</v>
      </c>
      <c r="AI803" s="5"/>
      <c r="AJ803" s="1">
        <f t="shared" si="610"/>
        <v>0</v>
      </c>
      <c r="AK803" s="1">
        <f>VLOOKUP(AJ803,$R$2:S822,2,0)</f>
        <v>1</v>
      </c>
      <c r="AM803" s="1">
        <f t="shared" si="638"/>
        <v>246</v>
      </c>
      <c r="AO803" s="1">
        <f t="shared" si="639"/>
        <v>0</v>
      </c>
      <c r="AP803" s="1" t="str">
        <f t="shared" si="597"/>
        <v/>
      </c>
      <c r="AQ803" s="1" t="str">
        <f t="shared" si="613"/>
        <v/>
      </c>
      <c r="AR803" s="1" t="str">
        <f t="shared" si="614"/>
        <v/>
      </c>
      <c r="AS803" s="1" t="str">
        <f t="shared" si="615"/>
        <v/>
      </c>
      <c r="AT803" s="1" t="str">
        <f t="shared" si="616"/>
        <v/>
      </c>
      <c r="AU803" s="1" t="str">
        <f t="shared" si="617"/>
        <v/>
      </c>
      <c r="AV803" s="1" t="str">
        <f t="shared" si="618"/>
        <v/>
      </c>
      <c r="AW803" s="1" t="str">
        <f t="shared" si="619"/>
        <v/>
      </c>
      <c r="AX803" s="1" t="str">
        <f t="shared" si="620"/>
        <v/>
      </c>
      <c r="AY803" s="1" t="str">
        <f t="shared" si="621"/>
        <v/>
      </c>
      <c r="AZ803" s="1" t="str">
        <f t="shared" si="622"/>
        <v/>
      </c>
      <c r="BA803" s="1" t="str">
        <f t="shared" si="623"/>
        <v/>
      </c>
      <c r="BB803" s="1" t="str">
        <f t="shared" si="624"/>
        <v/>
      </c>
      <c r="BC803" s="1" t="str">
        <f t="shared" si="625"/>
        <v/>
      </c>
      <c r="BD803" s="1" t="str">
        <f t="shared" si="626"/>
        <v/>
      </c>
      <c r="BE803" s="1" t="str">
        <f t="shared" si="627"/>
        <v/>
      </c>
      <c r="BF803" s="1" t="str">
        <f t="shared" si="628"/>
        <v/>
      </c>
      <c r="BG803" s="1" t="str">
        <f t="shared" si="629"/>
        <v/>
      </c>
      <c r="BH803" s="1" t="str">
        <f t="shared" si="630"/>
        <v/>
      </c>
      <c r="BI803" s="1" t="str">
        <f t="shared" si="631"/>
        <v/>
      </c>
      <c r="BJ803" s="1" t="str">
        <f t="shared" si="632"/>
        <v/>
      </c>
      <c r="BK803" s="1" t="str">
        <f t="shared" si="633"/>
        <v/>
      </c>
      <c r="BL803" s="1" t="str">
        <f t="shared" si="634"/>
        <v/>
      </c>
      <c r="BM803" s="1" t="str">
        <f t="shared" si="635"/>
        <v/>
      </c>
      <c r="BN803" s="1" t="str">
        <f t="shared" si="636"/>
        <v/>
      </c>
      <c r="BO803" s="4" t="str">
        <f t="shared" si="637"/>
        <v/>
      </c>
    </row>
    <row r="804" spans="2:67">
      <c r="B804" s="23"/>
      <c r="C804" s="8" t="str">
        <f>IF(B804="","",VLOOKUP(B804,Tabelle2!$A$1:$B$37,2,0))</f>
        <v/>
      </c>
      <c r="D804" s="9" t="str">
        <f>IF(B804="","",IF(B804=0,"NB",VLOOKUP(C804,Tabelle2!$D$1:$E$4,2,0)))</f>
        <v/>
      </c>
      <c r="E804" s="1" t="str">
        <f t="shared" si="593"/>
        <v/>
      </c>
      <c r="F804" s="1" t="str">
        <f t="shared" si="594"/>
        <v/>
      </c>
      <c r="G804" s="1" t="str">
        <f t="shared" si="604"/>
        <v/>
      </c>
      <c r="H804" s="1" t="str">
        <f t="shared" si="595"/>
        <v/>
      </c>
      <c r="I804" s="1">
        <f t="shared" si="596"/>
        <v>0</v>
      </c>
      <c r="J804" s="1" t="str">
        <f t="shared" si="598"/>
        <v/>
      </c>
      <c r="U804" s="6" t="str">
        <f t="shared" si="599"/>
        <v/>
      </c>
      <c r="V804" s="6" t="str">
        <f t="shared" si="600"/>
        <v/>
      </c>
      <c r="W804" s="6" t="str">
        <f t="shared" si="601"/>
        <v/>
      </c>
      <c r="X804" s="6" t="str">
        <f t="shared" si="602"/>
        <v/>
      </c>
      <c r="Y804" s="5"/>
      <c r="Z804" s="1">
        <f t="shared" si="605"/>
        <v>1</v>
      </c>
      <c r="AA804" s="1">
        <f t="shared" si="606"/>
        <v>1</v>
      </c>
      <c r="AB804" s="1">
        <f t="shared" si="607"/>
        <v>1</v>
      </c>
      <c r="AC804" s="1" t="str">
        <f t="shared" si="608"/>
        <v/>
      </c>
      <c r="AD804" s="1" t="str">
        <f t="shared" si="612"/>
        <v/>
      </c>
      <c r="AE804" s="5"/>
      <c r="AF804" s="6">
        <f t="shared" si="603"/>
        <v>0</v>
      </c>
      <c r="AG804" s="6">
        <f t="shared" si="609"/>
        <v>1</v>
      </c>
      <c r="AH804" s="6">
        <f t="shared" si="611"/>
        <v>3</v>
      </c>
      <c r="AI804" s="5"/>
      <c r="AJ804" s="1">
        <f t="shared" si="610"/>
        <v>0</v>
      </c>
      <c r="AK804" s="1">
        <f>VLOOKUP(AJ804,$R$2:S823,2,0)</f>
        <v>1</v>
      </c>
      <c r="AM804" s="1">
        <f t="shared" si="638"/>
        <v>246</v>
      </c>
      <c r="AO804" s="1">
        <f t="shared" si="639"/>
        <v>0</v>
      </c>
      <c r="AP804" s="1" t="str">
        <f t="shared" si="597"/>
        <v/>
      </c>
      <c r="AQ804" s="1" t="str">
        <f t="shared" si="613"/>
        <v/>
      </c>
      <c r="AR804" s="1" t="str">
        <f t="shared" si="614"/>
        <v/>
      </c>
      <c r="AS804" s="1" t="str">
        <f t="shared" si="615"/>
        <v/>
      </c>
      <c r="AT804" s="1" t="str">
        <f t="shared" si="616"/>
        <v/>
      </c>
      <c r="AU804" s="1" t="str">
        <f t="shared" si="617"/>
        <v/>
      </c>
      <c r="AV804" s="1" t="str">
        <f t="shared" si="618"/>
        <v/>
      </c>
      <c r="AW804" s="1" t="str">
        <f t="shared" si="619"/>
        <v/>
      </c>
      <c r="AX804" s="1" t="str">
        <f t="shared" si="620"/>
        <v/>
      </c>
      <c r="AY804" s="1" t="str">
        <f t="shared" si="621"/>
        <v/>
      </c>
      <c r="AZ804" s="1" t="str">
        <f t="shared" si="622"/>
        <v/>
      </c>
      <c r="BA804" s="1" t="str">
        <f t="shared" si="623"/>
        <v/>
      </c>
      <c r="BB804" s="1" t="str">
        <f t="shared" si="624"/>
        <v/>
      </c>
      <c r="BC804" s="1" t="str">
        <f t="shared" si="625"/>
        <v/>
      </c>
      <c r="BD804" s="1" t="str">
        <f t="shared" si="626"/>
        <v/>
      </c>
      <c r="BE804" s="1" t="str">
        <f t="shared" si="627"/>
        <v/>
      </c>
      <c r="BF804" s="1" t="str">
        <f t="shared" si="628"/>
        <v/>
      </c>
      <c r="BG804" s="1" t="str">
        <f t="shared" si="629"/>
        <v/>
      </c>
      <c r="BH804" s="1" t="str">
        <f t="shared" si="630"/>
        <v/>
      </c>
      <c r="BI804" s="1" t="str">
        <f t="shared" si="631"/>
        <v/>
      </c>
      <c r="BJ804" s="1" t="str">
        <f t="shared" si="632"/>
        <v/>
      </c>
      <c r="BK804" s="1" t="str">
        <f t="shared" si="633"/>
        <v/>
      </c>
      <c r="BL804" s="1" t="str">
        <f t="shared" si="634"/>
        <v/>
      </c>
      <c r="BM804" s="1" t="str">
        <f t="shared" si="635"/>
        <v/>
      </c>
      <c r="BN804" s="1" t="str">
        <f t="shared" si="636"/>
        <v/>
      </c>
      <c r="BO804" s="4" t="str">
        <f t="shared" si="637"/>
        <v/>
      </c>
    </row>
    <row r="805" spans="2:67">
      <c r="B805" s="23"/>
      <c r="C805" s="8" t="str">
        <f>IF(B805="","",VLOOKUP(B805,Tabelle2!$A$1:$B$37,2,0))</f>
        <v/>
      </c>
      <c r="D805" s="9" t="str">
        <f>IF(B805="","",IF(B805=0,"NB",VLOOKUP(C805,Tabelle2!$D$1:$E$4,2,0)))</f>
        <v/>
      </c>
      <c r="E805" s="1" t="str">
        <f t="shared" si="593"/>
        <v/>
      </c>
      <c r="F805" s="1" t="str">
        <f t="shared" si="594"/>
        <v/>
      </c>
      <c r="G805" s="1" t="str">
        <f t="shared" si="604"/>
        <v/>
      </c>
      <c r="H805" s="1" t="str">
        <f t="shared" si="595"/>
        <v/>
      </c>
      <c r="I805" s="1">
        <f t="shared" si="596"/>
        <v>0</v>
      </c>
      <c r="J805" s="1" t="str">
        <f t="shared" si="598"/>
        <v/>
      </c>
      <c r="U805" s="6" t="str">
        <f t="shared" si="599"/>
        <v/>
      </c>
      <c r="V805" s="6" t="str">
        <f t="shared" si="600"/>
        <v/>
      </c>
      <c r="W805" s="6" t="str">
        <f t="shared" si="601"/>
        <v/>
      </c>
      <c r="X805" s="6" t="str">
        <f t="shared" si="602"/>
        <v/>
      </c>
      <c r="Y805" s="5"/>
      <c r="Z805" s="1">
        <f t="shared" si="605"/>
        <v>1</v>
      </c>
      <c r="AA805" s="1">
        <f t="shared" si="606"/>
        <v>1</v>
      </c>
      <c r="AB805" s="1">
        <f t="shared" si="607"/>
        <v>1</v>
      </c>
      <c r="AC805" s="1" t="str">
        <f t="shared" si="608"/>
        <v/>
      </c>
      <c r="AD805" s="1" t="str">
        <f t="shared" si="612"/>
        <v/>
      </c>
      <c r="AE805" s="5"/>
      <c r="AF805" s="6">
        <f t="shared" si="603"/>
        <v>0</v>
      </c>
      <c r="AG805" s="6">
        <f t="shared" si="609"/>
        <v>1</v>
      </c>
      <c r="AH805" s="6">
        <f t="shared" si="611"/>
        <v>3</v>
      </c>
      <c r="AI805" s="5"/>
      <c r="AJ805" s="1">
        <f t="shared" si="610"/>
        <v>0</v>
      </c>
      <c r="AK805" s="1">
        <f>VLOOKUP(AJ805,$R$2:S824,2,0)</f>
        <v>1</v>
      </c>
      <c r="AM805" s="1">
        <f t="shared" si="638"/>
        <v>246</v>
      </c>
      <c r="AO805" s="1">
        <f t="shared" si="639"/>
        <v>0</v>
      </c>
      <c r="AP805" s="1" t="str">
        <f t="shared" si="597"/>
        <v/>
      </c>
      <c r="AQ805" s="1" t="str">
        <f t="shared" si="613"/>
        <v/>
      </c>
      <c r="AR805" s="1" t="str">
        <f t="shared" si="614"/>
        <v/>
      </c>
      <c r="AS805" s="1" t="str">
        <f t="shared" si="615"/>
        <v/>
      </c>
      <c r="AT805" s="1" t="str">
        <f t="shared" si="616"/>
        <v/>
      </c>
      <c r="AU805" s="1" t="str">
        <f t="shared" si="617"/>
        <v/>
      </c>
      <c r="AV805" s="1" t="str">
        <f t="shared" si="618"/>
        <v/>
      </c>
      <c r="AW805" s="1" t="str">
        <f t="shared" si="619"/>
        <v/>
      </c>
      <c r="AX805" s="1" t="str">
        <f t="shared" si="620"/>
        <v/>
      </c>
      <c r="AY805" s="1" t="str">
        <f t="shared" si="621"/>
        <v/>
      </c>
      <c r="AZ805" s="1" t="str">
        <f t="shared" si="622"/>
        <v/>
      </c>
      <c r="BA805" s="1" t="str">
        <f t="shared" si="623"/>
        <v/>
      </c>
      <c r="BB805" s="1" t="str">
        <f t="shared" si="624"/>
        <v/>
      </c>
      <c r="BC805" s="1" t="str">
        <f t="shared" si="625"/>
        <v/>
      </c>
      <c r="BD805" s="1" t="str">
        <f t="shared" si="626"/>
        <v/>
      </c>
      <c r="BE805" s="1" t="str">
        <f t="shared" si="627"/>
        <v/>
      </c>
      <c r="BF805" s="1" t="str">
        <f t="shared" si="628"/>
        <v/>
      </c>
      <c r="BG805" s="1" t="str">
        <f t="shared" si="629"/>
        <v/>
      </c>
      <c r="BH805" s="1" t="str">
        <f t="shared" si="630"/>
        <v/>
      </c>
      <c r="BI805" s="1" t="str">
        <f t="shared" si="631"/>
        <v/>
      </c>
      <c r="BJ805" s="1" t="str">
        <f t="shared" si="632"/>
        <v/>
      </c>
      <c r="BK805" s="1" t="str">
        <f t="shared" si="633"/>
        <v/>
      </c>
      <c r="BL805" s="1" t="str">
        <f t="shared" si="634"/>
        <v/>
      </c>
      <c r="BM805" s="1" t="str">
        <f t="shared" si="635"/>
        <v/>
      </c>
      <c r="BN805" s="1" t="str">
        <f t="shared" si="636"/>
        <v/>
      </c>
      <c r="BO805" s="4" t="str">
        <f t="shared" si="637"/>
        <v/>
      </c>
    </row>
    <row r="806" spans="2:67">
      <c r="B806" s="23"/>
      <c r="C806" s="8" t="str">
        <f>IF(B806="","",VLOOKUP(B806,Tabelle2!$A$1:$B$37,2,0))</f>
        <v/>
      </c>
      <c r="D806" s="9" t="str">
        <f>IF(B806="","",IF(B806=0,"NB",VLOOKUP(C806,Tabelle2!$D$1:$E$4,2,0)))</f>
        <v/>
      </c>
      <c r="E806" s="1" t="str">
        <f t="shared" si="593"/>
        <v/>
      </c>
      <c r="F806" s="1" t="str">
        <f t="shared" si="594"/>
        <v/>
      </c>
      <c r="G806" s="1" t="str">
        <f t="shared" si="604"/>
        <v/>
      </c>
      <c r="H806" s="1" t="str">
        <f t="shared" si="595"/>
        <v/>
      </c>
      <c r="I806" s="1">
        <f t="shared" si="596"/>
        <v>0</v>
      </c>
      <c r="J806" s="1" t="str">
        <f t="shared" si="598"/>
        <v/>
      </c>
      <c r="U806" s="6" t="str">
        <f t="shared" si="599"/>
        <v/>
      </c>
      <c r="V806" s="6" t="str">
        <f t="shared" si="600"/>
        <v/>
      </c>
      <c r="W806" s="6" t="str">
        <f t="shared" si="601"/>
        <v/>
      </c>
      <c r="X806" s="6" t="str">
        <f t="shared" si="602"/>
        <v/>
      </c>
      <c r="Y806" s="5"/>
      <c r="Z806" s="1">
        <f t="shared" si="605"/>
        <v>1</v>
      </c>
      <c r="AA806" s="1">
        <f t="shared" si="606"/>
        <v>1</v>
      </c>
      <c r="AB806" s="1">
        <f t="shared" si="607"/>
        <v>1</v>
      </c>
      <c r="AC806" s="1" t="str">
        <f t="shared" si="608"/>
        <v/>
      </c>
      <c r="AD806" s="1" t="str">
        <f t="shared" si="612"/>
        <v/>
      </c>
      <c r="AE806" s="5"/>
      <c r="AF806" s="6">
        <f t="shared" si="603"/>
        <v>0</v>
      </c>
      <c r="AG806" s="6">
        <f t="shared" si="609"/>
        <v>1</v>
      </c>
      <c r="AH806" s="6">
        <f t="shared" si="611"/>
        <v>3</v>
      </c>
      <c r="AI806" s="5"/>
      <c r="AJ806" s="1">
        <f t="shared" si="610"/>
        <v>0</v>
      </c>
      <c r="AK806" s="1">
        <f>VLOOKUP(AJ806,$R$2:S825,2,0)</f>
        <v>1</v>
      </c>
      <c r="AM806" s="1">
        <f t="shared" si="638"/>
        <v>246</v>
      </c>
      <c r="AO806" s="1">
        <f t="shared" si="639"/>
        <v>0</v>
      </c>
      <c r="AP806" s="1" t="str">
        <f t="shared" si="597"/>
        <v/>
      </c>
      <c r="AQ806" s="1" t="str">
        <f t="shared" si="613"/>
        <v/>
      </c>
      <c r="AR806" s="1" t="str">
        <f t="shared" si="614"/>
        <v/>
      </c>
      <c r="AS806" s="1" t="str">
        <f t="shared" si="615"/>
        <v/>
      </c>
      <c r="AT806" s="1" t="str">
        <f t="shared" si="616"/>
        <v/>
      </c>
      <c r="AU806" s="1" t="str">
        <f t="shared" si="617"/>
        <v/>
      </c>
      <c r="AV806" s="1" t="str">
        <f t="shared" si="618"/>
        <v/>
      </c>
      <c r="AW806" s="1" t="str">
        <f t="shared" si="619"/>
        <v/>
      </c>
      <c r="AX806" s="1" t="str">
        <f t="shared" si="620"/>
        <v/>
      </c>
      <c r="AY806" s="1" t="str">
        <f t="shared" si="621"/>
        <v/>
      </c>
      <c r="AZ806" s="1" t="str">
        <f t="shared" si="622"/>
        <v/>
      </c>
      <c r="BA806" s="1" t="str">
        <f t="shared" si="623"/>
        <v/>
      </c>
      <c r="BB806" s="1" t="str">
        <f t="shared" si="624"/>
        <v/>
      </c>
      <c r="BC806" s="1" t="str">
        <f t="shared" si="625"/>
        <v/>
      </c>
      <c r="BD806" s="1" t="str">
        <f t="shared" si="626"/>
        <v/>
      </c>
      <c r="BE806" s="1" t="str">
        <f t="shared" si="627"/>
        <v/>
      </c>
      <c r="BF806" s="1" t="str">
        <f t="shared" si="628"/>
        <v/>
      </c>
      <c r="BG806" s="1" t="str">
        <f t="shared" si="629"/>
        <v/>
      </c>
      <c r="BH806" s="1" t="str">
        <f t="shared" si="630"/>
        <v/>
      </c>
      <c r="BI806" s="1" t="str">
        <f t="shared" si="631"/>
        <v/>
      </c>
      <c r="BJ806" s="1" t="str">
        <f t="shared" si="632"/>
        <v/>
      </c>
      <c r="BK806" s="1" t="str">
        <f t="shared" si="633"/>
        <v/>
      </c>
      <c r="BL806" s="1" t="str">
        <f t="shared" si="634"/>
        <v/>
      </c>
      <c r="BM806" s="1" t="str">
        <f t="shared" si="635"/>
        <v/>
      </c>
      <c r="BN806" s="1" t="str">
        <f t="shared" si="636"/>
        <v/>
      </c>
      <c r="BO806" s="4" t="str">
        <f t="shared" si="637"/>
        <v/>
      </c>
    </row>
    <row r="807" spans="2:67">
      <c r="B807" s="23"/>
      <c r="C807" s="8" t="str">
        <f>IF(B807="","",VLOOKUP(B807,Tabelle2!$A$1:$B$37,2,0))</f>
        <v/>
      </c>
      <c r="D807" s="9" t="str">
        <f>IF(B807="","",IF(B807=0,"NB",VLOOKUP(C807,Tabelle2!$D$1:$E$4,2,0)))</f>
        <v/>
      </c>
      <c r="E807" s="1" t="str">
        <f t="shared" si="593"/>
        <v/>
      </c>
      <c r="F807" s="1" t="str">
        <f t="shared" si="594"/>
        <v/>
      </c>
      <c r="G807" s="1" t="str">
        <f t="shared" si="604"/>
        <v/>
      </c>
      <c r="H807" s="1" t="str">
        <f t="shared" si="595"/>
        <v/>
      </c>
      <c r="I807" s="1">
        <f t="shared" si="596"/>
        <v>0</v>
      </c>
      <c r="J807" s="1" t="str">
        <f t="shared" si="598"/>
        <v/>
      </c>
      <c r="U807" s="6" t="str">
        <f t="shared" si="599"/>
        <v/>
      </c>
      <c r="V807" s="6" t="str">
        <f t="shared" si="600"/>
        <v/>
      </c>
      <c r="W807" s="6" t="str">
        <f t="shared" si="601"/>
        <v/>
      </c>
      <c r="X807" s="6" t="str">
        <f t="shared" si="602"/>
        <v/>
      </c>
      <c r="Y807" s="5"/>
      <c r="Z807" s="1">
        <f t="shared" si="605"/>
        <v>1</v>
      </c>
      <c r="AA807" s="1">
        <f t="shared" si="606"/>
        <v>1</v>
      </c>
      <c r="AB807" s="1">
        <f t="shared" si="607"/>
        <v>1</v>
      </c>
      <c r="AC807" s="1" t="str">
        <f t="shared" si="608"/>
        <v/>
      </c>
      <c r="AD807" s="1" t="str">
        <f t="shared" si="612"/>
        <v/>
      </c>
      <c r="AE807" s="5"/>
      <c r="AF807" s="6">
        <f t="shared" si="603"/>
        <v>0</v>
      </c>
      <c r="AG807" s="6">
        <f t="shared" si="609"/>
        <v>1</v>
      </c>
      <c r="AH807" s="6">
        <f t="shared" si="611"/>
        <v>3</v>
      </c>
      <c r="AI807" s="5"/>
      <c r="AJ807" s="1">
        <f t="shared" si="610"/>
        <v>0</v>
      </c>
      <c r="AK807" s="1">
        <f>VLOOKUP(AJ807,$R$2:S826,2,0)</f>
        <v>1</v>
      </c>
      <c r="AM807" s="1">
        <f t="shared" si="638"/>
        <v>246</v>
      </c>
      <c r="AO807" s="1">
        <f t="shared" si="639"/>
        <v>0</v>
      </c>
      <c r="AP807" s="1" t="str">
        <f t="shared" si="597"/>
        <v/>
      </c>
      <c r="AQ807" s="1" t="str">
        <f t="shared" si="613"/>
        <v/>
      </c>
      <c r="AR807" s="1" t="str">
        <f t="shared" si="614"/>
        <v/>
      </c>
      <c r="AS807" s="1" t="str">
        <f t="shared" si="615"/>
        <v/>
      </c>
      <c r="AT807" s="1" t="str">
        <f t="shared" si="616"/>
        <v/>
      </c>
      <c r="AU807" s="1" t="str">
        <f t="shared" si="617"/>
        <v/>
      </c>
      <c r="AV807" s="1" t="str">
        <f t="shared" si="618"/>
        <v/>
      </c>
      <c r="AW807" s="1" t="str">
        <f t="shared" si="619"/>
        <v/>
      </c>
      <c r="AX807" s="1" t="str">
        <f t="shared" si="620"/>
        <v/>
      </c>
      <c r="AY807" s="1" t="str">
        <f t="shared" si="621"/>
        <v/>
      </c>
      <c r="AZ807" s="1" t="str">
        <f t="shared" si="622"/>
        <v/>
      </c>
      <c r="BA807" s="1" t="str">
        <f t="shared" si="623"/>
        <v/>
      </c>
      <c r="BB807" s="1" t="str">
        <f t="shared" si="624"/>
        <v/>
      </c>
      <c r="BC807" s="1" t="str">
        <f t="shared" si="625"/>
        <v/>
      </c>
      <c r="BD807" s="1" t="str">
        <f t="shared" si="626"/>
        <v/>
      </c>
      <c r="BE807" s="1" t="str">
        <f t="shared" si="627"/>
        <v/>
      </c>
      <c r="BF807" s="1" t="str">
        <f t="shared" si="628"/>
        <v/>
      </c>
      <c r="BG807" s="1" t="str">
        <f t="shared" si="629"/>
        <v/>
      </c>
      <c r="BH807" s="1" t="str">
        <f t="shared" si="630"/>
        <v/>
      </c>
      <c r="BI807" s="1" t="str">
        <f t="shared" si="631"/>
        <v/>
      </c>
      <c r="BJ807" s="1" t="str">
        <f t="shared" si="632"/>
        <v/>
      </c>
      <c r="BK807" s="1" t="str">
        <f t="shared" si="633"/>
        <v/>
      </c>
      <c r="BL807" s="1" t="str">
        <f t="shared" si="634"/>
        <v/>
      </c>
      <c r="BM807" s="1" t="str">
        <f t="shared" si="635"/>
        <v/>
      </c>
      <c r="BN807" s="1" t="str">
        <f t="shared" si="636"/>
        <v/>
      </c>
      <c r="BO807" s="4" t="str">
        <f t="shared" si="637"/>
        <v/>
      </c>
    </row>
    <row r="808" spans="2:67">
      <c r="B808" s="23"/>
      <c r="C808" s="8" t="str">
        <f>IF(B808="","",VLOOKUP(B808,Tabelle2!$A$1:$B$37,2,0))</f>
        <v/>
      </c>
      <c r="D808" s="9" t="str">
        <f>IF(B808="","",IF(B808=0,"NB",VLOOKUP(C808,Tabelle2!$D$1:$E$4,2,0)))</f>
        <v/>
      </c>
      <c r="E808" s="1" t="str">
        <f t="shared" si="593"/>
        <v/>
      </c>
      <c r="F808" s="1" t="str">
        <f t="shared" si="594"/>
        <v/>
      </c>
      <c r="G808" s="1" t="str">
        <f t="shared" si="604"/>
        <v/>
      </c>
      <c r="H808" s="1" t="str">
        <f t="shared" si="595"/>
        <v/>
      </c>
      <c r="I808" s="1">
        <f t="shared" si="596"/>
        <v>0</v>
      </c>
      <c r="J808" s="1" t="str">
        <f t="shared" si="598"/>
        <v/>
      </c>
      <c r="U808" s="6" t="str">
        <f t="shared" si="599"/>
        <v/>
      </c>
      <c r="V808" s="6" t="str">
        <f t="shared" si="600"/>
        <v/>
      </c>
      <c r="W808" s="6" t="str">
        <f t="shared" si="601"/>
        <v/>
      </c>
      <c r="X808" s="6" t="str">
        <f t="shared" si="602"/>
        <v/>
      </c>
      <c r="Y808" s="5"/>
      <c r="Z808" s="1">
        <f t="shared" si="605"/>
        <v>1</v>
      </c>
      <c r="AA808" s="1">
        <f t="shared" si="606"/>
        <v>1</v>
      </c>
      <c r="AB808" s="1">
        <f t="shared" si="607"/>
        <v>1</v>
      </c>
      <c r="AC808" s="1" t="str">
        <f t="shared" si="608"/>
        <v/>
      </c>
      <c r="AD808" s="1" t="str">
        <f t="shared" si="612"/>
        <v/>
      </c>
      <c r="AE808" s="5"/>
      <c r="AF808" s="6">
        <f t="shared" si="603"/>
        <v>0</v>
      </c>
      <c r="AG808" s="6">
        <f t="shared" si="609"/>
        <v>1</v>
      </c>
      <c r="AH808" s="6">
        <f t="shared" si="611"/>
        <v>3</v>
      </c>
      <c r="AI808" s="5"/>
      <c r="AJ808" s="1">
        <f t="shared" si="610"/>
        <v>0</v>
      </c>
      <c r="AK808" s="1">
        <f>VLOOKUP(AJ808,$R$2:S827,2,0)</f>
        <v>1</v>
      </c>
      <c r="AM808" s="1">
        <f t="shared" si="638"/>
        <v>246</v>
      </c>
      <c r="AO808" s="1">
        <f t="shared" si="639"/>
        <v>0</v>
      </c>
      <c r="AP808" s="1" t="str">
        <f t="shared" si="597"/>
        <v/>
      </c>
      <c r="AQ808" s="1" t="str">
        <f t="shared" si="613"/>
        <v/>
      </c>
      <c r="AR808" s="1" t="str">
        <f t="shared" si="614"/>
        <v/>
      </c>
      <c r="AS808" s="1" t="str">
        <f t="shared" si="615"/>
        <v/>
      </c>
      <c r="AT808" s="1" t="str">
        <f t="shared" si="616"/>
        <v/>
      </c>
      <c r="AU808" s="1" t="str">
        <f t="shared" si="617"/>
        <v/>
      </c>
      <c r="AV808" s="1" t="str">
        <f t="shared" si="618"/>
        <v/>
      </c>
      <c r="AW808" s="1" t="str">
        <f t="shared" si="619"/>
        <v/>
      </c>
      <c r="AX808" s="1" t="str">
        <f t="shared" si="620"/>
        <v/>
      </c>
      <c r="AY808" s="1" t="str">
        <f t="shared" si="621"/>
        <v/>
      </c>
      <c r="AZ808" s="1" t="str">
        <f t="shared" si="622"/>
        <v/>
      </c>
      <c r="BA808" s="1" t="str">
        <f t="shared" si="623"/>
        <v/>
      </c>
      <c r="BB808" s="1" t="str">
        <f t="shared" si="624"/>
        <v/>
      </c>
      <c r="BC808" s="1" t="str">
        <f t="shared" si="625"/>
        <v/>
      </c>
      <c r="BD808" s="1" t="str">
        <f t="shared" si="626"/>
        <v/>
      </c>
      <c r="BE808" s="1" t="str">
        <f t="shared" si="627"/>
        <v/>
      </c>
      <c r="BF808" s="1" t="str">
        <f t="shared" si="628"/>
        <v/>
      </c>
      <c r="BG808" s="1" t="str">
        <f t="shared" si="629"/>
        <v/>
      </c>
      <c r="BH808" s="1" t="str">
        <f t="shared" si="630"/>
        <v/>
      </c>
      <c r="BI808" s="1" t="str">
        <f t="shared" si="631"/>
        <v/>
      </c>
      <c r="BJ808" s="1" t="str">
        <f t="shared" si="632"/>
        <v/>
      </c>
      <c r="BK808" s="1" t="str">
        <f t="shared" si="633"/>
        <v/>
      </c>
      <c r="BL808" s="1" t="str">
        <f t="shared" si="634"/>
        <v/>
      </c>
      <c r="BM808" s="1" t="str">
        <f t="shared" si="635"/>
        <v/>
      </c>
      <c r="BN808" s="1" t="str">
        <f t="shared" si="636"/>
        <v/>
      </c>
      <c r="BO808" s="4" t="str">
        <f t="shared" si="637"/>
        <v/>
      </c>
    </row>
    <row r="809" spans="2:67">
      <c r="B809" s="23"/>
      <c r="C809" s="8" t="str">
        <f>IF(B809="","",VLOOKUP(B809,Tabelle2!$A$1:$B$37,2,0))</f>
        <v/>
      </c>
      <c r="D809" s="9" t="str">
        <f>IF(B809="","",IF(B809=0,"NB",VLOOKUP(C809,Tabelle2!$D$1:$E$4,2,0)))</f>
        <v/>
      </c>
      <c r="E809" s="1" t="str">
        <f t="shared" si="593"/>
        <v/>
      </c>
      <c r="F809" s="1" t="str">
        <f t="shared" si="594"/>
        <v/>
      </c>
      <c r="G809" s="1" t="str">
        <f t="shared" si="604"/>
        <v/>
      </c>
      <c r="H809" s="1" t="str">
        <f t="shared" si="595"/>
        <v/>
      </c>
      <c r="I809" s="1">
        <f t="shared" si="596"/>
        <v>0</v>
      </c>
      <c r="J809" s="1" t="str">
        <f t="shared" si="598"/>
        <v/>
      </c>
      <c r="U809" s="6" t="str">
        <f t="shared" si="599"/>
        <v/>
      </c>
      <c r="V809" s="6" t="str">
        <f t="shared" si="600"/>
        <v/>
      </c>
      <c r="W809" s="6" t="str">
        <f t="shared" si="601"/>
        <v/>
      </c>
      <c r="X809" s="6" t="str">
        <f t="shared" si="602"/>
        <v/>
      </c>
      <c r="Y809" s="5"/>
      <c r="Z809" s="1">
        <f t="shared" si="605"/>
        <v>1</v>
      </c>
      <c r="AA809" s="1">
        <f t="shared" si="606"/>
        <v>1</v>
      </c>
      <c r="AB809" s="1">
        <f t="shared" si="607"/>
        <v>1</v>
      </c>
      <c r="AC809" s="1" t="str">
        <f t="shared" si="608"/>
        <v/>
      </c>
      <c r="AD809" s="1" t="str">
        <f t="shared" si="612"/>
        <v/>
      </c>
      <c r="AE809" s="5"/>
      <c r="AF809" s="6">
        <f t="shared" si="603"/>
        <v>0</v>
      </c>
      <c r="AG809" s="6">
        <f t="shared" si="609"/>
        <v>1</v>
      </c>
      <c r="AH809" s="6">
        <f t="shared" si="611"/>
        <v>3</v>
      </c>
      <c r="AI809" s="5"/>
      <c r="AJ809" s="1">
        <f t="shared" si="610"/>
        <v>0</v>
      </c>
      <c r="AK809" s="1">
        <f>VLOOKUP(AJ809,$R$2:S828,2,0)</f>
        <v>1</v>
      </c>
      <c r="AM809" s="1">
        <f t="shared" si="638"/>
        <v>246</v>
      </c>
      <c r="AO809" s="1">
        <f t="shared" si="639"/>
        <v>0</v>
      </c>
      <c r="AP809" s="1" t="str">
        <f t="shared" si="597"/>
        <v/>
      </c>
      <c r="AQ809" s="1" t="str">
        <f t="shared" si="613"/>
        <v/>
      </c>
      <c r="AR809" s="1" t="str">
        <f t="shared" si="614"/>
        <v/>
      </c>
      <c r="AS809" s="1" t="str">
        <f t="shared" si="615"/>
        <v/>
      </c>
      <c r="AT809" s="1" t="str">
        <f t="shared" si="616"/>
        <v/>
      </c>
      <c r="AU809" s="1" t="str">
        <f t="shared" si="617"/>
        <v/>
      </c>
      <c r="AV809" s="1" t="str">
        <f t="shared" si="618"/>
        <v/>
      </c>
      <c r="AW809" s="1" t="str">
        <f t="shared" si="619"/>
        <v/>
      </c>
      <c r="AX809" s="1" t="str">
        <f t="shared" si="620"/>
        <v/>
      </c>
      <c r="AY809" s="1" t="str">
        <f t="shared" si="621"/>
        <v/>
      </c>
      <c r="AZ809" s="1" t="str">
        <f t="shared" si="622"/>
        <v/>
      </c>
      <c r="BA809" s="1" t="str">
        <f t="shared" si="623"/>
        <v/>
      </c>
      <c r="BB809" s="1" t="str">
        <f t="shared" si="624"/>
        <v/>
      </c>
      <c r="BC809" s="1" t="str">
        <f t="shared" si="625"/>
        <v/>
      </c>
      <c r="BD809" s="1" t="str">
        <f t="shared" si="626"/>
        <v/>
      </c>
      <c r="BE809" s="1" t="str">
        <f t="shared" si="627"/>
        <v/>
      </c>
      <c r="BF809" s="1" t="str">
        <f t="shared" si="628"/>
        <v/>
      </c>
      <c r="BG809" s="1" t="str">
        <f t="shared" si="629"/>
        <v/>
      </c>
      <c r="BH809" s="1" t="str">
        <f t="shared" si="630"/>
        <v/>
      </c>
      <c r="BI809" s="1" t="str">
        <f t="shared" si="631"/>
        <v/>
      </c>
      <c r="BJ809" s="1" t="str">
        <f t="shared" si="632"/>
        <v/>
      </c>
      <c r="BK809" s="1" t="str">
        <f t="shared" si="633"/>
        <v/>
      </c>
      <c r="BL809" s="1" t="str">
        <f t="shared" si="634"/>
        <v/>
      </c>
      <c r="BM809" s="1" t="str">
        <f t="shared" si="635"/>
        <v/>
      </c>
      <c r="BN809" s="1" t="str">
        <f t="shared" si="636"/>
        <v/>
      </c>
      <c r="BO809" s="4" t="str">
        <f t="shared" si="637"/>
        <v/>
      </c>
    </row>
    <row r="810" spans="2:67">
      <c r="B810" s="23"/>
      <c r="C810" s="8" t="str">
        <f>IF(B810="","",VLOOKUP(B810,Tabelle2!$A$1:$B$37,2,0))</f>
        <v/>
      </c>
      <c r="D810" s="9" t="str">
        <f>IF(B810="","",IF(B810=0,"NB",VLOOKUP(C810,Tabelle2!$D$1:$E$4,2,0)))</f>
        <v/>
      </c>
      <c r="E810" s="1" t="str">
        <f t="shared" si="593"/>
        <v/>
      </c>
      <c r="F810" s="1" t="str">
        <f t="shared" si="594"/>
        <v/>
      </c>
      <c r="G810" s="1" t="str">
        <f t="shared" si="604"/>
        <v/>
      </c>
      <c r="H810" s="1" t="str">
        <f t="shared" si="595"/>
        <v/>
      </c>
      <c r="I810" s="1">
        <f t="shared" si="596"/>
        <v>0</v>
      </c>
      <c r="J810" s="1" t="str">
        <f t="shared" si="598"/>
        <v/>
      </c>
      <c r="U810" s="6" t="str">
        <f t="shared" si="599"/>
        <v/>
      </c>
      <c r="V810" s="6" t="str">
        <f t="shared" si="600"/>
        <v/>
      </c>
      <c r="W810" s="6" t="str">
        <f t="shared" si="601"/>
        <v/>
      </c>
      <c r="X810" s="6" t="str">
        <f t="shared" si="602"/>
        <v/>
      </c>
      <c r="Y810" s="5"/>
      <c r="Z810" s="1">
        <f t="shared" si="605"/>
        <v>1</v>
      </c>
      <c r="AA810" s="1">
        <f t="shared" si="606"/>
        <v>1</v>
      </c>
      <c r="AB810" s="1">
        <f t="shared" si="607"/>
        <v>1</v>
      </c>
      <c r="AC810" s="1" t="str">
        <f t="shared" si="608"/>
        <v/>
      </c>
      <c r="AD810" s="1" t="str">
        <f t="shared" si="612"/>
        <v/>
      </c>
      <c r="AE810" s="5"/>
      <c r="AF810" s="6">
        <f t="shared" si="603"/>
        <v>0</v>
      </c>
      <c r="AG810" s="6">
        <f t="shared" si="609"/>
        <v>1</v>
      </c>
      <c r="AH810" s="6">
        <f t="shared" si="611"/>
        <v>3</v>
      </c>
      <c r="AI810" s="5"/>
      <c r="AJ810" s="1">
        <f t="shared" si="610"/>
        <v>0</v>
      </c>
      <c r="AK810" s="1">
        <f>VLOOKUP(AJ810,$R$2:S829,2,0)</f>
        <v>1</v>
      </c>
      <c r="AM810" s="1">
        <f t="shared" si="638"/>
        <v>246</v>
      </c>
      <c r="AO810" s="1">
        <f t="shared" si="639"/>
        <v>0</v>
      </c>
      <c r="AP810" s="1" t="str">
        <f t="shared" si="597"/>
        <v/>
      </c>
      <c r="AQ810" s="1" t="str">
        <f t="shared" si="613"/>
        <v/>
      </c>
      <c r="AR810" s="1" t="str">
        <f t="shared" si="614"/>
        <v/>
      </c>
      <c r="AS810" s="1" t="str">
        <f t="shared" si="615"/>
        <v/>
      </c>
      <c r="AT810" s="1" t="str">
        <f t="shared" si="616"/>
        <v/>
      </c>
      <c r="AU810" s="1" t="str">
        <f t="shared" si="617"/>
        <v/>
      </c>
      <c r="AV810" s="1" t="str">
        <f t="shared" si="618"/>
        <v/>
      </c>
      <c r="AW810" s="1" t="str">
        <f t="shared" si="619"/>
        <v/>
      </c>
      <c r="AX810" s="1" t="str">
        <f t="shared" si="620"/>
        <v/>
      </c>
      <c r="AY810" s="1" t="str">
        <f t="shared" si="621"/>
        <v/>
      </c>
      <c r="AZ810" s="1" t="str">
        <f t="shared" si="622"/>
        <v/>
      </c>
      <c r="BA810" s="1" t="str">
        <f t="shared" si="623"/>
        <v/>
      </c>
      <c r="BB810" s="1" t="str">
        <f t="shared" si="624"/>
        <v/>
      </c>
      <c r="BC810" s="1" t="str">
        <f t="shared" si="625"/>
        <v/>
      </c>
      <c r="BD810" s="1" t="str">
        <f t="shared" si="626"/>
        <v/>
      </c>
      <c r="BE810" s="1" t="str">
        <f t="shared" si="627"/>
        <v/>
      </c>
      <c r="BF810" s="1" t="str">
        <f t="shared" si="628"/>
        <v/>
      </c>
      <c r="BG810" s="1" t="str">
        <f t="shared" si="629"/>
        <v/>
      </c>
      <c r="BH810" s="1" t="str">
        <f t="shared" si="630"/>
        <v/>
      </c>
      <c r="BI810" s="1" t="str">
        <f t="shared" si="631"/>
        <v/>
      </c>
      <c r="BJ810" s="1" t="str">
        <f t="shared" si="632"/>
        <v/>
      </c>
      <c r="BK810" s="1" t="str">
        <f t="shared" si="633"/>
        <v/>
      </c>
      <c r="BL810" s="1" t="str">
        <f t="shared" si="634"/>
        <v/>
      </c>
      <c r="BM810" s="1" t="str">
        <f t="shared" si="635"/>
        <v/>
      </c>
      <c r="BN810" s="1" t="str">
        <f t="shared" si="636"/>
        <v/>
      </c>
      <c r="BO810" s="4" t="str">
        <f t="shared" si="637"/>
        <v/>
      </c>
    </row>
    <row r="811" spans="2:67">
      <c r="B811" s="23"/>
      <c r="C811" s="8" t="str">
        <f>IF(B811="","",VLOOKUP(B811,Tabelle2!$A$1:$B$37,2,0))</f>
        <v/>
      </c>
      <c r="D811" s="9" t="str">
        <f>IF(B811="","",IF(B811=0,"NB",VLOOKUP(C811,Tabelle2!$D$1:$E$4,2,0)))</f>
        <v/>
      </c>
      <c r="E811" s="1" t="str">
        <f t="shared" si="593"/>
        <v/>
      </c>
      <c r="F811" s="1" t="str">
        <f t="shared" si="594"/>
        <v/>
      </c>
      <c r="G811" s="1" t="str">
        <f t="shared" si="604"/>
        <v/>
      </c>
      <c r="H811" s="1" t="str">
        <f t="shared" si="595"/>
        <v/>
      </c>
      <c r="I811" s="1">
        <f t="shared" si="596"/>
        <v>0</v>
      </c>
      <c r="J811" s="1" t="str">
        <f t="shared" si="598"/>
        <v/>
      </c>
      <c r="U811" s="6" t="str">
        <f t="shared" si="599"/>
        <v/>
      </c>
      <c r="V811" s="6" t="str">
        <f t="shared" si="600"/>
        <v/>
      </c>
      <c r="W811" s="6" t="str">
        <f t="shared" si="601"/>
        <v/>
      </c>
      <c r="X811" s="6" t="str">
        <f t="shared" si="602"/>
        <v/>
      </c>
      <c r="Y811" s="5"/>
      <c r="Z811" s="1">
        <f t="shared" si="605"/>
        <v>1</v>
      </c>
      <c r="AA811" s="1">
        <f t="shared" si="606"/>
        <v>1</v>
      </c>
      <c r="AB811" s="1">
        <f t="shared" si="607"/>
        <v>1</v>
      </c>
      <c r="AC811" s="1" t="str">
        <f t="shared" si="608"/>
        <v/>
      </c>
      <c r="AD811" s="1" t="str">
        <f t="shared" si="612"/>
        <v/>
      </c>
      <c r="AE811" s="5"/>
      <c r="AF811" s="6">
        <f t="shared" si="603"/>
        <v>0</v>
      </c>
      <c r="AG811" s="6">
        <f t="shared" si="609"/>
        <v>1</v>
      </c>
      <c r="AH811" s="6">
        <f t="shared" si="611"/>
        <v>3</v>
      </c>
      <c r="AI811" s="5"/>
      <c r="AJ811" s="1">
        <f t="shared" si="610"/>
        <v>0</v>
      </c>
      <c r="AK811" s="1">
        <f>VLOOKUP(AJ811,$R$2:S830,2,0)</f>
        <v>1</v>
      </c>
      <c r="AM811" s="1">
        <f t="shared" si="638"/>
        <v>246</v>
      </c>
      <c r="AO811" s="1">
        <f t="shared" si="639"/>
        <v>0</v>
      </c>
      <c r="AP811" s="1" t="str">
        <f t="shared" si="597"/>
        <v/>
      </c>
      <c r="AQ811" s="1" t="str">
        <f t="shared" si="613"/>
        <v/>
      </c>
      <c r="AR811" s="1" t="str">
        <f t="shared" si="614"/>
        <v/>
      </c>
      <c r="AS811" s="1" t="str">
        <f t="shared" si="615"/>
        <v/>
      </c>
      <c r="AT811" s="1" t="str">
        <f t="shared" si="616"/>
        <v/>
      </c>
      <c r="AU811" s="1" t="str">
        <f t="shared" si="617"/>
        <v/>
      </c>
      <c r="AV811" s="1" t="str">
        <f t="shared" si="618"/>
        <v/>
      </c>
      <c r="AW811" s="1" t="str">
        <f t="shared" si="619"/>
        <v/>
      </c>
      <c r="AX811" s="1" t="str">
        <f t="shared" si="620"/>
        <v/>
      </c>
      <c r="AY811" s="1" t="str">
        <f t="shared" si="621"/>
        <v/>
      </c>
      <c r="AZ811" s="1" t="str">
        <f t="shared" si="622"/>
        <v/>
      </c>
      <c r="BA811" s="1" t="str">
        <f t="shared" si="623"/>
        <v/>
      </c>
      <c r="BB811" s="1" t="str">
        <f t="shared" si="624"/>
        <v/>
      </c>
      <c r="BC811" s="1" t="str">
        <f t="shared" si="625"/>
        <v/>
      </c>
      <c r="BD811" s="1" t="str">
        <f t="shared" si="626"/>
        <v/>
      </c>
      <c r="BE811" s="1" t="str">
        <f t="shared" si="627"/>
        <v/>
      </c>
      <c r="BF811" s="1" t="str">
        <f t="shared" si="628"/>
        <v/>
      </c>
      <c r="BG811" s="1" t="str">
        <f t="shared" si="629"/>
        <v/>
      </c>
      <c r="BH811" s="1" t="str">
        <f t="shared" si="630"/>
        <v/>
      </c>
      <c r="BI811" s="1" t="str">
        <f t="shared" si="631"/>
        <v/>
      </c>
      <c r="BJ811" s="1" t="str">
        <f t="shared" si="632"/>
        <v/>
      </c>
      <c r="BK811" s="1" t="str">
        <f t="shared" si="633"/>
        <v/>
      </c>
      <c r="BL811" s="1" t="str">
        <f t="shared" si="634"/>
        <v/>
      </c>
      <c r="BM811" s="1" t="str">
        <f t="shared" si="635"/>
        <v/>
      </c>
      <c r="BN811" s="1" t="str">
        <f t="shared" si="636"/>
        <v/>
      </c>
      <c r="BO811" s="4" t="str">
        <f t="shared" si="637"/>
        <v/>
      </c>
    </row>
    <row r="812" spans="2:67">
      <c r="B812" s="23"/>
      <c r="C812" s="8" t="str">
        <f>IF(B812="","",VLOOKUP(B812,Tabelle2!$A$1:$B$37,2,0))</f>
        <v/>
      </c>
      <c r="D812" s="9" t="str">
        <f>IF(B812="","",IF(B812=0,"NB",VLOOKUP(C812,Tabelle2!$D$1:$E$4,2,0)))</f>
        <v/>
      </c>
      <c r="E812" s="1" t="str">
        <f t="shared" si="593"/>
        <v/>
      </c>
      <c r="F812" s="1" t="str">
        <f t="shared" si="594"/>
        <v/>
      </c>
      <c r="G812" s="1" t="str">
        <f t="shared" si="604"/>
        <v/>
      </c>
      <c r="H812" s="1" t="str">
        <f t="shared" si="595"/>
        <v/>
      </c>
      <c r="I812" s="1">
        <f t="shared" si="596"/>
        <v>0</v>
      </c>
      <c r="J812" s="1" t="str">
        <f t="shared" si="598"/>
        <v/>
      </c>
      <c r="U812" s="6" t="str">
        <f t="shared" si="599"/>
        <v/>
      </c>
      <c r="V812" s="6" t="str">
        <f t="shared" si="600"/>
        <v/>
      </c>
      <c r="W812" s="6" t="str">
        <f t="shared" si="601"/>
        <v/>
      </c>
      <c r="X812" s="6" t="str">
        <f t="shared" si="602"/>
        <v/>
      </c>
      <c r="Y812" s="5"/>
      <c r="Z812" s="1">
        <f t="shared" si="605"/>
        <v>1</v>
      </c>
      <c r="AA812" s="1">
        <f t="shared" si="606"/>
        <v>1</v>
      </c>
      <c r="AB812" s="1">
        <f t="shared" si="607"/>
        <v>1</v>
      </c>
      <c r="AC812" s="1" t="str">
        <f t="shared" si="608"/>
        <v/>
      </c>
      <c r="AD812" s="1" t="str">
        <f t="shared" si="612"/>
        <v/>
      </c>
      <c r="AE812" s="5"/>
      <c r="AF812" s="6">
        <f t="shared" si="603"/>
        <v>0</v>
      </c>
      <c r="AG812" s="6">
        <f t="shared" si="609"/>
        <v>1</v>
      </c>
      <c r="AH812" s="6">
        <f t="shared" si="611"/>
        <v>3</v>
      </c>
      <c r="AI812" s="5"/>
      <c r="AJ812" s="1">
        <f t="shared" si="610"/>
        <v>0</v>
      </c>
      <c r="AK812" s="1">
        <f>VLOOKUP(AJ812,$R$2:S831,2,0)</f>
        <v>1</v>
      </c>
      <c r="AM812" s="1">
        <f t="shared" si="638"/>
        <v>246</v>
      </c>
      <c r="AO812" s="1">
        <f t="shared" si="639"/>
        <v>0</v>
      </c>
      <c r="AP812" s="1" t="str">
        <f t="shared" si="597"/>
        <v/>
      </c>
      <c r="AQ812" s="1" t="str">
        <f t="shared" si="613"/>
        <v/>
      </c>
      <c r="AR812" s="1" t="str">
        <f t="shared" si="614"/>
        <v/>
      </c>
      <c r="AS812" s="1" t="str">
        <f t="shared" si="615"/>
        <v/>
      </c>
      <c r="AT812" s="1" t="str">
        <f t="shared" si="616"/>
        <v/>
      </c>
      <c r="AU812" s="1" t="str">
        <f t="shared" si="617"/>
        <v/>
      </c>
      <c r="AV812" s="1" t="str">
        <f t="shared" si="618"/>
        <v/>
      </c>
      <c r="AW812" s="1" t="str">
        <f t="shared" si="619"/>
        <v/>
      </c>
      <c r="AX812" s="1" t="str">
        <f t="shared" si="620"/>
        <v/>
      </c>
      <c r="AY812" s="1" t="str">
        <f t="shared" si="621"/>
        <v/>
      </c>
      <c r="AZ812" s="1" t="str">
        <f t="shared" si="622"/>
        <v/>
      </c>
      <c r="BA812" s="1" t="str">
        <f t="shared" si="623"/>
        <v/>
      </c>
      <c r="BB812" s="1" t="str">
        <f t="shared" si="624"/>
        <v/>
      </c>
      <c r="BC812" s="1" t="str">
        <f t="shared" si="625"/>
        <v/>
      </c>
      <c r="BD812" s="1" t="str">
        <f t="shared" si="626"/>
        <v/>
      </c>
      <c r="BE812" s="1" t="str">
        <f t="shared" si="627"/>
        <v/>
      </c>
      <c r="BF812" s="1" t="str">
        <f t="shared" si="628"/>
        <v/>
      </c>
      <c r="BG812" s="1" t="str">
        <f t="shared" si="629"/>
        <v/>
      </c>
      <c r="BH812" s="1" t="str">
        <f t="shared" si="630"/>
        <v/>
      </c>
      <c r="BI812" s="1" t="str">
        <f t="shared" si="631"/>
        <v/>
      </c>
      <c r="BJ812" s="1" t="str">
        <f t="shared" si="632"/>
        <v/>
      </c>
      <c r="BK812" s="1" t="str">
        <f t="shared" si="633"/>
        <v/>
      </c>
      <c r="BL812" s="1" t="str">
        <f t="shared" si="634"/>
        <v/>
      </c>
      <c r="BM812" s="1" t="str">
        <f t="shared" si="635"/>
        <v/>
      </c>
      <c r="BN812" s="1" t="str">
        <f t="shared" si="636"/>
        <v/>
      </c>
      <c r="BO812" s="4" t="str">
        <f t="shared" si="637"/>
        <v/>
      </c>
    </row>
    <row r="813" spans="2:67">
      <c r="B813" s="23"/>
      <c r="C813" s="8" t="str">
        <f>IF(B813="","",VLOOKUP(B813,Tabelle2!$A$1:$B$37,2,0))</f>
        <v/>
      </c>
      <c r="D813" s="9" t="str">
        <f>IF(B813="","",IF(B813=0,"NB",VLOOKUP(C813,Tabelle2!$D$1:$E$4,2,0)))</f>
        <v/>
      </c>
      <c r="E813" s="1" t="str">
        <f t="shared" si="593"/>
        <v/>
      </c>
      <c r="F813" s="1" t="str">
        <f t="shared" si="594"/>
        <v/>
      </c>
      <c r="G813" s="1" t="str">
        <f t="shared" si="604"/>
        <v/>
      </c>
      <c r="H813" s="1" t="str">
        <f t="shared" si="595"/>
        <v/>
      </c>
      <c r="I813" s="1">
        <f t="shared" si="596"/>
        <v>0</v>
      </c>
      <c r="J813" s="1" t="str">
        <f t="shared" si="598"/>
        <v/>
      </c>
      <c r="U813" s="6" t="str">
        <f t="shared" si="599"/>
        <v/>
      </c>
      <c r="V813" s="6" t="str">
        <f t="shared" si="600"/>
        <v/>
      </c>
      <c r="W813" s="6" t="str">
        <f t="shared" si="601"/>
        <v/>
      </c>
      <c r="X813" s="6" t="str">
        <f t="shared" si="602"/>
        <v/>
      </c>
      <c r="Y813" s="5"/>
      <c r="Z813" s="1">
        <f t="shared" si="605"/>
        <v>1</v>
      </c>
      <c r="AA813" s="1">
        <f t="shared" si="606"/>
        <v>1</v>
      </c>
      <c r="AB813" s="1">
        <f t="shared" si="607"/>
        <v>1</v>
      </c>
      <c r="AC813" s="1" t="str">
        <f t="shared" si="608"/>
        <v/>
      </c>
      <c r="AD813" s="1" t="str">
        <f t="shared" si="612"/>
        <v/>
      </c>
      <c r="AE813" s="5"/>
      <c r="AF813" s="6">
        <f t="shared" si="603"/>
        <v>0</v>
      </c>
      <c r="AG813" s="6">
        <f t="shared" si="609"/>
        <v>1</v>
      </c>
      <c r="AH813" s="6">
        <f t="shared" si="611"/>
        <v>3</v>
      </c>
      <c r="AI813" s="5"/>
      <c r="AJ813" s="1">
        <f t="shared" si="610"/>
        <v>0</v>
      </c>
      <c r="AK813" s="1">
        <f>VLOOKUP(AJ813,$R$2:S832,2,0)</f>
        <v>1</v>
      </c>
      <c r="AM813" s="1">
        <f t="shared" si="638"/>
        <v>246</v>
      </c>
      <c r="AO813" s="1">
        <f t="shared" si="639"/>
        <v>0</v>
      </c>
      <c r="AP813" s="1" t="str">
        <f t="shared" si="597"/>
        <v/>
      </c>
      <c r="AQ813" s="1" t="str">
        <f t="shared" si="613"/>
        <v/>
      </c>
      <c r="AR813" s="1" t="str">
        <f t="shared" si="614"/>
        <v/>
      </c>
      <c r="AS813" s="1" t="str">
        <f t="shared" si="615"/>
        <v/>
      </c>
      <c r="AT813" s="1" t="str">
        <f t="shared" si="616"/>
        <v/>
      </c>
      <c r="AU813" s="1" t="str">
        <f t="shared" si="617"/>
        <v/>
      </c>
      <c r="AV813" s="1" t="str">
        <f t="shared" si="618"/>
        <v/>
      </c>
      <c r="AW813" s="1" t="str">
        <f t="shared" si="619"/>
        <v/>
      </c>
      <c r="AX813" s="1" t="str">
        <f t="shared" si="620"/>
        <v/>
      </c>
      <c r="AY813" s="1" t="str">
        <f t="shared" si="621"/>
        <v/>
      </c>
      <c r="AZ813" s="1" t="str">
        <f t="shared" si="622"/>
        <v/>
      </c>
      <c r="BA813" s="1" t="str">
        <f t="shared" si="623"/>
        <v/>
      </c>
      <c r="BB813" s="1" t="str">
        <f t="shared" si="624"/>
        <v/>
      </c>
      <c r="BC813" s="1" t="str">
        <f t="shared" si="625"/>
        <v/>
      </c>
      <c r="BD813" s="1" t="str">
        <f t="shared" si="626"/>
        <v/>
      </c>
      <c r="BE813" s="1" t="str">
        <f t="shared" si="627"/>
        <v/>
      </c>
      <c r="BF813" s="1" t="str">
        <f t="shared" si="628"/>
        <v/>
      </c>
      <c r="BG813" s="1" t="str">
        <f t="shared" si="629"/>
        <v/>
      </c>
      <c r="BH813" s="1" t="str">
        <f t="shared" si="630"/>
        <v/>
      </c>
      <c r="BI813" s="1" t="str">
        <f t="shared" si="631"/>
        <v/>
      </c>
      <c r="BJ813" s="1" t="str">
        <f t="shared" si="632"/>
        <v/>
      </c>
      <c r="BK813" s="1" t="str">
        <f t="shared" si="633"/>
        <v/>
      </c>
      <c r="BL813" s="1" t="str">
        <f t="shared" si="634"/>
        <v/>
      </c>
      <c r="BM813" s="1" t="str">
        <f t="shared" si="635"/>
        <v/>
      </c>
      <c r="BN813" s="1" t="str">
        <f t="shared" si="636"/>
        <v/>
      </c>
      <c r="BO813" s="4" t="str">
        <f t="shared" si="637"/>
        <v/>
      </c>
    </row>
    <row r="814" spans="2:67">
      <c r="B814" s="23"/>
      <c r="C814" s="8" t="str">
        <f>IF(B814="","",VLOOKUP(B814,Tabelle2!$A$1:$B$37,2,0))</f>
        <v/>
      </c>
      <c r="D814" s="9" t="str">
        <f>IF(B814="","",IF(B814=0,"NB",VLOOKUP(C814,Tabelle2!$D$1:$E$4,2,0)))</f>
        <v/>
      </c>
      <c r="E814" s="1" t="str">
        <f t="shared" si="593"/>
        <v/>
      </c>
      <c r="F814" s="1" t="str">
        <f t="shared" si="594"/>
        <v/>
      </c>
      <c r="G814" s="1" t="str">
        <f t="shared" si="604"/>
        <v/>
      </c>
      <c r="H814" s="1" t="str">
        <f t="shared" si="595"/>
        <v/>
      </c>
      <c r="I814" s="1">
        <f t="shared" si="596"/>
        <v>0</v>
      </c>
      <c r="J814" s="1" t="str">
        <f t="shared" si="598"/>
        <v/>
      </c>
      <c r="U814" s="6" t="str">
        <f t="shared" si="599"/>
        <v/>
      </c>
      <c r="V814" s="6" t="str">
        <f t="shared" si="600"/>
        <v/>
      </c>
      <c r="W814" s="6" t="str">
        <f t="shared" si="601"/>
        <v/>
      </c>
      <c r="X814" s="6" t="str">
        <f t="shared" si="602"/>
        <v/>
      </c>
      <c r="Y814" s="5"/>
      <c r="Z814" s="1">
        <f t="shared" si="605"/>
        <v>1</v>
      </c>
      <c r="AA814" s="1">
        <f t="shared" si="606"/>
        <v>1</v>
      </c>
      <c r="AB814" s="1">
        <f t="shared" si="607"/>
        <v>1</v>
      </c>
      <c r="AC814" s="1" t="str">
        <f t="shared" si="608"/>
        <v/>
      </c>
      <c r="AD814" s="1" t="str">
        <f t="shared" si="612"/>
        <v/>
      </c>
      <c r="AE814" s="5"/>
      <c r="AF814" s="6">
        <f t="shared" si="603"/>
        <v>0</v>
      </c>
      <c r="AG814" s="6">
        <f t="shared" si="609"/>
        <v>1</v>
      </c>
      <c r="AH814" s="6">
        <f t="shared" si="611"/>
        <v>3</v>
      </c>
      <c r="AI814" s="5"/>
      <c r="AJ814" s="1">
        <f t="shared" si="610"/>
        <v>0</v>
      </c>
      <c r="AK814" s="1">
        <f>VLOOKUP(AJ814,$R$2:S833,2,0)</f>
        <v>1</v>
      </c>
      <c r="AM814" s="1">
        <f t="shared" si="638"/>
        <v>246</v>
      </c>
      <c r="AO814" s="1">
        <f t="shared" si="639"/>
        <v>0</v>
      </c>
      <c r="AP814" s="1" t="str">
        <f t="shared" si="597"/>
        <v/>
      </c>
      <c r="AQ814" s="1" t="str">
        <f t="shared" si="613"/>
        <v/>
      </c>
      <c r="AR814" s="1" t="str">
        <f t="shared" si="614"/>
        <v/>
      </c>
      <c r="AS814" s="1" t="str">
        <f t="shared" si="615"/>
        <v/>
      </c>
      <c r="AT814" s="1" t="str">
        <f t="shared" si="616"/>
        <v/>
      </c>
      <c r="AU814" s="1" t="str">
        <f t="shared" si="617"/>
        <v/>
      </c>
      <c r="AV814" s="1" t="str">
        <f t="shared" si="618"/>
        <v/>
      </c>
      <c r="AW814" s="1" t="str">
        <f t="shared" si="619"/>
        <v/>
      </c>
      <c r="AX814" s="1" t="str">
        <f t="shared" si="620"/>
        <v/>
      </c>
      <c r="AY814" s="1" t="str">
        <f t="shared" si="621"/>
        <v/>
      </c>
      <c r="AZ814" s="1" t="str">
        <f t="shared" si="622"/>
        <v/>
      </c>
      <c r="BA814" s="1" t="str">
        <f t="shared" si="623"/>
        <v/>
      </c>
      <c r="BB814" s="1" t="str">
        <f t="shared" si="624"/>
        <v/>
      </c>
      <c r="BC814" s="1" t="str">
        <f t="shared" si="625"/>
        <v/>
      </c>
      <c r="BD814" s="1" t="str">
        <f t="shared" si="626"/>
        <v/>
      </c>
      <c r="BE814" s="1" t="str">
        <f t="shared" si="627"/>
        <v/>
      </c>
      <c r="BF814" s="1" t="str">
        <f t="shared" si="628"/>
        <v/>
      </c>
      <c r="BG814" s="1" t="str">
        <f t="shared" si="629"/>
        <v/>
      </c>
      <c r="BH814" s="1" t="str">
        <f t="shared" si="630"/>
        <v/>
      </c>
      <c r="BI814" s="1" t="str">
        <f t="shared" si="631"/>
        <v/>
      </c>
      <c r="BJ814" s="1" t="str">
        <f t="shared" si="632"/>
        <v/>
      </c>
      <c r="BK814" s="1" t="str">
        <f t="shared" si="633"/>
        <v/>
      </c>
      <c r="BL814" s="1" t="str">
        <f t="shared" si="634"/>
        <v/>
      </c>
      <c r="BM814" s="1" t="str">
        <f t="shared" si="635"/>
        <v/>
      </c>
      <c r="BN814" s="1" t="str">
        <f t="shared" si="636"/>
        <v/>
      </c>
      <c r="BO814" s="4" t="str">
        <f t="shared" si="637"/>
        <v/>
      </c>
    </row>
    <row r="815" spans="2:67">
      <c r="B815" s="23"/>
      <c r="C815" s="8" t="str">
        <f>IF(B815="","",VLOOKUP(B815,Tabelle2!$A$1:$B$37,2,0))</f>
        <v/>
      </c>
      <c r="D815" s="9" t="str">
        <f>IF(B815="","",IF(B815=0,"NB",VLOOKUP(C815,Tabelle2!$D$1:$E$4,2,0)))</f>
        <v/>
      </c>
      <c r="E815" s="1" t="str">
        <f t="shared" si="593"/>
        <v/>
      </c>
      <c r="F815" s="1" t="str">
        <f t="shared" si="594"/>
        <v/>
      </c>
      <c r="G815" s="1" t="str">
        <f t="shared" si="604"/>
        <v/>
      </c>
      <c r="H815" s="1" t="str">
        <f t="shared" si="595"/>
        <v/>
      </c>
      <c r="I815" s="1">
        <f t="shared" si="596"/>
        <v>0</v>
      </c>
      <c r="J815" s="1" t="str">
        <f t="shared" si="598"/>
        <v/>
      </c>
      <c r="U815" s="6" t="str">
        <f t="shared" si="599"/>
        <v/>
      </c>
      <c r="V815" s="6" t="str">
        <f t="shared" si="600"/>
        <v/>
      </c>
      <c r="W815" s="6" t="str">
        <f t="shared" si="601"/>
        <v/>
      </c>
      <c r="X815" s="6" t="str">
        <f t="shared" si="602"/>
        <v/>
      </c>
      <c r="Y815" s="5"/>
      <c r="Z815" s="1">
        <f t="shared" si="605"/>
        <v>1</v>
      </c>
      <c r="AA815" s="1">
        <f t="shared" si="606"/>
        <v>1</v>
      </c>
      <c r="AB815" s="1">
        <f t="shared" si="607"/>
        <v>1</v>
      </c>
      <c r="AC815" s="1" t="str">
        <f t="shared" si="608"/>
        <v/>
      </c>
      <c r="AD815" s="1" t="str">
        <f t="shared" si="612"/>
        <v/>
      </c>
      <c r="AE815" s="5"/>
      <c r="AF815" s="6">
        <f t="shared" si="603"/>
        <v>0</v>
      </c>
      <c r="AG815" s="6">
        <f t="shared" si="609"/>
        <v>1</v>
      </c>
      <c r="AH815" s="6">
        <f t="shared" si="611"/>
        <v>3</v>
      </c>
      <c r="AI815" s="5"/>
      <c r="AJ815" s="1">
        <f t="shared" si="610"/>
        <v>0</v>
      </c>
      <c r="AK815" s="1">
        <f>VLOOKUP(AJ815,$R$2:S834,2,0)</f>
        <v>1</v>
      </c>
      <c r="AM815" s="1">
        <f t="shared" si="638"/>
        <v>246</v>
      </c>
      <c r="AO815" s="1">
        <f t="shared" si="639"/>
        <v>0</v>
      </c>
      <c r="AP815" s="1" t="str">
        <f t="shared" si="597"/>
        <v/>
      </c>
      <c r="AQ815" s="1" t="str">
        <f t="shared" si="613"/>
        <v/>
      </c>
      <c r="AR815" s="1" t="str">
        <f t="shared" si="614"/>
        <v/>
      </c>
      <c r="AS815" s="1" t="str">
        <f t="shared" si="615"/>
        <v/>
      </c>
      <c r="AT815" s="1" t="str">
        <f t="shared" si="616"/>
        <v/>
      </c>
      <c r="AU815" s="1" t="str">
        <f t="shared" si="617"/>
        <v/>
      </c>
      <c r="AV815" s="1" t="str">
        <f t="shared" si="618"/>
        <v/>
      </c>
      <c r="AW815" s="1" t="str">
        <f t="shared" si="619"/>
        <v/>
      </c>
      <c r="AX815" s="1" t="str">
        <f t="shared" si="620"/>
        <v/>
      </c>
      <c r="AY815" s="1" t="str">
        <f t="shared" si="621"/>
        <v/>
      </c>
      <c r="AZ815" s="1" t="str">
        <f t="shared" si="622"/>
        <v/>
      </c>
      <c r="BA815" s="1" t="str">
        <f t="shared" si="623"/>
        <v/>
      </c>
      <c r="BB815" s="1" t="str">
        <f t="shared" si="624"/>
        <v/>
      </c>
      <c r="BC815" s="1" t="str">
        <f t="shared" si="625"/>
        <v/>
      </c>
      <c r="BD815" s="1" t="str">
        <f t="shared" si="626"/>
        <v/>
      </c>
      <c r="BE815" s="1" t="str">
        <f t="shared" si="627"/>
        <v/>
      </c>
      <c r="BF815" s="1" t="str">
        <f t="shared" si="628"/>
        <v/>
      </c>
      <c r="BG815" s="1" t="str">
        <f t="shared" si="629"/>
        <v/>
      </c>
      <c r="BH815" s="1" t="str">
        <f t="shared" si="630"/>
        <v/>
      </c>
      <c r="BI815" s="1" t="str">
        <f t="shared" si="631"/>
        <v/>
      </c>
      <c r="BJ815" s="1" t="str">
        <f t="shared" si="632"/>
        <v/>
      </c>
      <c r="BK815" s="1" t="str">
        <f t="shared" si="633"/>
        <v/>
      </c>
      <c r="BL815" s="1" t="str">
        <f t="shared" si="634"/>
        <v/>
      </c>
      <c r="BM815" s="1" t="str">
        <f t="shared" si="635"/>
        <v/>
      </c>
      <c r="BN815" s="1" t="str">
        <f t="shared" si="636"/>
        <v/>
      </c>
      <c r="BO815" s="4" t="str">
        <f t="shared" si="637"/>
        <v/>
      </c>
    </row>
    <row r="816" spans="2:67">
      <c r="B816" s="23"/>
      <c r="C816" s="8" t="str">
        <f>IF(B816="","",VLOOKUP(B816,Tabelle2!$A$1:$B$37,2,0))</f>
        <v/>
      </c>
      <c r="D816" s="9" t="str">
        <f>IF(B816="","",IF(B816=0,"NB",VLOOKUP(C816,Tabelle2!$D$1:$E$4,2,0)))</f>
        <v/>
      </c>
      <c r="E816" s="1" t="str">
        <f t="shared" si="593"/>
        <v/>
      </c>
      <c r="F816" s="1" t="str">
        <f t="shared" si="594"/>
        <v/>
      </c>
      <c r="G816" s="1" t="str">
        <f t="shared" si="604"/>
        <v/>
      </c>
      <c r="H816" s="1" t="str">
        <f t="shared" si="595"/>
        <v/>
      </c>
      <c r="I816" s="1">
        <f t="shared" si="596"/>
        <v>0</v>
      </c>
      <c r="J816" s="1" t="str">
        <f t="shared" si="598"/>
        <v/>
      </c>
      <c r="U816" s="6" t="str">
        <f t="shared" si="599"/>
        <v/>
      </c>
      <c r="V816" s="6" t="str">
        <f t="shared" si="600"/>
        <v/>
      </c>
      <c r="W816" s="6" t="str">
        <f t="shared" si="601"/>
        <v/>
      </c>
      <c r="X816" s="6" t="str">
        <f t="shared" si="602"/>
        <v/>
      </c>
      <c r="Y816" s="5"/>
      <c r="Z816" s="1">
        <f t="shared" si="605"/>
        <v>1</v>
      </c>
      <c r="AA816" s="1">
        <f t="shared" si="606"/>
        <v>1</v>
      </c>
      <c r="AB816" s="1">
        <f t="shared" si="607"/>
        <v>1</v>
      </c>
      <c r="AC816" s="1" t="str">
        <f t="shared" si="608"/>
        <v/>
      </c>
      <c r="AD816" s="1" t="str">
        <f t="shared" si="612"/>
        <v/>
      </c>
      <c r="AE816" s="5"/>
      <c r="AF816" s="6">
        <f t="shared" si="603"/>
        <v>0</v>
      </c>
      <c r="AG816" s="6">
        <f t="shared" si="609"/>
        <v>1</v>
      </c>
      <c r="AH816" s="6">
        <f t="shared" si="611"/>
        <v>3</v>
      </c>
      <c r="AI816" s="5"/>
      <c r="AJ816" s="1">
        <f t="shared" si="610"/>
        <v>0</v>
      </c>
      <c r="AK816" s="1">
        <f>VLOOKUP(AJ816,$R$2:S835,2,0)</f>
        <v>1</v>
      </c>
      <c r="AM816" s="1">
        <f t="shared" si="638"/>
        <v>246</v>
      </c>
      <c r="AO816" s="1">
        <f t="shared" si="639"/>
        <v>0</v>
      </c>
      <c r="AP816" s="1" t="str">
        <f t="shared" si="597"/>
        <v/>
      </c>
      <c r="AQ816" s="1" t="str">
        <f t="shared" si="613"/>
        <v/>
      </c>
      <c r="AR816" s="1" t="str">
        <f t="shared" si="614"/>
        <v/>
      </c>
      <c r="AS816" s="1" t="str">
        <f t="shared" si="615"/>
        <v/>
      </c>
      <c r="AT816" s="1" t="str">
        <f t="shared" si="616"/>
        <v/>
      </c>
      <c r="AU816" s="1" t="str">
        <f t="shared" si="617"/>
        <v/>
      </c>
      <c r="AV816" s="1" t="str">
        <f t="shared" si="618"/>
        <v/>
      </c>
      <c r="AW816" s="1" t="str">
        <f t="shared" si="619"/>
        <v/>
      </c>
      <c r="AX816" s="1" t="str">
        <f t="shared" si="620"/>
        <v/>
      </c>
      <c r="AY816" s="1" t="str">
        <f t="shared" si="621"/>
        <v/>
      </c>
      <c r="AZ816" s="1" t="str">
        <f t="shared" si="622"/>
        <v/>
      </c>
      <c r="BA816" s="1" t="str">
        <f t="shared" si="623"/>
        <v/>
      </c>
      <c r="BB816" s="1" t="str">
        <f t="shared" si="624"/>
        <v/>
      </c>
      <c r="BC816" s="1" t="str">
        <f t="shared" si="625"/>
        <v/>
      </c>
      <c r="BD816" s="1" t="str">
        <f t="shared" si="626"/>
        <v/>
      </c>
      <c r="BE816" s="1" t="str">
        <f t="shared" si="627"/>
        <v/>
      </c>
      <c r="BF816" s="1" t="str">
        <f t="shared" si="628"/>
        <v/>
      </c>
      <c r="BG816" s="1" t="str">
        <f t="shared" si="629"/>
        <v/>
      </c>
      <c r="BH816" s="1" t="str">
        <f t="shared" si="630"/>
        <v/>
      </c>
      <c r="BI816" s="1" t="str">
        <f t="shared" si="631"/>
        <v/>
      </c>
      <c r="BJ816" s="1" t="str">
        <f t="shared" si="632"/>
        <v/>
      </c>
      <c r="BK816" s="1" t="str">
        <f t="shared" si="633"/>
        <v/>
      </c>
      <c r="BL816" s="1" t="str">
        <f t="shared" si="634"/>
        <v/>
      </c>
      <c r="BM816" s="1" t="str">
        <f t="shared" si="635"/>
        <v/>
      </c>
      <c r="BN816" s="1" t="str">
        <f t="shared" si="636"/>
        <v/>
      </c>
      <c r="BO816" s="4" t="str">
        <f t="shared" si="637"/>
        <v/>
      </c>
    </row>
    <row r="817" spans="2:67">
      <c r="B817" s="23"/>
      <c r="C817" s="8" t="str">
        <f>IF(B817="","",VLOOKUP(B817,Tabelle2!$A$1:$B$37,2,0))</f>
        <v/>
      </c>
      <c r="D817" s="9" t="str">
        <f>IF(B817="","",IF(B817=0,"NB",VLOOKUP(C817,Tabelle2!$D$1:$E$4,2,0)))</f>
        <v/>
      </c>
      <c r="E817" s="1" t="str">
        <f t="shared" si="593"/>
        <v/>
      </c>
      <c r="F817" s="1" t="str">
        <f t="shared" si="594"/>
        <v/>
      </c>
      <c r="G817" s="1" t="str">
        <f t="shared" si="604"/>
        <v/>
      </c>
      <c r="H817" s="1" t="str">
        <f t="shared" si="595"/>
        <v/>
      </c>
      <c r="I817" s="1">
        <f t="shared" si="596"/>
        <v>0</v>
      </c>
      <c r="J817" s="1" t="str">
        <f t="shared" si="598"/>
        <v/>
      </c>
      <c r="U817" s="6" t="str">
        <f t="shared" si="599"/>
        <v/>
      </c>
      <c r="V817" s="6" t="str">
        <f t="shared" si="600"/>
        <v/>
      </c>
      <c r="W817" s="6" t="str">
        <f t="shared" si="601"/>
        <v/>
      </c>
      <c r="X817" s="6" t="str">
        <f t="shared" si="602"/>
        <v/>
      </c>
      <c r="Y817" s="5"/>
      <c r="Z817" s="1">
        <f t="shared" si="605"/>
        <v>1</v>
      </c>
      <c r="AA817" s="1">
        <f t="shared" si="606"/>
        <v>1</v>
      </c>
      <c r="AB817" s="1">
        <f t="shared" si="607"/>
        <v>1</v>
      </c>
      <c r="AC817" s="1" t="str">
        <f t="shared" si="608"/>
        <v/>
      </c>
      <c r="AD817" s="1" t="str">
        <f t="shared" si="612"/>
        <v/>
      </c>
      <c r="AE817" s="5"/>
      <c r="AF817" s="6">
        <f t="shared" si="603"/>
        <v>0</v>
      </c>
      <c r="AG817" s="6">
        <f t="shared" si="609"/>
        <v>1</v>
      </c>
      <c r="AH817" s="6">
        <f t="shared" si="611"/>
        <v>3</v>
      </c>
      <c r="AI817" s="5"/>
      <c r="AJ817" s="1">
        <f t="shared" si="610"/>
        <v>0</v>
      </c>
      <c r="AK817" s="1">
        <f>VLOOKUP(AJ817,$R$2:S836,2,0)</f>
        <v>1</v>
      </c>
      <c r="AM817" s="1">
        <f t="shared" si="638"/>
        <v>246</v>
      </c>
      <c r="AO817" s="1">
        <f t="shared" si="639"/>
        <v>0</v>
      </c>
      <c r="AP817" s="1" t="str">
        <f t="shared" si="597"/>
        <v/>
      </c>
      <c r="AQ817" s="1" t="str">
        <f t="shared" si="613"/>
        <v/>
      </c>
      <c r="AR817" s="1" t="str">
        <f t="shared" si="614"/>
        <v/>
      </c>
      <c r="AS817" s="1" t="str">
        <f t="shared" si="615"/>
        <v/>
      </c>
      <c r="AT817" s="1" t="str">
        <f t="shared" si="616"/>
        <v/>
      </c>
      <c r="AU817" s="1" t="str">
        <f t="shared" si="617"/>
        <v/>
      </c>
      <c r="AV817" s="1" t="str">
        <f t="shared" si="618"/>
        <v/>
      </c>
      <c r="AW817" s="1" t="str">
        <f t="shared" si="619"/>
        <v/>
      </c>
      <c r="AX817" s="1" t="str">
        <f t="shared" si="620"/>
        <v/>
      </c>
      <c r="AY817" s="1" t="str">
        <f t="shared" si="621"/>
        <v/>
      </c>
      <c r="AZ817" s="1" t="str">
        <f t="shared" si="622"/>
        <v/>
      </c>
      <c r="BA817" s="1" t="str">
        <f t="shared" si="623"/>
        <v/>
      </c>
      <c r="BB817" s="1" t="str">
        <f t="shared" si="624"/>
        <v/>
      </c>
      <c r="BC817" s="1" t="str">
        <f t="shared" si="625"/>
        <v/>
      </c>
      <c r="BD817" s="1" t="str">
        <f t="shared" si="626"/>
        <v/>
      </c>
      <c r="BE817" s="1" t="str">
        <f t="shared" si="627"/>
        <v/>
      </c>
      <c r="BF817" s="1" t="str">
        <f t="shared" si="628"/>
        <v/>
      </c>
      <c r="BG817" s="1" t="str">
        <f t="shared" si="629"/>
        <v/>
      </c>
      <c r="BH817" s="1" t="str">
        <f t="shared" si="630"/>
        <v/>
      </c>
      <c r="BI817" s="1" t="str">
        <f t="shared" si="631"/>
        <v/>
      </c>
      <c r="BJ817" s="1" t="str">
        <f t="shared" si="632"/>
        <v/>
      </c>
      <c r="BK817" s="1" t="str">
        <f t="shared" si="633"/>
        <v/>
      </c>
      <c r="BL817" s="1" t="str">
        <f t="shared" si="634"/>
        <v/>
      </c>
      <c r="BM817" s="1" t="str">
        <f t="shared" si="635"/>
        <v/>
      </c>
      <c r="BN817" s="1" t="str">
        <f t="shared" si="636"/>
        <v/>
      </c>
      <c r="BO817" s="4" t="str">
        <f t="shared" si="637"/>
        <v/>
      </c>
    </row>
    <row r="818" spans="2:67">
      <c r="B818" s="23"/>
      <c r="C818" s="8" t="str">
        <f>IF(B818="","",VLOOKUP(B818,Tabelle2!$A$1:$B$37,2,0))</f>
        <v/>
      </c>
      <c r="D818" s="9" t="str">
        <f>IF(B818="","",IF(B818=0,"NB",VLOOKUP(C818,Tabelle2!$D$1:$E$4,2,0)))</f>
        <v/>
      </c>
      <c r="E818" s="1" t="str">
        <f t="shared" si="593"/>
        <v/>
      </c>
      <c r="F818" s="1" t="str">
        <f t="shared" si="594"/>
        <v/>
      </c>
      <c r="G818" s="1" t="str">
        <f t="shared" si="604"/>
        <v/>
      </c>
      <c r="H818" s="1" t="str">
        <f t="shared" si="595"/>
        <v/>
      </c>
      <c r="I818" s="1">
        <f t="shared" si="596"/>
        <v>0</v>
      </c>
      <c r="J818" s="1" t="str">
        <f t="shared" si="598"/>
        <v/>
      </c>
      <c r="U818" s="6" t="str">
        <f t="shared" si="599"/>
        <v/>
      </c>
      <c r="V818" s="6" t="str">
        <f t="shared" si="600"/>
        <v/>
      </c>
      <c r="W818" s="6" t="str">
        <f t="shared" si="601"/>
        <v/>
      </c>
      <c r="X818" s="6" t="str">
        <f t="shared" si="602"/>
        <v/>
      </c>
      <c r="Y818" s="5"/>
      <c r="Z818" s="1">
        <f t="shared" si="605"/>
        <v>1</v>
      </c>
      <c r="AA818" s="1">
        <f t="shared" si="606"/>
        <v>1</v>
      </c>
      <c r="AB818" s="1">
        <f t="shared" si="607"/>
        <v>1</v>
      </c>
      <c r="AC818" s="1" t="str">
        <f t="shared" si="608"/>
        <v/>
      </c>
      <c r="AD818" s="1" t="str">
        <f t="shared" si="612"/>
        <v/>
      </c>
      <c r="AE818" s="5"/>
      <c r="AF818" s="6">
        <f t="shared" si="603"/>
        <v>0</v>
      </c>
      <c r="AG818" s="6">
        <f t="shared" si="609"/>
        <v>1</v>
      </c>
      <c r="AH818" s="6">
        <f t="shared" si="611"/>
        <v>3</v>
      </c>
      <c r="AI818" s="5"/>
      <c r="AJ818" s="1">
        <f t="shared" si="610"/>
        <v>0</v>
      </c>
      <c r="AK818" s="1">
        <f>VLOOKUP(AJ818,$R$2:S837,2,0)</f>
        <v>1</v>
      </c>
      <c r="AM818" s="1">
        <f t="shared" si="638"/>
        <v>246</v>
      </c>
      <c r="AO818" s="1">
        <f t="shared" si="639"/>
        <v>0</v>
      </c>
      <c r="AP818" s="1" t="str">
        <f t="shared" si="597"/>
        <v/>
      </c>
      <c r="AQ818" s="1" t="str">
        <f t="shared" si="613"/>
        <v/>
      </c>
      <c r="AR818" s="1" t="str">
        <f t="shared" si="614"/>
        <v/>
      </c>
      <c r="AS818" s="1" t="str">
        <f t="shared" si="615"/>
        <v/>
      </c>
      <c r="AT818" s="1" t="str">
        <f t="shared" si="616"/>
        <v/>
      </c>
      <c r="AU818" s="1" t="str">
        <f t="shared" si="617"/>
        <v/>
      </c>
      <c r="AV818" s="1" t="str">
        <f t="shared" si="618"/>
        <v/>
      </c>
      <c r="AW818" s="1" t="str">
        <f t="shared" si="619"/>
        <v/>
      </c>
      <c r="AX818" s="1" t="str">
        <f t="shared" si="620"/>
        <v/>
      </c>
      <c r="AY818" s="1" t="str">
        <f t="shared" si="621"/>
        <v/>
      </c>
      <c r="AZ818" s="1" t="str">
        <f t="shared" si="622"/>
        <v/>
      </c>
      <c r="BA818" s="1" t="str">
        <f t="shared" si="623"/>
        <v/>
      </c>
      <c r="BB818" s="1" t="str">
        <f t="shared" si="624"/>
        <v/>
      </c>
      <c r="BC818" s="1" t="str">
        <f t="shared" si="625"/>
        <v/>
      </c>
      <c r="BD818" s="1" t="str">
        <f t="shared" si="626"/>
        <v/>
      </c>
      <c r="BE818" s="1" t="str">
        <f t="shared" si="627"/>
        <v/>
      </c>
      <c r="BF818" s="1" t="str">
        <f t="shared" si="628"/>
        <v/>
      </c>
      <c r="BG818" s="1" t="str">
        <f t="shared" si="629"/>
        <v/>
      </c>
      <c r="BH818" s="1" t="str">
        <f t="shared" si="630"/>
        <v/>
      </c>
      <c r="BI818" s="1" t="str">
        <f t="shared" si="631"/>
        <v/>
      </c>
      <c r="BJ818" s="1" t="str">
        <f t="shared" si="632"/>
        <v/>
      </c>
      <c r="BK818" s="1" t="str">
        <f t="shared" si="633"/>
        <v/>
      </c>
      <c r="BL818" s="1" t="str">
        <f t="shared" si="634"/>
        <v/>
      </c>
      <c r="BM818" s="1" t="str">
        <f t="shared" si="635"/>
        <v/>
      </c>
      <c r="BN818" s="1" t="str">
        <f t="shared" si="636"/>
        <v/>
      </c>
      <c r="BO818" s="4" t="str">
        <f t="shared" si="637"/>
        <v/>
      </c>
    </row>
    <row r="819" spans="2:67">
      <c r="B819" s="23"/>
      <c r="C819" s="8" t="str">
        <f>IF(B819="","",VLOOKUP(B819,Tabelle2!$A$1:$B$37,2,0))</f>
        <v/>
      </c>
      <c r="D819" s="9" t="str">
        <f>IF(B819="","",IF(B819=0,"NB",VLOOKUP(C819,Tabelle2!$D$1:$E$4,2,0)))</f>
        <v/>
      </c>
      <c r="E819" s="1" t="str">
        <f t="shared" ref="E819:E882" si="640">IF(B819="","",IF(D818="NB","NB",IF(D818=C819,"W","L")))</f>
        <v/>
      </c>
      <c r="F819" s="1" t="str">
        <f t="shared" ref="F819:F882" si="641">IF(E819="","",AK818)</f>
        <v/>
      </c>
      <c r="G819" s="1" t="str">
        <f t="shared" si="604"/>
        <v/>
      </c>
      <c r="H819" s="1" t="str">
        <f t="shared" ref="H819:H882" si="642">IF(E819="","",IF(E819="NB",0,G819*F819))</f>
        <v/>
      </c>
      <c r="I819" s="1">
        <f t="shared" si="596"/>
        <v>0</v>
      </c>
      <c r="J819" s="1" t="str">
        <f t="shared" si="598"/>
        <v/>
      </c>
      <c r="U819" s="6" t="str">
        <f t="shared" si="599"/>
        <v/>
      </c>
      <c r="V819" s="6" t="str">
        <f t="shared" si="600"/>
        <v/>
      </c>
      <c r="W819" s="6" t="str">
        <f t="shared" si="601"/>
        <v/>
      </c>
      <c r="X819" s="6" t="str">
        <f t="shared" si="602"/>
        <v/>
      </c>
      <c r="Y819" s="5"/>
      <c r="Z819" s="1">
        <f t="shared" si="605"/>
        <v>1</v>
      </c>
      <c r="AA819" s="1">
        <f t="shared" si="606"/>
        <v>1</v>
      </c>
      <c r="AB819" s="1">
        <f t="shared" si="607"/>
        <v>1</v>
      </c>
      <c r="AC819" s="1" t="str">
        <f t="shared" si="608"/>
        <v/>
      </c>
      <c r="AD819" s="1" t="str">
        <f t="shared" si="612"/>
        <v/>
      </c>
      <c r="AE819" s="5"/>
      <c r="AF819" s="6">
        <f t="shared" si="603"/>
        <v>0</v>
      </c>
      <c r="AG819" s="6">
        <f t="shared" si="609"/>
        <v>1</v>
      </c>
      <c r="AH819" s="6">
        <f t="shared" si="611"/>
        <v>3</v>
      </c>
      <c r="AI819" s="5"/>
      <c r="AJ819" s="1">
        <f t="shared" si="610"/>
        <v>0</v>
      </c>
      <c r="AK819" s="1">
        <f>VLOOKUP(AJ819,$R$2:S838,2,0)</f>
        <v>1</v>
      </c>
      <c r="AM819" s="1">
        <f t="shared" si="638"/>
        <v>246</v>
      </c>
      <c r="AO819" s="1">
        <f t="shared" si="639"/>
        <v>0</v>
      </c>
      <c r="AP819" s="1" t="str">
        <f t="shared" si="597"/>
        <v/>
      </c>
      <c r="AQ819" s="1" t="str">
        <f t="shared" si="613"/>
        <v/>
      </c>
      <c r="AR819" s="1" t="str">
        <f t="shared" si="614"/>
        <v/>
      </c>
      <c r="AS819" s="1" t="str">
        <f t="shared" si="615"/>
        <v/>
      </c>
      <c r="AT819" s="1" t="str">
        <f t="shared" si="616"/>
        <v/>
      </c>
      <c r="AU819" s="1" t="str">
        <f t="shared" si="617"/>
        <v/>
      </c>
      <c r="AV819" s="1" t="str">
        <f t="shared" si="618"/>
        <v/>
      </c>
      <c r="AW819" s="1" t="str">
        <f t="shared" si="619"/>
        <v/>
      </c>
      <c r="AX819" s="1" t="str">
        <f t="shared" si="620"/>
        <v/>
      </c>
      <c r="AY819" s="1" t="str">
        <f t="shared" si="621"/>
        <v/>
      </c>
      <c r="AZ819" s="1" t="str">
        <f t="shared" si="622"/>
        <v/>
      </c>
      <c r="BA819" s="1" t="str">
        <f t="shared" si="623"/>
        <v/>
      </c>
      <c r="BB819" s="1" t="str">
        <f t="shared" si="624"/>
        <v/>
      </c>
      <c r="BC819" s="1" t="str">
        <f t="shared" si="625"/>
        <v/>
      </c>
      <c r="BD819" s="1" t="str">
        <f t="shared" si="626"/>
        <v/>
      </c>
      <c r="BE819" s="1" t="str">
        <f t="shared" si="627"/>
        <v/>
      </c>
      <c r="BF819" s="1" t="str">
        <f t="shared" si="628"/>
        <v/>
      </c>
      <c r="BG819" s="1" t="str">
        <f t="shared" si="629"/>
        <v/>
      </c>
      <c r="BH819" s="1" t="str">
        <f t="shared" si="630"/>
        <v/>
      </c>
      <c r="BI819" s="1" t="str">
        <f t="shared" si="631"/>
        <v/>
      </c>
      <c r="BJ819" s="1" t="str">
        <f t="shared" si="632"/>
        <v/>
      </c>
      <c r="BK819" s="1" t="str">
        <f t="shared" si="633"/>
        <v/>
      </c>
      <c r="BL819" s="1" t="str">
        <f t="shared" si="634"/>
        <v/>
      </c>
      <c r="BM819" s="1" t="str">
        <f t="shared" si="635"/>
        <v/>
      </c>
      <c r="BN819" s="1" t="str">
        <f t="shared" si="636"/>
        <v/>
      </c>
      <c r="BO819" s="4" t="str">
        <f t="shared" si="637"/>
        <v/>
      </c>
    </row>
    <row r="820" spans="2:67">
      <c r="B820" s="23"/>
      <c r="C820" s="8" t="str">
        <f>IF(B820="","",VLOOKUP(B820,Tabelle2!$A$1:$B$37,2,0))</f>
        <v/>
      </c>
      <c r="D820" s="9" t="str">
        <f>IF(B820="","",IF(B820=0,"NB",VLOOKUP(C820,Tabelle2!$D$1:$E$4,2,0)))</f>
        <v/>
      </c>
      <c r="E820" s="1" t="str">
        <f t="shared" si="640"/>
        <v/>
      </c>
      <c r="F820" s="1" t="str">
        <f t="shared" si="641"/>
        <v/>
      </c>
      <c r="G820" s="1" t="str">
        <f t="shared" si="604"/>
        <v/>
      </c>
      <c r="H820" s="1" t="str">
        <f t="shared" si="642"/>
        <v/>
      </c>
      <c r="I820" s="1">
        <f t="shared" si="596"/>
        <v>0</v>
      </c>
      <c r="J820" s="1" t="str">
        <f t="shared" si="598"/>
        <v/>
      </c>
      <c r="U820" s="6" t="str">
        <f t="shared" si="599"/>
        <v/>
      </c>
      <c r="V820" s="6" t="str">
        <f t="shared" si="600"/>
        <v/>
      </c>
      <c r="W820" s="6" t="str">
        <f t="shared" si="601"/>
        <v/>
      </c>
      <c r="X820" s="6" t="str">
        <f t="shared" si="602"/>
        <v/>
      </c>
      <c r="Y820" s="5"/>
      <c r="Z820" s="1">
        <f t="shared" si="605"/>
        <v>1</v>
      </c>
      <c r="AA820" s="1">
        <f t="shared" si="606"/>
        <v>1</v>
      </c>
      <c r="AB820" s="1">
        <f t="shared" si="607"/>
        <v>1</v>
      </c>
      <c r="AC820" s="1" t="str">
        <f t="shared" si="608"/>
        <v/>
      </c>
      <c r="AD820" s="1" t="str">
        <f t="shared" si="612"/>
        <v/>
      </c>
      <c r="AE820" s="5"/>
      <c r="AF820" s="6">
        <f t="shared" si="603"/>
        <v>0</v>
      </c>
      <c r="AG820" s="6">
        <f t="shared" si="609"/>
        <v>1</v>
      </c>
      <c r="AH820" s="6">
        <f t="shared" si="611"/>
        <v>3</v>
      </c>
      <c r="AI820" s="5"/>
      <c r="AJ820" s="1">
        <f t="shared" si="610"/>
        <v>0</v>
      </c>
      <c r="AK820" s="1">
        <f>VLOOKUP(AJ820,$R$2:S839,2,0)</f>
        <v>1</v>
      </c>
      <c r="AM820" s="1">
        <f t="shared" si="638"/>
        <v>246</v>
      </c>
      <c r="AO820" s="1">
        <f t="shared" si="639"/>
        <v>0</v>
      </c>
      <c r="AP820" s="1" t="str">
        <f t="shared" si="597"/>
        <v/>
      </c>
      <c r="AQ820" s="1" t="str">
        <f t="shared" si="613"/>
        <v/>
      </c>
      <c r="AR820" s="1" t="str">
        <f t="shared" si="614"/>
        <v/>
      </c>
      <c r="AS820" s="1" t="str">
        <f t="shared" si="615"/>
        <v/>
      </c>
      <c r="AT820" s="1" t="str">
        <f t="shared" si="616"/>
        <v/>
      </c>
      <c r="AU820" s="1" t="str">
        <f t="shared" si="617"/>
        <v/>
      </c>
      <c r="AV820" s="1" t="str">
        <f t="shared" si="618"/>
        <v/>
      </c>
      <c r="AW820" s="1" t="str">
        <f t="shared" si="619"/>
        <v/>
      </c>
      <c r="AX820" s="1" t="str">
        <f t="shared" si="620"/>
        <v/>
      </c>
      <c r="AY820" s="1" t="str">
        <f t="shared" si="621"/>
        <v/>
      </c>
      <c r="AZ820" s="1" t="str">
        <f t="shared" si="622"/>
        <v/>
      </c>
      <c r="BA820" s="1" t="str">
        <f t="shared" si="623"/>
        <v/>
      </c>
      <c r="BB820" s="1" t="str">
        <f t="shared" si="624"/>
        <v/>
      </c>
      <c r="BC820" s="1" t="str">
        <f t="shared" si="625"/>
        <v/>
      </c>
      <c r="BD820" s="1" t="str">
        <f t="shared" si="626"/>
        <v/>
      </c>
      <c r="BE820" s="1" t="str">
        <f t="shared" si="627"/>
        <v/>
      </c>
      <c r="BF820" s="1" t="str">
        <f t="shared" si="628"/>
        <v/>
      </c>
      <c r="BG820" s="1" t="str">
        <f t="shared" si="629"/>
        <v/>
      </c>
      <c r="BH820" s="1" t="str">
        <f t="shared" si="630"/>
        <v/>
      </c>
      <c r="BI820" s="1" t="str">
        <f t="shared" si="631"/>
        <v/>
      </c>
      <c r="BJ820" s="1" t="str">
        <f t="shared" si="632"/>
        <v/>
      </c>
      <c r="BK820" s="1" t="str">
        <f t="shared" si="633"/>
        <v/>
      </c>
      <c r="BL820" s="1" t="str">
        <f t="shared" si="634"/>
        <v/>
      </c>
      <c r="BM820" s="1" t="str">
        <f t="shared" si="635"/>
        <v/>
      </c>
      <c r="BN820" s="1" t="str">
        <f t="shared" si="636"/>
        <v/>
      </c>
      <c r="BO820" s="4" t="str">
        <f t="shared" si="637"/>
        <v/>
      </c>
    </row>
    <row r="821" spans="2:67">
      <c r="B821" s="23"/>
      <c r="C821" s="8" t="str">
        <f>IF(B821="","",VLOOKUP(B821,Tabelle2!$A$1:$B$37,2,0))</f>
        <v/>
      </c>
      <c r="D821" s="9" t="str">
        <f>IF(B821="","",IF(B821=0,"NB",VLOOKUP(C821,Tabelle2!$D$1:$E$4,2,0)))</f>
        <v/>
      </c>
      <c r="E821" s="1" t="str">
        <f t="shared" si="640"/>
        <v/>
      </c>
      <c r="F821" s="1" t="str">
        <f t="shared" si="641"/>
        <v/>
      </c>
      <c r="G821" s="1" t="str">
        <f t="shared" si="604"/>
        <v/>
      </c>
      <c r="H821" s="1" t="str">
        <f t="shared" si="642"/>
        <v/>
      </c>
      <c r="I821" s="1">
        <f t="shared" si="596"/>
        <v>0</v>
      </c>
      <c r="J821" s="1" t="str">
        <f t="shared" si="598"/>
        <v/>
      </c>
      <c r="U821" s="6" t="str">
        <f t="shared" si="599"/>
        <v/>
      </c>
      <c r="V821" s="6" t="str">
        <f t="shared" si="600"/>
        <v/>
      </c>
      <c r="W821" s="6" t="str">
        <f t="shared" si="601"/>
        <v/>
      </c>
      <c r="X821" s="6" t="str">
        <f t="shared" si="602"/>
        <v/>
      </c>
      <c r="Y821" s="5"/>
      <c r="Z821" s="1">
        <f t="shared" si="605"/>
        <v>1</v>
      </c>
      <c r="AA821" s="1">
        <f t="shared" si="606"/>
        <v>1</v>
      </c>
      <c r="AB821" s="1">
        <f t="shared" si="607"/>
        <v>1</v>
      </c>
      <c r="AC821" s="1" t="str">
        <f t="shared" si="608"/>
        <v/>
      </c>
      <c r="AD821" s="1" t="str">
        <f t="shared" si="612"/>
        <v/>
      </c>
      <c r="AE821" s="5"/>
      <c r="AF821" s="6">
        <f t="shared" si="603"/>
        <v>0</v>
      </c>
      <c r="AG821" s="6">
        <f t="shared" si="609"/>
        <v>1</v>
      </c>
      <c r="AH821" s="6">
        <f t="shared" si="611"/>
        <v>3</v>
      </c>
      <c r="AI821" s="5"/>
      <c r="AJ821" s="1">
        <f t="shared" si="610"/>
        <v>0</v>
      </c>
      <c r="AK821" s="1">
        <f>VLOOKUP(AJ821,$R$2:S840,2,0)</f>
        <v>1</v>
      </c>
      <c r="AM821" s="1">
        <f t="shared" si="638"/>
        <v>246</v>
      </c>
      <c r="AO821" s="1">
        <f t="shared" si="639"/>
        <v>0</v>
      </c>
      <c r="AP821" s="1" t="str">
        <f t="shared" si="597"/>
        <v/>
      </c>
      <c r="AQ821" s="1" t="str">
        <f t="shared" si="613"/>
        <v/>
      </c>
      <c r="AR821" s="1" t="str">
        <f t="shared" si="614"/>
        <v/>
      </c>
      <c r="AS821" s="1" t="str">
        <f t="shared" si="615"/>
        <v/>
      </c>
      <c r="AT821" s="1" t="str">
        <f t="shared" si="616"/>
        <v/>
      </c>
      <c r="AU821" s="1" t="str">
        <f t="shared" si="617"/>
        <v/>
      </c>
      <c r="AV821" s="1" t="str">
        <f t="shared" si="618"/>
        <v/>
      </c>
      <c r="AW821" s="1" t="str">
        <f t="shared" si="619"/>
        <v/>
      </c>
      <c r="AX821" s="1" t="str">
        <f t="shared" si="620"/>
        <v/>
      </c>
      <c r="AY821" s="1" t="str">
        <f t="shared" si="621"/>
        <v/>
      </c>
      <c r="AZ821" s="1" t="str">
        <f t="shared" si="622"/>
        <v/>
      </c>
      <c r="BA821" s="1" t="str">
        <f t="shared" si="623"/>
        <v/>
      </c>
      <c r="BB821" s="1" t="str">
        <f t="shared" si="624"/>
        <v/>
      </c>
      <c r="BC821" s="1" t="str">
        <f t="shared" si="625"/>
        <v/>
      </c>
      <c r="BD821" s="1" t="str">
        <f t="shared" si="626"/>
        <v/>
      </c>
      <c r="BE821" s="1" t="str">
        <f t="shared" si="627"/>
        <v/>
      </c>
      <c r="BF821" s="1" t="str">
        <f t="shared" si="628"/>
        <v/>
      </c>
      <c r="BG821" s="1" t="str">
        <f t="shared" si="629"/>
        <v/>
      </c>
      <c r="BH821" s="1" t="str">
        <f t="shared" si="630"/>
        <v/>
      </c>
      <c r="BI821" s="1" t="str">
        <f t="shared" si="631"/>
        <v/>
      </c>
      <c r="BJ821" s="1" t="str">
        <f t="shared" si="632"/>
        <v/>
      </c>
      <c r="BK821" s="1" t="str">
        <f t="shared" si="633"/>
        <v/>
      </c>
      <c r="BL821" s="1" t="str">
        <f t="shared" si="634"/>
        <v/>
      </c>
      <c r="BM821" s="1" t="str">
        <f t="shared" si="635"/>
        <v/>
      </c>
      <c r="BN821" s="1" t="str">
        <f t="shared" si="636"/>
        <v/>
      </c>
      <c r="BO821" s="4" t="str">
        <f t="shared" si="637"/>
        <v/>
      </c>
    </row>
    <row r="822" spans="2:67">
      <c r="B822" s="23"/>
      <c r="C822" s="8" t="str">
        <f>IF(B822="","",VLOOKUP(B822,Tabelle2!$A$1:$B$37,2,0))</f>
        <v/>
      </c>
      <c r="D822" s="9" t="str">
        <f>IF(B822="","",IF(B822=0,"NB",VLOOKUP(C822,Tabelle2!$D$1:$E$4,2,0)))</f>
        <v/>
      </c>
      <c r="E822" s="1" t="str">
        <f t="shared" si="640"/>
        <v/>
      </c>
      <c r="F822" s="1" t="str">
        <f t="shared" si="641"/>
        <v/>
      </c>
      <c r="G822" s="1" t="str">
        <f t="shared" si="604"/>
        <v/>
      </c>
      <c r="H822" s="1" t="str">
        <f t="shared" si="642"/>
        <v/>
      </c>
      <c r="I822" s="1">
        <f t="shared" si="596"/>
        <v>0</v>
      </c>
      <c r="J822" s="1" t="str">
        <f t="shared" si="598"/>
        <v/>
      </c>
      <c r="U822" s="6" t="str">
        <f t="shared" si="599"/>
        <v/>
      </c>
      <c r="V822" s="6" t="str">
        <f t="shared" si="600"/>
        <v/>
      </c>
      <c r="W822" s="6" t="str">
        <f t="shared" si="601"/>
        <v/>
      </c>
      <c r="X822" s="6" t="str">
        <f t="shared" si="602"/>
        <v/>
      </c>
      <c r="Y822" s="5"/>
      <c r="Z822" s="1">
        <f t="shared" si="605"/>
        <v>1</v>
      </c>
      <c r="AA822" s="1">
        <f t="shared" si="606"/>
        <v>1</v>
      </c>
      <c r="AB822" s="1">
        <f t="shared" si="607"/>
        <v>1</v>
      </c>
      <c r="AC822" s="1" t="str">
        <f t="shared" si="608"/>
        <v/>
      </c>
      <c r="AD822" s="1" t="str">
        <f t="shared" si="612"/>
        <v/>
      </c>
      <c r="AE822" s="5"/>
      <c r="AF822" s="6">
        <f t="shared" si="603"/>
        <v>0</v>
      </c>
      <c r="AG822" s="6">
        <f t="shared" si="609"/>
        <v>1</v>
      </c>
      <c r="AH822" s="6">
        <f t="shared" si="611"/>
        <v>3</v>
      </c>
      <c r="AI822" s="5"/>
      <c r="AJ822" s="1">
        <f t="shared" si="610"/>
        <v>0</v>
      </c>
      <c r="AK822" s="1">
        <f>VLOOKUP(AJ822,$R$2:S841,2,0)</f>
        <v>1</v>
      </c>
      <c r="AM822" s="1">
        <f t="shared" si="638"/>
        <v>246</v>
      </c>
      <c r="AO822" s="1">
        <f t="shared" si="639"/>
        <v>0</v>
      </c>
      <c r="AP822" s="1" t="str">
        <f t="shared" si="597"/>
        <v/>
      </c>
      <c r="AQ822" s="1" t="str">
        <f t="shared" si="613"/>
        <v/>
      </c>
      <c r="AR822" s="1" t="str">
        <f t="shared" si="614"/>
        <v/>
      </c>
      <c r="AS822" s="1" t="str">
        <f t="shared" si="615"/>
        <v/>
      </c>
      <c r="AT822" s="1" t="str">
        <f t="shared" si="616"/>
        <v/>
      </c>
      <c r="AU822" s="1" t="str">
        <f t="shared" si="617"/>
        <v/>
      </c>
      <c r="AV822" s="1" t="str">
        <f t="shared" si="618"/>
        <v/>
      </c>
      <c r="AW822" s="1" t="str">
        <f t="shared" si="619"/>
        <v/>
      </c>
      <c r="AX822" s="1" t="str">
        <f t="shared" si="620"/>
        <v/>
      </c>
      <c r="AY822" s="1" t="str">
        <f t="shared" si="621"/>
        <v/>
      </c>
      <c r="AZ822" s="1" t="str">
        <f t="shared" si="622"/>
        <v/>
      </c>
      <c r="BA822" s="1" t="str">
        <f t="shared" si="623"/>
        <v/>
      </c>
      <c r="BB822" s="1" t="str">
        <f t="shared" si="624"/>
        <v/>
      </c>
      <c r="BC822" s="1" t="str">
        <f t="shared" si="625"/>
        <v/>
      </c>
      <c r="BD822" s="1" t="str">
        <f t="shared" si="626"/>
        <v/>
      </c>
      <c r="BE822" s="1" t="str">
        <f t="shared" si="627"/>
        <v/>
      </c>
      <c r="BF822" s="1" t="str">
        <f t="shared" si="628"/>
        <v/>
      </c>
      <c r="BG822" s="1" t="str">
        <f t="shared" si="629"/>
        <v/>
      </c>
      <c r="BH822" s="1" t="str">
        <f t="shared" si="630"/>
        <v/>
      </c>
      <c r="BI822" s="1" t="str">
        <f t="shared" si="631"/>
        <v/>
      </c>
      <c r="BJ822" s="1" t="str">
        <f t="shared" si="632"/>
        <v/>
      </c>
      <c r="BK822" s="1" t="str">
        <f t="shared" si="633"/>
        <v/>
      </c>
      <c r="BL822" s="1" t="str">
        <f t="shared" si="634"/>
        <v/>
      </c>
      <c r="BM822" s="1" t="str">
        <f t="shared" si="635"/>
        <v/>
      </c>
      <c r="BN822" s="1" t="str">
        <f t="shared" si="636"/>
        <v/>
      </c>
      <c r="BO822" s="4" t="str">
        <f t="shared" si="637"/>
        <v/>
      </c>
    </row>
    <row r="823" spans="2:67">
      <c r="B823" s="23"/>
      <c r="C823" s="8" t="str">
        <f>IF(B823="","",VLOOKUP(B823,Tabelle2!$A$1:$B$37,2,0))</f>
        <v/>
      </c>
      <c r="D823" s="9" t="str">
        <f>IF(B823="","",IF(B823=0,"NB",VLOOKUP(C823,Tabelle2!$D$1:$E$4,2,0)))</f>
        <v/>
      </c>
      <c r="E823" s="1" t="str">
        <f t="shared" si="640"/>
        <v/>
      </c>
      <c r="F823" s="1" t="str">
        <f t="shared" si="641"/>
        <v/>
      </c>
      <c r="G823" s="1" t="str">
        <f t="shared" si="604"/>
        <v/>
      </c>
      <c r="H823" s="1" t="str">
        <f t="shared" si="642"/>
        <v/>
      </c>
      <c r="I823" s="1">
        <f t="shared" si="596"/>
        <v>0</v>
      </c>
      <c r="J823" s="1" t="str">
        <f t="shared" si="598"/>
        <v/>
      </c>
      <c r="U823" s="6" t="str">
        <f t="shared" si="599"/>
        <v/>
      </c>
      <c r="V823" s="6" t="str">
        <f t="shared" si="600"/>
        <v/>
      </c>
      <c r="W823" s="6" t="str">
        <f t="shared" si="601"/>
        <v/>
      </c>
      <c r="X823" s="6" t="str">
        <f t="shared" si="602"/>
        <v/>
      </c>
      <c r="Y823" s="5"/>
      <c r="Z823" s="1">
        <f t="shared" si="605"/>
        <v>1</v>
      </c>
      <c r="AA823" s="1">
        <f t="shared" si="606"/>
        <v>1</v>
      </c>
      <c r="AB823" s="1">
        <f t="shared" si="607"/>
        <v>1</v>
      </c>
      <c r="AC823" s="1" t="str">
        <f t="shared" si="608"/>
        <v/>
      </c>
      <c r="AD823" s="1" t="str">
        <f t="shared" si="612"/>
        <v/>
      </c>
      <c r="AE823" s="5"/>
      <c r="AF823" s="6">
        <f t="shared" si="603"/>
        <v>0</v>
      </c>
      <c r="AG823" s="6">
        <f t="shared" si="609"/>
        <v>1</v>
      </c>
      <c r="AH823" s="6">
        <f t="shared" si="611"/>
        <v>3</v>
      </c>
      <c r="AI823" s="5"/>
      <c r="AJ823" s="1">
        <f t="shared" si="610"/>
        <v>0</v>
      </c>
      <c r="AK823" s="1">
        <f>VLOOKUP(AJ823,$R$2:S842,2,0)</f>
        <v>1</v>
      </c>
      <c r="AM823" s="1">
        <f t="shared" si="638"/>
        <v>246</v>
      </c>
      <c r="AO823" s="1">
        <f t="shared" si="639"/>
        <v>0</v>
      </c>
      <c r="AP823" s="1" t="str">
        <f t="shared" si="597"/>
        <v/>
      </c>
      <c r="AQ823" s="1" t="str">
        <f t="shared" si="613"/>
        <v/>
      </c>
      <c r="AR823" s="1" t="str">
        <f t="shared" si="614"/>
        <v/>
      </c>
      <c r="AS823" s="1" t="str">
        <f t="shared" si="615"/>
        <v/>
      </c>
      <c r="AT823" s="1" t="str">
        <f t="shared" si="616"/>
        <v/>
      </c>
      <c r="AU823" s="1" t="str">
        <f t="shared" si="617"/>
        <v/>
      </c>
      <c r="AV823" s="1" t="str">
        <f t="shared" si="618"/>
        <v/>
      </c>
      <c r="AW823" s="1" t="str">
        <f t="shared" si="619"/>
        <v/>
      </c>
      <c r="AX823" s="1" t="str">
        <f t="shared" si="620"/>
        <v/>
      </c>
      <c r="AY823" s="1" t="str">
        <f t="shared" si="621"/>
        <v/>
      </c>
      <c r="AZ823" s="1" t="str">
        <f t="shared" si="622"/>
        <v/>
      </c>
      <c r="BA823" s="1" t="str">
        <f t="shared" si="623"/>
        <v/>
      </c>
      <c r="BB823" s="1" t="str">
        <f t="shared" si="624"/>
        <v/>
      </c>
      <c r="BC823" s="1" t="str">
        <f t="shared" si="625"/>
        <v/>
      </c>
      <c r="BD823" s="1" t="str">
        <f t="shared" si="626"/>
        <v/>
      </c>
      <c r="BE823" s="1" t="str">
        <f t="shared" si="627"/>
        <v/>
      </c>
      <c r="BF823" s="1" t="str">
        <f t="shared" si="628"/>
        <v/>
      </c>
      <c r="BG823" s="1" t="str">
        <f t="shared" si="629"/>
        <v/>
      </c>
      <c r="BH823" s="1" t="str">
        <f t="shared" si="630"/>
        <v/>
      </c>
      <c r="BI823" s="1" t="str">
        <f t="shared" si="631"/>
        <v/>
      </c>
      <c r="BJ823" s="1" t="str">
        <f t="shared" si="632"/>
        <v/>
      </c>
      <c r="BK823" s="1" t="str">
        <f t="shared" si="633"/>
        <v/>
      </c>
      <c r="BL823" s="1" t="str">
        <f t="shared" si="634"/>
        <v/>
      </c>
      <c r="BM823" s="1" t="str">
        <f t="shared" si="635"/>
        <v/>
      </c>
      <c r="BN823" s="1" t="str">
        <f t="shared" si="636"/>
        <v/>
      </c>
      <c r="BO823" s="4" t="str">
        <f t="shared" si="637"/>
        <v/>
      </c>
    </row>
    <row r="824" spans="2:67">
      <c r="B824" s="23"/>
      <c r="C824" s="8" t="str">
        <f>IF(B824="","",VLOOKUP(B824,Tabelle2!$A$1:$B$37,2,0))</f>
        <v/>
      </c>
      <c r="D824" s="9" t="str">
        <f>IF(B824="","",IF(B824=0,"NB",VLOOKUP(C824,Tabelle2!$D$1:$E$4,2,0)))</f>
        <v/>
      </c>
      <c r="E824" s="1" t="str">
        <f t="shared" si="640"/>
        <v/>
      </c>
      <c r="F824" s="1" t="str">
        <f t="shared" si="641"/>
        <v/>
      </c>
      <c r="G824" s="1" t="str">
        <f t="shared" si="604"/>
        <v/>
      </c>
      <c r="H824" s="1" t="str">
        <f t="shared" si="642"/>
        <v/>
      </c>
      <c r="I824" s="1">
        <f t="shared" si="596"/>
        <v>0</v>
      </c>
      <c r="J824" s="1" t="str">
        <f t="shared" si="598"/>
        <v/>
      </c>
      <c r="U824" s="6" t="str">
        <f t="shared" si="599"/>
        <v/>
      </c>
      <c r="V824" s="6" t="str">
        <f t="shared" si="600"/>
        <v/>
      </c>
      <c r="W824" s="6" t="str">
        <f t="shared" si="601"/>
        <v/>
      </c>
      <c r="X824" s="6" t="str">
        <f t="shared" si="602"/>
        <v/>
      </c>
      <c r="Y824" s="5"/>
      <c r="Z824" s="1">
        <f t="shared" si="605"/>
        <v>1</v>
      </c>
      <c r="AA824" s="1">
        <f t="shared" si="606"/>
        <v>1</v>
      </c>
      <c r="AB824" s="1">
        <f t="shared" si="607"/>
        <v>1</v>
      </c>
      <c r="AC824" s="1" t="str">
        <f t="shared" si="608"/>
        <v/>
      </c>
      <c r="AD824" s="1" t="str">
        <f t="shared" si="612"/>
        <v/>
      </c>
      <c r="AE824" s="5"/>
      <c r="AF824" s="6">
        <f t="shared" si="603"/>
        <v>0</v>
      </c>
      <c r="AG824" s="6">
        <f t="shared" si="609"/>
        <v>1</v>
      </c>
      <c r="AH824" s="6">
        <f t="shared" si="611"/>
        <v>3</v>
      </c>
      <c r="AI824" s="5"/>
      <c r="AJ824" s="1">
        <f t="shared" si="610"/>
        <v>0</v>
      </c>
      <c r="AK824" s="1">
        <f>VLOOKUP(AJ824,$R$2:S843,2,0)</f>
        <v>1</v>
      </c>
      <c r="AM824" s="1">
        <f t="shared" si="638"/>
        <v>246</v>
      </c>
      <c r="AO824" s="1">
        <f t="shared" si="639"/>
        <v>0</v>
      </c>
      <c r="AP824" s="1" t="str">
        <f t="shared" si="597"/>
        <v/>
      </c>
      <c r="AQ824" s="1" t="str">
        <f t="shared" si="613"/>
        <v/>
      </c>
      <c r="AR824" s="1" t="str">
        <f t="shared" si="614"/>
        <v/>
      </c>
      <c r="AS824" s="1" t="str">
        <f t="shared" si="615"/>
        <v/>
      </c>
      <c r="AT824" s="1" t="str">
        <f t="shared" si="616"/>
        <v/>
      </c>
      <c r="AU824" s="1" t="str">
        <f t="shared" si="617"/>
        <v/>
      </c>
      <c r="AV824" s="1" t="str">
        <f t="shared" si="618"/>
        <v/>
      </c>
      <c r="AW824" s="1" t="str">
        <f t="shared" si="619"/>
        <v/>
      </c>
      <c r="AX824" s="1" t="str">
        <f t="shared" si="620"/>
        <v/>
      </c>
      <c r="AY824" s="1" t="str">
        <f t="shared" si="621"/>
        <v/>
      </c>
      <c r="AZ824" s="1" t="str">
        <f t="shared" si="622"/>
        <v/>
      </c>
      <c r="BA824" s="1" t="str">
        <f t="shared" si="623"/>
        <v/>
      </c>
      <c r="BB824" s="1" t="str">
        <f t="shared" si="624"/>
        <v/>
      </c>
      <c r="BC824" s="1" t="str">
        <f t="shared" si="625"/>
        <v/>
      </c>
      <c r="BD824" s="1" t="str">
        <f t="shared" si="626"/>
        <v/>
      </c>
      <c r="BE824" s="1" t="str">
        <f t="shared" si="627"/>
        <v/>
      </c>
      <c r="BF824" s="1" t="str">
        <f t="shared" si="628"/>
        <v/>
      </c>
      <c r="BG824" s="1" t="str">
        <f t="shared" si="629"/>
        <v/>
      </c>
      <c r="BH824" s="1" t="str">
        <f t="shared" si="630"/>
        <v/>
      </c>
      <c r="BI824" s="1" t="str">
        <f t="shared" si="631"/>
        <v/>
      </c>
      <c r="BJ824" s="1" t="str">
        <f t="shared" si="632"/>
        <v/>
      </c>
      <c r="BK824" s="1" t="str">
        <f t="shared" si="633"/>
        <v/>
      </c>
      <c r="BL824" s="1" t="str">
        <f t="shared" si="634"/>
        <v/>
      </c>
      <c r="BM824" s="1" t="str">
        <f t="shared" si="635"/>
        <v/>
      </c>
      <c r="BN824" s="1" t="str">
        <f t="shared" si="636"/>
        <v/>
      </c>
      <c r="BO824" s="4" t="str">
        <f t="shared" si="637"/>
        <v/>
      </c>
    </row>
    <row r="825" spans="2:67">
      <c r="B825" s="23"/>
      <c r="C825" s="8" t="str">
        <f>IF(B825="","",VLOOKUP(B825,Tabelle2!$A$1:$B$37,2,0))</f>
        <v/>
      </c>
      <c r="D825" s="9" t="str">
        <f>IF(B825="","",IF(B825=0,"NB",VLOOKUP(C825,Tabelle2!$D$1:$E$4,2,0)))</f>
        <v/>
      </c>
      <c r="E825" s="1" t="str">
        <f t="shared" si="640"/>
        <v/>
      </c>
      <c r="F825" s="1" t="str">
        <f t="shared" si="641"/>
        <v/>
      </c>
      <c r="G825" s="1" t="str">
        <f t="shared" si="604"/>
        <v/>
      </c>
      <c r="H825" s="1" t="str">
        <f t="shared" si="642"/>
        <v/>
      </c>
      <c r="I825" s="1">
        <f t="shared" si="596"/>
        <v>0</v>
      </c>
      <c r="J825" s="1" t="str">
        <f t="shared" si="598"/>
        <v/>
      </c>
      <c r="U825" s="6" t="str">
        <f t="shared" si="599"/>
        <v/>
      </c>
      <c r="V825" s="6" t="str">
        <f t="shared" si="600"/>
        <v/>
      </c>
      <c r="W825" s="6" t="str">
        <f t="shared" si="601"/>
        <v/>
      </c>
      <c r="X825" s="6" t="str">
        <f t="shared" si="602"/>
        <v/>
      </c>
      <c r="Y825" s="5"/>
      <c r="Z825" s="1">
        <f t="shared" si="605"/>
        <v>1</v>
      </c>
      <c r="AA825" s="1">
        <f t="shared" si="606"/>
        <v>1</v>
      </c>
      <c r="AB825" s="1">
        <f t="shared" si="607"/>
        <v>1</v>
      </c>
      <c r="AC825" s="1" t="str">
        <f t="shared" si="608"/>
        <v/>
      </c>
      <c r="AD825" s="1" t="str">
        <f t="shared" si="612"/>
        <v/>
      </c>
      <c r="AE825" s="5"/>
      <c r="AF825" s="6">
        <f t="shared" si="603"/>
        <v>0</v>
      </c>
      <c r="AG825" s="6">
        <f t="shared" si="609"/>
        <v>1</v>
      </c>
      <c r="AH825" s="6">
        <f t="shared" si="611"/>
        <v>3</v>
      </c>
      <c r="AI825" s="5"/>
      <c r="AJ825" s="1">
        <f t="shared" si="610"/>
        <v>0</v>
      </c>
      <c r="AK825" s="1">
        <f>VLOOKUP(AJ825,$R$2:S844,2,0)</f>
        <v>1</v>
      </c>
      <c r="AM825" s="1">
        <f t="shared" si="638"/>
        <v>246</v>
      </c>
      <c r="AO825" s="1">
        <f t="shared" si="639"/>
        <v>0</v>
      </c>
      <c r="AP825" s="1" t="str">
        <f t="shared" si="597"/>
        <v/>
      </c>
      <c r="AQ825" s="1" t="str">
        <f t="shared" si="613"/>
        <v/>
      </c>
      <c r="AR825" s="1" t="str">
        <f t="shared" si="614"/>
        <v/>
      </c>
      <c r="AS825" s="1" t="str">
        <f t="shared" si="615"/>
        <v/>
      </c>
      <c r="AT825" s="1" t="str">
        <f t="shared" si="616"/>
        <v/>
      </c>
      <c r="AU825" s="1" t="str">
        <f t="shared" si="617"/>
        <v/>
      </c>
      <c r="AV825" s="1" t="str">
        <f t="shared" si="618"/>
        <v/>
      </c>
      <c r="AW825" s="1" t="str">
        <f t="shared" si="619"/>
        <v/>
      </c>
      <c r="AX825" s="1" t="str">
        <f t="shared" si="620"/>
        <v/>
      </c>
      <c r="AY825" s="1" t="str">
        <f t="shared" si="621"/>
        <v/>
      </c>
      <c r="AZ825" s="1" t="str">
        <f t="shared" si="622"/>
        <v/>
      </c>
      <c r="BA825" s="1" t="str">
        <f t="shared" si="623"/>
        <v/>
      </c>
      <c r="BB825" s="1" t="str">
        <f t="shared" si="624"/>
        <v/>
      </c>
      <c r="BC825" s="1" t="str">
        <f t="shared" si="625"/>
        <v/>
      </c>
      <c r="BD825" s="1" t="str">
        <f t="shared" si="626"/>
        <v/>
      </c>
      <c r="BE825" s="1" t="str">
        <f t="shared" si="627"/>
        <v/>
      </c>
      <c r="BF825" s="1" t="str">
        <f t="shared" si="628"/>
        <v/>
      </c>
      <c r="BG825" s="1" t="str">
        <f t="shared" si="629"/>
        <v/>
      </c>
      <c r="BH825" s="1" t="str">
        <f t="shared" si="630"/>
        <v/>
      </c>
      <c r="BI825" s="1" t="str">
        <f t="shared" si="631"/>
        <v/>
      </c>
      <c r="BJ825" s="1" t="str">
        <f t="shared" si="632"/>
        <v/>
      </c>
      <c r="BK825" s="1" t="str">
        <f t="shared" si="633"/>
        <v/>
      </c>
      <c r="BL825" s="1" t="str">
        <f t="shared" si="634"/>
        <v/>
      </c>
      <c r="BM825" s="1" t="str">
        <f t="shared" si="635"/>
        <v/>
      </c>
      <c r="BN825" s="1" t="str">
        <f t="shared" si="636"/>
        <v/>
      </c>
      <c r="BO825" s="4" t="str">
        <f t="shared" si="637"/>
        <v/>
      </c>
    </row>
    <row r="826" spans="2:67">
      <c r="B826" s="23"/>
      <c r="C826" s="8" t="str">
        <f>IF(B826="","",VLOOKUP(B826,Tabelle2!$A$1:$B$37,2,0))</f>
        <v/>
      </c>
      <c r="D826" s="9" t="str">
        <f>IF(B826="","",IF(B826=0,"NB",VLOOKUP(C826,Tabelle2!$D$1:$E$4,2,0)))</f>
        <v/>
      </c>
      <c r="E826" s="1" t="str">
        <f t="shared" si="640"/>
        <v/>
      </c>
      <c r="F826" s="1" t="str">
        <f t="shared" si="641"/>
        <v/>
      </c>
      <c r="G826" s="1" t="str">
        <f t="shared" si="604"/>
        <v/>
      </c>
      <c r="H826" s="1" t="str">
        <f t="shared" si="642"/>
        <v/>
      </c>
      <c r="I826" s="1">
        <f t="shared" si="596"/>
        <v>0</v>
      </c>
      <c r="J826" s="1" t="str">
        <f t="shared" si="598"/>
        <v/>
      </c>
      <c r="U826" s="6" t="str">
        <f t="shared" si="599"/>
        <v/>
      </c>
      <c r="V826" s="6" t="str">
        <f t="shared" si="600"/>
        <v/>
      </c>
      <c r="W826" s="6" t="str">
        <f t="shared" si="601"/>
        <v/>
      </c>
      <c r="X826" s="6" t="str">
        <f t="shared" si="602"/>
        <v/>
      </c>
      <c r="Y826" s="5"/>
      <c r="Z826" s="1">
        <f t="shared" si="605"/>
        <v>1</v>
      </c>
      <c r="AA826" s="1">
        <f t="shared" si="606"/>
        <v>1</v>
      </c>
      <c r="AB826" s="1">
        <f t="shared" si="607"/>
        <v>1</v>
      </c>
      <c r="AC826" s="1" t="str">
        <f t="shared" si="608"/>
        <v/>
      </c>
      <c r="AD826" s="1" t="str">
        <f t="shared" si="612"/>
        <v/>
      </c>
      <c r="AE826" s="5"/>
      <c r="AF826" s="6">
        <f t="shared" si="603"/>
        <v>0</v>
      </c>
      <c r="AG826" s="6">
        <f t="shared" si="609"/>
        <v>1</v>
      </c>
      <c r="AH826" s="6">
        <f t="shared" si="611"/>
        <v>3</v>
      </c>
      <c r="AI826" s="5"/>
      <c r="AJ826" s="1">
        <f t="shared" si="610"/>
        <v>0</v>
      </c>
      <c r="AK826" s="1">
        <f>VLOOKUP(AJ826,$R$2:S845,2,0)</f>
        <v>1</v>
      </c>
      <c r="AM826" s="1">
        <f t="shared" si="638"/>
        <v>246</v>
      </c>
      <c r="AO826" s="1">
        <f t="shared" si="639"/>
        <v>0</v>
      </c>
      <c r="AP826" s="1" t="str">
        <f t="shared" si="597"/>
        <v/>
      </c>
      <c r="AQ826" s="1" t="str">
        <f t="shared" si="613"/>
        <v/>
      </c>
      <c r="AR826" s="1" t="str">
        <f t="shared" si="614"/>
        <v/>
      </c>
      <c r="AS826" s="1" t="str">
        <f t="shared" si="615"/>
        <v/>
      </c>
      <c r="AT826" s="1" t="str">
        <f t="shared" si="616"/>
        <v/>
      </c>
      <c r="AU826" s="1" t="str">
        <f t="shared" si="617"/>
        <v/>
      </c>
      <c r="AV826" s="1" t="str">
        <f t="shared" si="618"/>
        <v/>
      </c>
      <c r="AW826" s="1" t="str">
        <f t="shared" si="619"/>
        <v/>
      </c>
      <c r="AX826" s="1" t="str">
        <f t="shared" si="620"/>
        <v/>
      </c>
      <c r="AY826" s="1" t="str">
        <f t="shared" si="621"/>
        <v/>
      </c>
      <c r="AZ826" s="1" t="str">
        <f t="shared" si="622"/>
        <v/>
      </c>
      <c r="BA826" s="1" t="str">
        <f t="shared" si="623"/>
        <v/>
      </c>
      <c r="BB826" s="1" t="str">
        <f t="shared" si="624"/>
        <v/>
      </c>
      <c r="BC826" s="1" t="str">
        <f t="shared" si="625"/>
        <v/>
      </c>
      <c r="BD826" s="1" t="str">
        <f t="shared" si="626"/>
        <v/>
      </c>
      <c r="BE826" s="1" t="str">
        <f t="shared" si="627"/>
        <v/>
      </c>
      <c r="BF826" s="1" t="str">
        <f t="shared" si="628"/>
        <v/>
      </c>
      <c r="BG826" s="1" t="str">
        <f t="shared" si="629"/>
        <v/>
      </c>
      <c r="BH826" s="1" t="str">
        <f t="shared" si="630"/>
        <v/>
      </c>
      <c r="BI826" s="1" t="str">
        <f t="shared" si="631"/>
        <v/>
      </c>
      <c r="BJ826" s="1" t="str">
        <f t="shared" si="632"/>
        <v/>
      </c>
      <c r="BK826" s="1" t="str">
        <f t="shared" si="633"/>
        <v/>
      </c>
      <c r="BL826" s="1" t="str">
        <f t="shared" si="634"/>
        <v/>
      </c>
      <c r="BM826" s="1" t="str">
        <f t="shared" si="635"/>
        <v/>
      </c>
      <c r="BN826" s="1" t="str">
        <f t="shared" si="636"/>
        <v/>
      </c>
      <c r="BO826" s="4" t="str">
        <f t="shared" si="637"/>
        <v/>
      </c>
    </row>
    <row r="827" spans="2:67">
      <c r="B827" s="23"/>
      <c r="C827" s="8" t="str">
        <f>IF(B827="","",VLOOKUP(B827,Tabelle2!$A$1:$B$37,2,0))</f>
        <v/>
      </c>
      <c r="D827" s="9" t="str">
        <f>IF(B827="","",IF(B827=0,"NB",VLOOKUP(C827,Tabelle2!$D$1:$E$4,2,0)))</f>
        <v/>
      </c>
      <c r="E827" s="1" t="str">
        <f t="shared" si="640"/>
        <v/>
      </c>
      <c r="F827" s="1" t="str">
        <f t="shared" si="641"/>
        <v/>
      </c>
      <c r="G827" s="1" t="str">
        <f t="shared" si="604"/>
        <v/>
      </c>
      <c r="H827" s="1" t="str">
        <f t="shared" si="642"/>
        <v/>
      </c>
      <c r="I827" s="1">
        <f t="shared" si="596"/>
        <v>0</v>
      </c>
      <c r="J827" s="1" t="str">
        <f t="shared" si="598"/>
        <v/>
      </c>
      <c r="U827" s="6" t="str">
        <f t="shared" si="599"/>
        <v/>
      </c>
      <c r="V827" s="6" t="str">
        <f t="shared" si="600"/>
        <v/>
      </c>
      <c r="W827" s="6" t="str">
        <f t="shared" si="601"/>
        <v/>
      </c>
      <c r="X827" s="6" t="str">
        <f t="shared" si="602"/>
        <v/>
      </c>
      <c r="Y827" s="5"/>
      <c r="Z827" s="1">
        <f t="shared" si="605"/>
        <v>1</v>
      </c>
      <c r="AA827" s="1">
        <f t="shared" si="606"/>
        <v>1</v>
      </c>
      <c r="AB827" s="1">
        <f t="shared" si="607"/>
        <v>1</v>
      </c>
      <c r="AC827" s="1" t="str">
        <f t="shared" si="608"/>
        <v/>
      </c>
      <c r="AD827" s="1" t="str">
        <f t="shared" si="612"/>
        <v/>
      </c>
      <c r="AE827" s="5"/>
      <c r="AF827" s="6">
        <f t="shared" si="603"/>
        <v>0</v>
      </c>
      <c r="AG827" s="6">
        <f t="shared" si="609"/>
        <v>1</v>
      </c>
      <c r="AH827" s="6">
        <f t="shared" si="611"/>
        <v>3</v>
      </c>
      <c r="AI827" s="5"/>
      <c r="AJ827" s="1">
        <f t="shared" si="610"/>
        <v>0</v>
      </c>
      <c r="AK827" s="1">
        <f>VLOOKUP(AJ827,$R$2:S846,2,0)</f>
        <v>1</v>
      </c>
      <c r="AM827" s="1">
        <f t="shared" si="638"/>
        <v>246</v>
      </c>
      <c r="AO827" s="1">
        <f t="shared" si="639"/>
        <v>0</v>
      </c>
      <c r="AP827" s="1" t="str">
        <f t="shared" si="597"/>
        <v/>
      </c>
      <c r="AQ827" s="1" t="str">
        <f t="shared" si="613"/>
        <v/>
      </c>
      <c r="AR827" s="1" t="str">
        <f t="shared" si="614"/>
        <v/>
      </c>
      <c r="AS827" s="1" t="str">
        <f t="shared" si="615"/>
        <v/>
      </c>
      <c r="AT827" s="1" t="str">
        <f t="shared" si="616"/>
        <v/>
      </c>
      <c r="AU827" s="1" t="str">
        <f t="shared" si="617"/>
        <v/>
      </c>
      <c r="AV827" s="1" t="str">
        <f t="shared" si="618"/>
        <v/>
      </c>
      <c r="AW827" s="1" t="str">
        <f t="shared" si="619"/>
        <v/>
      </c>
      <c r="AX827" s="1" t="str">
        <f t="shared" si="620"/>
        <v/>
      </c>
      <c r="AY827" s="1" t="str">
        <f t="shared" si="621"/>
        <v/>
      </c>
      <c r="AZ827" s="1" t="str">
        <f t="shared" si="622"/>
        <v/>
      </c>
      <c r="BA827" s="1" t="str">
        <f t="shared" si="623"/>
        <v/>
      </c>
      <c r="BB827" s="1" t="str">
        <f t="shared" si="624"/>
        <v/>
      </c>
      <c r="BC827" s="1" t="str">
        <f t="shared" si="625"/>
        <v/>
      </c>
      <c r="BD827" s="1" t="str">
        <f t="shared" si="626"/>
        <v/>
      </c>
      <c r="BE827" s="1" t="str">
        <f t="shared" si="627"/>
        <v/>
      </c>
      <c r="BF827" s="1" t="str">
        <f t="shared" si="628"/>
        <v/>
      </c>
      <c r="BG827" s="1" t="str">
        <f t="shared" si="629"/>
        <v/>
      </c>
      <c r="BH827" s="1" t="str">
        <f t="shared" si="630"/>
        <v/>
      </c>
      <c r="BI827" s="1" t="str">
        <f t="shared" si="631"/>
        <v/>
      </c>
      <c r="BJ827" s="1" t="str">
        <f t="shared" si="632"/>
        <v/>
      </c>
      <c r="BK827" s="1" t="str">
        <f t="shared" si="633"/>
        <v/>
      </c>
      <c r="BL827" s="1" t="str">
        <f t="shared" si="634"/>
        <v/>
      </c>
      <c r="BM827" s="1" t="str">
        <f t="shared" si="635"/>
        <v/>
      </c>
      <c r="BN827" s="1" t="str">
        <f t="shared" si="636"/>
        <v/>
      </c>
      <c r="BO827" s="4" t="str">
        <f t="shared" si="637"/>
        <v/>
      </c>
    </row>
    <row r="828" spans="2:67">
      <c r="B828" s="23"/>
      <c r="C828" s="8" t="str">
        <f>IF(B828="","",VLOOKUP(B828,Tabelle2!$A$1:$B$37,2,0))</f>
        <v/>
      </c>
      <c r="D828" s="9" t="str">
        <f>IF(B828="","",IF(B828=0,"NB",VLOOKUP(C828,Tabelle2!$D$1:$E$4,2,0)))</f>
        <v/>
      </c>
      <c r="E828" s="1" t="str">
        <f t="shared" si="640"/>
        <v/>
      </c>
      <c r="F828" s="1" t="str">
        <f t="shared" si="641"/>
        <v/>
      </c>
      <c r="G828" s="1" t="str">
        <f t="shared" si="604"/>
        <v/>
      </c>
      <c r="H828" s="1" t="str">
        <f t="shared" si="642"/>
        <v/>
      </c>
      <c r="I828" s="1">
        <f t="shared" si="596"/>
        <v>0</v>
      </c>
      <c r="J828" s="1" t="str">
        <f t="shared" si="598"/>
        <v/>
      </c>
      <c r="U828" s="6" t="str">
        <f t="shared" si="599"/>
        <v/>
      </c>
      <c r="V828" s="6" t="str">
        <f t="shared" si="600"/>
        <v/>
      </c>
      <c r="W828" s="6" t="str">
        <f t="shared" si="601"/>
        <v/>
      </c>
      <c r="X828" s="6" t="str">
        <f t="shared" si="602"/>
        <v/>
      </c>
      <c r="Y828" s="5"/>
      <c r="Z828" s="1">
        <f t="shared" si="605"/>
        <v>1</v>
      </c>
      <c r="AA828" s="1">
        <f t="shared" si="606"/>
        <v>1</v>
      </c>
      <c r="AB828" s="1">
        <f t="shared" si="607"/>
        <v>1</v>
      </c>
      <c r="AC828" s="1" t="str">
        <f t="shared" si="608"/>
        <v/>
      </c>
      <c r="AD828" s="1" t="str">
        <f t="shared" si="612"/>
        <v/>
      </c>
      <c r="AE828" s="5"/>
      <c r="AF828" s="6">
        <f t="shared" si="603"/>
        <v>0</v>
      </c>
      <c r="AG828" s="6">
        <f t="shared" si="609"/>
        <v>1</v>
      </c>
      <c r="AH828" s="6">
        <f t="shared" si="611"/>
        <v>3</v>
      </c>
      <c r="AI828" s="5"/>
      <c r="AJ828" s="1">
        <f t="shared" si="610"/>
        <v>0</v>
      </c>
      <c r="AK828" s="1">
        <f>VLOOKUP(AJ828,$R$2:S847,2,0)</f>
        <v>1</v>
      </c>
      <c r="AM828" s="1">
        <f t="shared" si="638"/>
        <v>246</v>
      </c>
      <c r="AO828" s="1">
        <f t="shared" si="639"/>
        <v>0</v>
      </c>
      <c r="AP828" s="1" t="str">
        <f t="shared" si="597"/>
        <v/>
      </c>
      <c r="AQ828" s="1" t="str">
        <f t="shared" si="613"/>
        <v/>
      </c>
      <c r="AR828" s="1" t="str">
        <f t="shared" si="614"/>
        <v/>
      </c>
      <c r="AS828" s="1" t="str">
        <f t="shared" si="615"/>
        <v/>
      </c>
      <c r="AT828" s="1" t="str">
        <f t="shared" si="616"/>
        <v/>
      </c>
      <c r="AU828" s="1" t="str">
        <f t="shared" si="617"/>
        <v/>
      </c>
      <c r="AV828" s="1" t="str">
        <f t="shared" si="618"/>
        <v/>
      </c>
      <c r="AW828" s="1" t="str">
        <f t="shared" si="619"/>
        <v/>
      </c>
      <c r="AX828" s="1" t="str">
        <f t="shared" si="620"/>
        <v/>
      </c>
      <c r="AY828" s="1" t="str">
        <f t="shared" si="621"/>
        <v/>
      </c>
      <c r="AZ828" s="1" t="str">
        <f t="shared" si="622"/>
        <v/>
      </c>
      <c r="BA828" s="1" t="str">
        <f t="shared" si="623"/>
        <v/>
      </c>
      <c r="BB828" s="1" t="str">
        <f t="shared" si="624"/>
        <v/>
      </c>
      <c r="BC828" s="1" t="str">
        <f t="shared" si="625"/>
        <v/>
      </c>
      <c r="BD828" s="1" t="str">
        <f t="shared" si="626"/>
        <v/>
      </c>
      <c r="BE828" s="1" t="str">
        <f t="shared" si="627"/>
        <v/>
      </c>
      <c r="BF828" s="1" t="str">
        <f t="shared" si="628"/>
        <v/>
      </c>
      <c r="BG828" s="1" t="str">
        <f t="shared" si="629"/>
        <v/>
      </c>
      <c r="BH828" s="1" t="str">
        <f t="shared" si="630"/>
        <v/>
      </c>
      <c r="BI828" s="1" t="str">
        <f t="shared" si="631"/>
        <v/>
      </c>
      <c r="BJ828" s="1" t="str">
        <f t="shared" si="632"/>
        <v/>
      </c>
      <c r="BK828" s="1" t="str">
        <f t="shared" si="633"/>
        <v/>
      </c>
      <c r="BL828" s="1" t="str">
        <f t="shared" si="634"/>
        <v/>
      </c>
      <c r="BM828" s="1" t="str">
        <f t="shared" si="635"/>
        <v/>
      </c>
      <c r="BN828" s="1" t="str">
        <f t="shared" si="636"/>
        <v/>
      </c>
      <c r="BO828" s="4" t="str">
        <f t="shared" si="637"/>
        <v/>
      </c>
    </row>
    <row r="829" spans="2:67">
      <c r="B829" s="23"/>
      <c r="C829" s="8" t="str">
        <f>IF(B829="","",VLOOKUP(B829,Tabelle2!$A$1:$B$37,2,0))</f>
        <v/>
      </c>
      <c r="D829" s="9" t="str">
        <f>IF(B829="","",IF(B829=0,"NB",VLOOKUP(C829,Tabelle2!$D$1:$E$4,2,0)))</f>
        <v/>
      </c>
      <c r="E829" s="1" t="str">
        <f t="shared" si="640"/>
        <v/>
      </c>
      <c r="F829" s="1" t="str">
        <f t="shared" si="641"/>
        <v/>
      </c>
      <c r="G829" s="1" t="str">
        <f t="shared" si="604"/>
        <v/>
      </c>
      <c r="H829" s="1" t="str">
        <f t="shared" si="642"/>
        <v/>
      </c>
      <c r="I829" s="1">
        <f t="shared" si="596"/>
        <v>0</v>
      </c>
      <c r="J829" s="1" t="str">
        <f t="shared" si="598"/>
        <v/>
      </c>
      <c r="U829" s="6" t="str">
        <f t="shared" si="599"/>
        <v/>
      </c>
      <c r="V829" s="6" t="str">
        <f t="shared" si="600"/>
        <v/>
      </c>
      <c r="W829" s="6" t="str">
        <f t="shared" si="601"/>
        <v/>
      </c>
      <c r="X829" s="6" t="str">
        <f t="shared" si="602"/>
        <v/>
      </c>
      <c r="Y829" s="5"/>
      <c r="Z829" s="1">
        <f t="shared" si="605"/>
        <v>1</v>
      </c>
      <c r="AA829" s="1">
        <f t="shared" si="606"/>
        <v>1</v>
      </c>
      <c r="AB829" s="1">
        <f t="shared" si="607"/>
        <v>1</v>
      </c>
      <c r="AC829" s="1" t="str">
        <f t="shared" si="608"/>
        <v/>
      </c>
      <c r="AD829" s="1" t="str">
        <f t="shared" si="612"/>
        <v/>
      </c>
      <c r="AE829" s="5"/>
      <c r="AF829" s="6">
        <f t="shared" si="603"/>
        <v>0</v>
      </c>
      <c r="AG829" s="6">
        <f t="shared" si="609"/>
        <v>1</v>
      </c>
      <c r="AH829" s="6">
        <f t="shared" si="611"/>
        <v>3</v>
      </c>
      <c r="AI829" s="5"/>
      <c r="AJ829" s="1">
        <f t="shared" si="610"/>
        <v>0</v>
      </c>
      <c r="AK829" s="1">
        <f>VLOOKUP(AJ829,$R$2:S848,2,0)</f>
        <v>1</v>
      </c>
      <c r="AM829" s="1">
        <f t="shared" si="638"/>
        <v>246</v>
      </c>
      <c r="AO829" s="1">
        <f t="shared" si="639"/>
        <v>0</v>
      </c>
      <c r="AP829" s="1" t="str">
        <f t="shared" si="597"/>
        <v/>
      </c>
      <c r="AQ829" s="1" t="str">
        <f t="shared" si="613"/>
        <v/>
      </c>
      <c r="AR829" s="1" t="str">
        <f t="shared" si="614"/>
        <v/>
      </c>
      <c r="AS829" s="1" t="str">
        <f t="shared" si="615"/>
        <v/>
      </c>
      <c r="AT829" s="1" t="str">
        <f t="shared" si="616"/>
        <v/>
      </c>
      <c r="AU829" s="1" t="str">
        <f t="shared" si="617"/>
        <v/>
      </c>
      <c r="AV829" s="1" t="str">
        <f t="shared" si="618"/>
        <v/>
      </c>
      <c r="AW829" s="1" t="str">
        <f t="shared" si="619"/>
        <v/>
      </c>
      <c r="AX829" s="1" t="str">
        <f t="shared" si="620"/>
        <v/>
      </c>
      <c r="AY829" s="1" t="str">
        <f t="shared" si="621"/>
        <v/>
      </c>
      <c r="AZ829" s="1" t="str">
        <f t="shared" si="622"/>
        <v/>
      </c>
      <c r="BA829" s="1" t="str">
        <f t="shared" si="623"/>
        <v/>
      </c>
      <c r="BB829" s="1" t="str">
        <f t="shared" si="624"/>
        <v/>
      </c>
      <c r="BC829" s="1" t="str">
        <f t="shared" si="625"/>
        <v/>
      </c>
      <c r="BD829" s="1" t="str">
        <f t="shared" si="626"/>
        <v/>
      </c>
      <c r="BE829" s="1" t="str">
        <f t="shared" si="627"/>
        <v/>
      </c>
      <c r="BF829" s="1" t="str">
        <f t="shared" si="628"/>
        <v/>
      </c>
      <c r="BG829" s="1" t="str">
        <f t="shared" si="629"/>
        <v/>
      </c>
      <c r="BH829" s="1" t="str">
        <f t="shared" si="630"/>
        <v/>
      </c>
      <c r="BI829" s="1" t="str">
        <f t="shared" si="631"/>
        <v/>
      </c>
      <c r="BJ829" s="1" t="str">
        <f t="shared" si="632"/>
        <v/>
      </c>
      <c r="BK829" s="1" t="str">
        <f t="shared" si="633"/>
        <v/>
      </c>
      <c r="BL829" s="1" t="str">
        <f t="shared" si="634"/>
        <v/>
      </c>
      <c r="BM829" s="1" t="str">
        <f t="shared" si="635"/>
        <v/>
      </c>
      <c r="BN829" s="1" t="str">
        <f t="shared" si="636"/>
        <v/>
      </c>
      <c r="BO829" s="4" t="str">
        <f t="shared" si="637"/>
        <v/>
      </c>
    </row>
    <row r="830" spans="2:67">
      <c r="B830" s="23"/>
      <c r="C830" s="8" t="str">
        <f>IF(B830="","",VLOOKUP(B830,Tabelle2!$A$1:$B$37,2,0))</f>
        <v/>
      </c>
      <c r="D830" s="9" t="str">
        <f>IF(B830="","",IF(B830=0,"NB",VLOOKUP(C830,Tabelle2!$D$1:$E$4,2,0)))</f>
        <v/>
      </c>
      <c r="E830" s="1" t="str">
        <f t="shared" si="640"/>
        <v/>
      </c>
      <c r="F830" s="1" t="str">
        <f t="shared" si="641"/>
        <v/>
      </c>
      <c r="G830" s="1" t="str">
        <f t="shared" si="604"/>
        <v/>
      </c>
      <c r="H830" s="1" t="str">
        <f t="shared" si="642"/>
        <v/>
      </c>
      <c r="I830" s="1">
        <f t="shared" si="596"/>
        <v>0</v>
      </c>
      <c r="J830" s="1" t="str">
        <f t="shared" si="598"/>
        <v/>
      </c>
      <c r="U830" s="6" t="str">
        <f t="shared" si="599"/>
        <v/>
      </c>
      <c r="V830" s="6" t="str">
        <f t="shared" si="600"/>
        <v/>
      </c>
      <c r="W830" s="6" t="str">
        <f t="shared" si="601"/>
        <v/>
      </c>
      <c r="X830" s="6" t="str">
        <f t="shared" si="602"/>
        <v/>
      </c>
      <c r="Y830" s="5"/>
      <c r="Z830" s="1">
        <f t="shared" si="605"/>
        <v>1</v>
      </c>
      <c r="AA830" s="1">
        <f t="shared" si="606"/>
        <v>1</v>
      </c>
      <c r="AB830" s="1">
        <f t="shared" si="607"/>
        <v>1</v>
      </c>
      <c r="AC830" s="1" t="str">
        <f t="shared" si="608"/>
        <v/>
      </c>
      <c r="AD830" s="1" t="str">
        <f t="shared" si="612"/>
        <v/>
      </c>
      <c r="AE830" s="5"/>
      <c r="AF830" s="6">
        <f t="shared" si="603"/>
        <v>0</v>
      </c>
      <c r="AG830" s="6">
        <f t="shared" si="609"/>
        <v>1</v>
      </c>
      <c r="AH830" s="6">
        <f t="shared" si="611"/>
        <v>3</v>
      </c>
      <c r="AI830" s="5"/>
      <c r="AJ830" s="1">
        <f t="shared" si="610"/>
        <v>0</v>
      </c>
      <c r="AK830" s="1">
        <f>VLOOKUP(AJ830,$R$2:S849,2,0)</f>
        <v>1</v>
      </c>
      <c r="AM830" s="1">
        <f t="shared" si="638"/>
        <v>246</v>
      </c>
      <c r="AO830" s="1">
        <f t="shared" si="639"/>
        <v>0</v>
      </c>
      <c r="AP830" s="1" t="str">
        <f t="shared" si="597"/>
        <v/>
      </c>
      <c r="AQ830" s="1" t="str">
        <f t="shared" si="613"/>
        <v/>
      </c>
      <c r="AR830" s="1" t="str">
        <f t="shared" si="614"/>
        <v/>
      </c>
      <c r="AS830" s="1" t="str">
        <f t="shared" si="615"/>
        <v/>
      </c>
      <c r="AT830" s="1" t="str">
        <f t="shared" si="616"/>
        <v/>
      </c>
      <c r="AU830" s="1" t="str">
        <f t="shared" si="617"/>
        <v/>
      </c>
      <c r="AV830" s="1" t="str">
        <f t="shared" si="618"/>
        <v/>
      </c>
      <c r="AW830" s="1" t="str">
        <f t="shared" si="619"/>
        <v/>
      </c>
      <c r="AX830" s="1" t="str">
        <f t="shared" si="620"/>
        <v/>
      </c>
      <c r="AY830" s="1" t="str">
        <f t="shared" si="621"/>
        <v/>
      </c>
      <c r="AZ830" s="1" t="str">
        <f t="shared" si="622"/>
        <v/>
      </c>
      <c r="BA830" s="1" t="str">
        <f t="shared" si="623"/>
        <v/>
      </c>
      <c r="BB830" s="1" t="str">
        <f t="shared" si="624"/>
        <v/>
      </c>
      <c r="BC830" s="1" t="str">
        <f t="shared" si="625"/>
        <v/>
      </c>
      <c r="BD830" s="1" t="str">
        <f t="shared" si="626"/>
        <v/>
      </c>
      <c r="BE830" s="1" t="str">
        <f t="shared" si="627"/>
        <v/>
      </c>
      <c r="BF830" s="1" t="str">
        <f t="shared" si="628"/>
        <v/>
      </c>
      <c r="BG830" s="1" t="str">
        <f t="shared" si="629"/>
        <v/>
      </c>
      <c r="BH830" s="1" t="str">
        <f t="shared" si="630"/>
        <v/>
      </c>
      <c r="BI830" s="1" t="str">
        <f t="shared" si="631"/>
        <v/>
      </c>
      <c r="BJ830" s="1" t="str">
        <f t="shared" si="632"/>
        <v/>
      </c>
      <c r="BK830" s="1" t="str">
        <f t="shared" si="633"/>
        <v/>
      </c>
      <c r="BL830" s="1" t="str">
        <f t="shared" si="634"/>
        <v/>
      </c>
      <c r="BM830" s="1" t="str">
        <f t="shared" si="635"/>
        <v/>
      </c>
      <c r="BN830" s="1" t="str">
        <f t="shared" si="636"/>
        <v/>
      </c>
      <c r="BO830" s="4" t="str">
        <f t="shared" si="637"/>
        <v/>
      </c>
    </row>
    <row r="831" spans="2:67">
      <c r="B831" s="23"/>
      <c r="C831" s="8" t="str">
        <f>IF(B831="","",VLOOKUP(B831,Tabelle2!$A$1:$B$37,2,0))</f>
        <v/>
      </c>
      <c r="D831" s="9" t="str">
        <f>IF(B831="","",IF(B831=0,"NB",VLOOKUP(C831,Tabelle2!$D$1:$E$4,2,0)))</f>
        <v/>
      </c>
      <c r="E831" s="1" t="str">
        <f t="shared" si="640"/>
        <v/>
      </c>
      <c r="F831" s="1" t="str">
        <f t="shared" si="641"/>
        <v/>
      </c>
      <c r="G831" s="1" t="str">
        <f t="shared" si="604"/>
        <v/>
      </c>
      <c r="H831" s="1" t="str">
        <f t="shared" si="642"/>
        <v/>
      </c>
      <c r="I831" s="1">
        <f t="shared" si="596"/>
        <v>0</v>
      </c>
      <c r="J831" s="1" t="str">
        <f t="shared" si="598"/>
        <v/>
      </c>
      <c r="U831" s="6" t="str">
        <f t="shared" si="599"/>
        <v/>
      </c>
      <c r="V831" s="6" t="str">
        <f t="shared" si="600"/>
        <v/>
      </c>
      <c r="W831" s="6" t="str">
        <f t="shared" si="601"/>
        <v/>
      </c>
      <c r="X831" s="6" t="str">
        <f t="shared" si="602"/>
        <v/>
      </c>
      <c r="Y831" s="5"/>
      <c r="Z831" s="1">
        <f t="shared" si="605"/>
        <v>1</v>
      </c>
      <c r="AA831" s="1">
        <f t="shared" si="606"/>
        <v>1</v>
      </c>
      <c r="AB831" s="1">
        <f t="shared" si="607"/>
        <v>1</v>
      </c>
      <c r="AC831" s="1" t="str">
        <f t="shared" si="608"/>
        <v/>
      </c>
      <c r="AD831" s="1" t="str">
        <f t="shared" si="612"/>
        <v/>
      </c>
      <c r="AE831" s="5"/>
      <c r="AF831" s="6">
        <f t="shared" si="603"/>
        <v>0</v>
      </c>
      <c r="AG831" s="6">
        <f t="shared" si="609"/>
        <v>1</v>
      </c>
      <c r="AH831" s="6">
        <f t="shared" si="611"/>
        <v>3</v>
      </c>
      <c r="AI831" s="5"/>
      <c r="AJ831" s="1">
        <f t="shared" si="610"/>
        <v>0</v>
      </c>
      <c r="AK831" s="1">
        <f>VLOOKUP(AJ831,$R$2:S850,2,0)</f>
        <v>1</v>
      </c>
      <c r="AM831" s="1">
        <f t="shared" si="638"/>
        <v>246</v>
      </c>
      <c r="AO831" s="1">
        <f t="shared" si="639"/>
        <v>0</v>
      </c>
      <c r="AP831" s="1" t="str">
        <f t="shared" si="597"/>
        <v/>
      </c>
      <c r="AQ831" s="1" t="str">
        <f t="shared" si="613"/>
        <v/>
      </c>
      <c r="AR831" s="1" t="str">
        <f t="shared" si="614"/>
        <v/>
      </c>
      <c r="AS831" s="1" t="str">
        <f t="shared" si="615"/>
        <v/>
      </c>
      <c r="AT831" s="1" t="str">
        <f t="shared" si="616"/>
        <v/>
      </c>
      <c r="AU831" s="1" t="str">
        <f t="shared" si="617"/>
        <v/>
      </c>
      <c r="AV831" s="1" t="str">
        <f t="shared" si="618"/>
        <v/>
      </c>
      <c r="AW831" s="1" t="str">
        <f t="shared" si="619"/>
        <v/>
      </c>
      <c r="AX831" s="1" t="str">
        <f t="shared" si="620"/>
        <v/>
      </c>
      <c r="AY831" s="1" t="str">
        <f t="shared" si="621"/>
        <v/>
      </c>
      <c r="AZ831" s="1" t="str">
        <f t="shared" si="622"/>
        <v/>
      </c>
      <c r="BA831" s="1" t="str">
        <f t="shared" si="623"/>
        <v/>
      </c>
      <c r="BB831" s="1" t="str">
        <f t="shared" si="624"/>
        <v/>
      </c>
      <c r="BC831" s="1" t="str">
        <f t="shared" si="625"/>
        <v/>
      </c>
      <c r="BD831" s="1" t="str">
        <f t="shared" si="626"/>
        <v/>
      </c>
      <c r="BE831" s="1" t="str">
        <f t="shared" si="627"/>
        <v/>
      </c>
      <c r="BF831" s="1" t="str">
        <f t="shared" si="628"/>
        <v/>
      </c>
      <c r="BG831" s="1" t="str">
        <f t="shared" si="629"/>
        <v/>
      </c>
      <c r="BH831" s="1" t="str">
        <f t="shared" si="630"/>
        <v/>
      </c>
      <c r="BI831" s="1" t="str">
        <f t="shared" si="631"/>
        <v/>
      </c>
      <c r="BJ831" s="1" t="str">
        <f t="shared" si="632"/>
        <v/>
      </c>
      <c r="BK831" s="1" t="str">
        <f t="shared" si="633"/>
        <v/>
      </c>
      <c r="BL831" s="1" t="str">
        <f t="shared" si="634"/>
        <v/>
      </c>
      <c r="BM831" s="1" t="str">
        <f t="shared" si="635"/>
        <v/>
      </c>
      <c r="BN831" s="1" t="str">
        <f t="shared" si="636"/>
        <v/>
      </c>
      <c r="BO831" s="4" t="str">
        <f t="shared" si="637"/>
        <v/>
      </c>
    </row>
    <row r="832" spans="2:67">
      <c r="B832" s="23"/>
      <c r="C832" s="8" t="str">
        <f>IF(B832="","",VLOOKUP(B832,Tabelle2!$A$1:$B$37,2,0))</f>
        <v/>
      </c>
      <c r="D832" s="9" t="str">
        <f>IF(B832="","",IF(B832=0,"NB",VLOOKUP(C832,Tabelle2!$D$1:$E$4,2,0)))</f>
        <v/>
      </c>
      <c r="E832" s="1" t="str">
        <f t="shared" si="640"/>
        <v/>
      </c>
      <c r="F832" s="1" t="str">
        <f t="shared" si="641"/>
        <v/>
      </c>
      <c r="G832" s="1" t="str">
        <f t="shared" si="604"/>
        <v/>
      </c>
      <c r="H832" s="1" t="str">
        <f t="shared" si="642"/>
        <v/>
      </c>
      <c r="I832" s="1">
        <f t="shared" si="596"/>
        <v>0</v>
      </c>
      <c r="J832" s="1" t="str">
        <f t="shared" si="598"/>
        <v/>
      </c>
      <c r="U832" s="6" t="str">
        <f t="shared" si="599"/>
        <v/>
      </c>
      <c r="V832" s="6" t="str">
        <f t="shared" si="600"/>
        <v/>
      </c>
      <c r="W832" s="6" t="str">
        <f t="shared" si="601"/>
        <v/>
      </c>
      <c r="X832" s="6" t="str">
        <f t="shared" si="602"/>
        <v/>
      </c>
      <c r="Y832" s="5"/>
      <c r="Z832" s="1">
        <f t="shared" si="605"/>
        <v>1</v>
      </c>
      <c r="AA832" s="1">
        <f t="shared" si="606"/>
        <v>1</v>
      </c>
      <c r="AB832" s="1">
        <f t="shared" si="607"/>
        <v>1</v>
      </c>
      <c r="AC832" s="1" t="str">
        <f t="shared" si="608"/>
        <v/>
      </c>
      <c r="AD832" s="1" t="str">
        <f t="shared" si="612"/>
        <v/>
      </c>
      <c r="AE832" s="5"/>
      <c r="AF832" s="6">
        <f t="shared" si="603"/>
        <v>0</v>
      </c>
      <c r="AG832" s="6">
        <f t="shared" si="609"/>
        <v>1</v>
      </c>
      <c r="AH832" s="6">
        <f t="shared" si="611"/>
        <v>3</v>
      </c>
      <c r="AI832" s="5"/>
      <c r="AJ832" s="1">
        <f t="shared" si="610"/>
        <v>0</v>
      </c>
      <c r="AK832" s="1">
        <f>VLOOKUP(AJ832,$R$2:S851,2,0)</f>
        <v>1</v>
      </c>
      <c r="AM832" s="1">
        <f t="shared" si="638"/>
        <v>246</v>
      </c>
      <c r="AO832" s="1">
        <f t="shared" si="639"/>
        <v>0</v>
      </c>
      <c r="AP832" s="1" t="str">
        <f t="shared" si="597"/>
        <v/>
      </c>
      <c r="AQ832" s="1" t="str">
        <f t="shared" si="613"/>
        <v/>
      </c>
      <c r="AR832" s="1" t="str">
        <f t="shared" si="614"/>
        <v/>
      </c>
      <c r="AS832" s="1" t="str">
        <f t="shared" si="615"/>
        <v/>
      </c>
      <c r="AT832" s="1" t="str">
        <f t="shared" si="616"/>
        <v/>
      </c>
      <c r="AU832" s="1" t="str">
        <f t="shared" si="617"/>
        <v/>
      </c>
      <c r="AV832" s="1" t="str">
        <f t="shared" si="618"/>
        <v/>
      </c>
      <c r="AW832" s="1" t="str">
        <f t="shared" si="619"/>
        <v/>
      </c>
      <c r="AX832" s="1" t="str">
        <f t="shared" si="620"/>
        <v/>
      </c>
      <c r="AY832" s="1" t="str">
        <f t="shared" si="621"/>
        <v/>
      </c>
      <c r="AZ832" s="1" t="str">
        <f t="shared" si="622"/>
        <v/>
      </c>
      <c r="BA832" s="1" t="str">
        <f t="shared" si="623"/>
        <v/>
      </c>
      <c r="BB832" s="1" t="str">
        <f t="shared" si="624"/>
        <v/>
      </c>
      <c r="BC832" s="1" t="str">
        <f t="shared" si="625"/>
        <v/>
      </c>
      <c r="BD832" s="1" t="str">
        <f t="shared" si="626"/>
        <v/>
      </c>
      <c r="BE832" s="1" t="str">
        <f t="shared" si="627"/>
        <v/>
      </c>
      <c r="BF832" s="1" t="str">
        <f t="shared" si="628"/>
        <v/>
      </c>
      <c r="BG832" s="1" t="str">
        <f t="shared" si="629"/>
        <v/>
      </c>
      <c r="BH832" s="1" t="str">
        <f t="shared" si="630"/>
        <v/>
      </c>
      <c r="BI832" s="1" t="str">
        <f t="shared" si="631"/>
        <v/>
      </c>
      <c r="BJ832" s="1" t="str">
        <f t="shared" si="632"/>
        <v/>
      </c>
      <c r="BK832" s="1" t="str">
        <f t="shared" si="633"/>
        <v/>
      </c>
      <c r="BL832" s="1" t="str">
        <f t="shared" si="634"/>
        <v/>
      </c>
      <c r="BM832" s="1" t="str">
        <f t="shared" si="635"/>
        <v/>
      </c>
      <c r="BN832" s="1" t="str">
        <f t="shared" si="636"/>
        <v/>
      </c>
      <c r="BO832" s="4" t="str">
        <f t="shared" si="637"/>
        <v/>
      </c>
    </row>
    <row r="833" spans="2:67">
      <c r="B833" s="23"/>
      <c r="C833" s="8" t="str">
        <f>IF(B833="","",VLOOKUP(B833,Tabelle2!$A$1:$B$37,2,0))</f>
        <v/>
      </c>
      <c r="D833" s="9" t="str">
        <f>IF(B833="","",IF(B833=0,"NB",VLOOKUP(C833,Tabelle2!$D$1:$E$4,2,0)))</f>
        <v/>
      </c>
      <c r="E833" s="1" t="str">
        <f t="shared" si="640"/>
        <v/>
      </c>
      <c r="F833" s="1" t="str">
        <f t="shared" si="641"/>
        <v/>
      </c>
      <c r="G833" s="1" t="str">
        <f t="shared" si="604"/>
        <v/>
      </c>
      <c r="H833" s="1" t="str">
        <f t="shared" si="642"/>
        <v/>
      </c>
      <c r="I833" s="1">
        <f t="shared" si="596"/>
        <v>0</v>
      </c>
      <c r="J833" s="1" t="str">
        <f t="shared" si="598"/>
        <v/>
      </c>
      <c r="U833" s="6" t="str">
        <f t="shared" si="599"/>
        <v/>
      </c>
      <c r="V833" s="6" t="str">
        <f t="shared" si="600"/>
        <v/>
      </c>
      <c r="W833" s="6" t="str">
        <f t="shared" si="601"/>
        <v/>
      </c>
      <c r="X833" s="6" t="str">
        <f t="shared" si="602"/>
        <v/>
      </c>
      <c r="Y833" s="5"/>
      <c r="Z833" s="1">
        <f t="shared" si="605"/>
        <v>1</v>
      </c>
      <c r="AA833" s="1">
        <f t="shared" si="606"/>
        <v>1</v>
      </c>
      <c r="AB833" s="1">
        <f t="shared" si="607"/>
        <v>1</v>
      </c>
      <c r="AC833" s="1" t="str">
        <f t="shared" si="608"/>
        <v/>
      </c>
      <c r="AD833" s="1" t="str">
        <f t="shared" si="612"/>
        <v/>
      </c>
      <c r="AE833" s="5"/>
      <c r="AF833" s="6">
        <f t="shared" si="603"/>
        <v>0</v>
      </c>
      <c r="AG833" s="6">
        <f t="shared" si="609"/>
        <v>1</v>
      </c>
      <c r="AH833" s="6">
        <f t="shared" si="611"/>
        <v>3</v>
      </c>
      <c r="AI833" s="5"/>
      <c r="AJ833" s="1">
        <f t="shared" si="610"/>
        <v>0</v>
      </c>
      <c r="AK833" s="1">
        <f>VLOOKUP(AJ833,$R$2:S852,2,0)</f>
        <v>1</v>
      </c>
      <c r="AM833" s="1">
        <f t="shared" si="638"/>
        <v>246</v>
      </c>
      <c r="AO833" s="1">
        <f t="shared" si="639"/>
        <v>0</v>
      </c>
      <c r="AP833" s="1" t="str">
        <f t="shared" si="597"/>
        <v/>
      </c>
      <c r="AQ833" s="1" t="str">
        <f t="shared" si="613"/>
        <v/>
      </c>
      <c r="AR833" s="1" t="str">
        <f t="shared" si="614"/>
        <v/>
      </c>
      <c r="AS833" s="1" t="str">
        <f t="shared" si="615"/>
        <v/>
      </c>
      <c r="AT833" s="1" t="str">
        <f t="shared" si="616"/>
        <v/>
      </c>
      <c r="AU833" s="1" t="str">
        <f t="shared" si="617"/>
        <v/>
      </c>
      <c r="AV833" s="1" t="str">
        <f t="shared" si="618"/>
        <v/>
      </c>
      <c r="AW833" s="1" t="str">
        <f t="shared" si="619"/>
        <v/>
      </c>
      <c r="AX833" s="1" t="str">
        <f t="shared" si="620"/>
        <v/>
      </c>
      <c r="AY833" s="1" t="str">
        <f t="shared" si="621"/>
        <v/>
      </c>
      <c r="AZ833" s="1" t="str">
        <f t="shared" si="622"/>
        <v/>
      </c>
      <c r="BA833" s="1" t="str">
        <f t="shared" si="623"/>
        <v/>
      </c>
      <c r="BB833" s="1" t="str">
        <f t="shared" si="624"/>
        <v/>
      </c>
      <c r="BC833" s="1" t="str">
        <f t="shared" si="625"/>
        <v/>
      </c>
      <c r="BD833" s="1" t="str">
        <f t="shared" si="626"/>
        <v/>
      </c>
      <c r="BE833" s="1" t="str">
        <f t="shared" si="627"/>
        <v/>
      </c>
      <c r="BF833" s="1" t="str">
        <f t="shared" si="628"/>
        <v/>
      </c>
      <c r="BG833" s="1" t="str">
        <f t="shared" si="629"/>
        <v/>
      </c>
      <c r="BH833" s="1" t="str">
        <f t="shared" si="630"/>
        <v/>
      </c>
      <c r="BI833" s="1" t="str">
        <f t="shared" si="631"/>
        <v/>
      </c>
      <c r="BJ833" s="1" t="str">
        <f t="shared" si="632"/>
        <v/>
      </c>
      <c r="BK833" s="1" t="str">
        <f t="shared" si="633"/>
        <v/>
      </c>
      <c r="BL833" s="1" t="str">
        <f t="shared" si="634"/>
        <v/>
      </c>
      <c r="BM833" s="1" t="str">
        <f t="shared" si="635"/>
        <v/>
      </c>
      <c r="BN833" s="1" t="str">
        <f t="shared" si="636"/>
        <v/>
      </c>
      <c r="BO833" s="4" t="str">
        <f t="shared" si="637"/>
        <v/>
      </c>
    </row>
    <row r="834" spans="2:67">
      <c r="B834" s="23"/>
      <c r="C834" s="8" t="str">
        <f>IF(B834="","",VLOOKUP(B834,Tabelle2!$A$1:$B$37,2,0))</f>
        <v/>
      </c>
      <c r="D834" s="9" t="str">
        <f>IF(B834="","",IF(B834=0,"NB",VLOOKUP(C834,Tabelle2!$D$1:$E$4,2,0)))</f>
        <v/>
      </c>
      <c r="E834" s="1" t="str">
        <f t="shared" si="640"/>
        <v/>
      </c>
      <c r="F834" s="1" t="str">
        <f t="shared" si="641"/>
        <v/>
      </c>
      <c r="G834" s="1" t="str">
        <f t="shared" si="604"/>
        <v/>
      </c>
      <c r="H834" s="1" t="str">
        <f t="shared" si="642"/>
        <v/>
      </c>
      <c r="I834" s="1">
        <f t="shared" ref="I834:I897" si="643">IF(E834="",0,I833+H834)</f>
        <v>0</v>
      </c>
      <c r="J834" s="1" t="str">
        <f t="shared" si="598"/>
        <v/>
      </c>
      <c r="U834" s="6" t="str">
        <f t="shared" si="599"/>
        <v/>
      </c>
      <c r="V834" s="6" t="str">
        <f t="shared" si="600"/>
        <v/>
      </c>
      <c r="W834" s="6" t="str">
        <f t="shared" si="601"/>
        <v/>
      </c>
      <c r="X834" s="6" t="str">
        <f t="shared" si="602"/>
        <v/>
      </c>
      <c r="Y834" s="5"/>
      <c r="Z834" s="1">
        <f t="shared" si="605"/>
        <v>1</v>
      </c>
      <c r="AA834" s="1">
        <f t="shared" si="606"/>
        <v>1</v>
      </c>
      <c r="AB834" s="1">
        <f t="shared" si="607"/>
        <v>1</v>
      </c>
      <c r="AC834" s="1" t="str">
        <f t="shared" si="608"/>
        <v/>
      </c>
      <c r="AD834" s="1" t="str">
        <f t="shared" si="612"/>
        <v/>
      </c>
      <c r="AE834" s="5"/>
      <c r="AF834" s="6">
        <f t="shared" si="603"/>
        <v>0</v>
      </c>
      <c r="AG834" s="6">
        <f t="shared" si="609"/>
        <v>1</v>
      </c>
      <c r="AH834" s="6">
        <f t="shared" si="611"/>
        <v>3</v>
      </c>
      <c r="AI834" s="5"/>
      <c r="AJ834" s="1">
        <f t="shared" si="610"/>
        <v>0</v>
      </c>
      <c r="AK834" s="1">
        <f>VLOOKUP(AJ834,$R$2:S853,2,0)</f>
        <v>1</v>
      </c>
      <c r="AM834" s="1">
        <f t="shared" si="638"/>
        <v>246</v>
      </c>
      <c r="AO834" s="1">
        <f t="shared" si="639"/>
        <v>0</v>
      </c>
      <c r="AP834" s="1" t="str">
        <f t="shared" ref="AP834:AP897" si="644">IF(AND(AO834=1,AO835=0),1,"")</f>
        <v/>
      </c>
      <c r="AQ834" s="1" t="str">
        <f t="shared" si="613"/>
        <v/>
      </c>
      <c r="AR834" s="1" t="str">
        <f t="shared" si="614"/>
        <v/>
      </c>
      <c r="AS834" s="1" t="str">
        <f t="shared" si="615"/>
        <v/>
      </c>
      <c r="AT834" s="1" t="str">
        <f t="shared" si="616"/>
        <v/>
      </c>
      <c r="AU834" s="1" t="str">
        <f t="shared" si="617"/>
        <v/>
      </c>
      <c r="AV834" s="1" t="str">
        <f t="shared" si="618"/>
        <v/>
      </c>
      <c r="AW834" s="1" t="str">
        <f t="shared" si="619"/>
        <v/>
      </c>
      <c r="AX834" s="1" t="str">
        <f t="shared" si="620"/>
        <v/>
      </c>
      <c r="AY834" s="1" t="str">
        <f t="shared" si="621"/>
        <v/>
      </c>
      <c r="AZ834" s="1" t="str">
        <f t="shared" si="622"/>
        <v/>
      </c>
      <c r="BA834" s="1" t="str">
        <f t="shared" si="623"/>
        <v/>
      </c>
      <c r="BB834" s="1" t="str">
        <f t="shared" si="624"/>
        <v/>
      </c>
      <c r="BC834" s="1" t="str">
        <f t="shared" si="625"/>
        <v/>
      </c>
      <c r="BD834" s="1" t="str">
        <f t="shared" si="626"/>
        <v/>
      </c>
      <c r="BE834" s="1" t="str">
        <f t="shared" si="627"/>
        <v/>
      </c>
      <c r="BF834" s="1" t="str">
        <f t="shared" si="628"/>
        <v/>
      </c>
      <c r="BG834" s="1" t="str">
        <f t="shared" si="629"/>
        <v/>
      </c>
      <c r="BH834" s="1" t="str">
        <f t="shared" si="630"/>
        <v/>
      </c>
      <c r="BI834" s="1" t="str">
        <f t="shared" si="631"/>
        <v/>
      </c>
      <c r="BJ834" s="1" t="str">
        <f t="shared" si="632"/>
        <v/>
      </c>
      <c r="BK834" s="1" t="str">
        <f t="shared" si="633"/>
        <v/>
      </c>
      <c r="BL834" s="1" t="str">
        <f t="shared" si="634"/>
        <v/>
      </c>
      <c r="BM834" s="1" t="str">
        <f t="shared" si="635"/>
        <v/>
      </c>
      <c r="BN834" s="1" t="str">
        <f t="shared" si="636"/>
        <v/>
      </c>
      <c r="BO834" s="4" t="str">
        <f t="shared" si="637"/>
        <v/>
      </c>
    </row>
    <row r="835" spans="2:67">
      <c r="B835" s="23"/>
      <c r="C835" s="8" t="str">
        <f>IF(B835="","",VLOOKUP(B835,Tabelle2!$A$1:$B$37,2,0))</f>
        <v/>
      </c>
      <c r="D835" s="9" t="str">
        <f>IF(B835="","",IF(B835=0,"NB",VLOOKUP(C835,Tabelle2!$D$1:$E$4,2,0)))</f>
        <v/>
      </c>
      <c r="E835" s="1" t="str">
        <f t="shared" si="640"/>
        <v/>
      </c>
      <c r="F835" s="1" t="str">
        <f t="shared" si="641"/>
        <v/>
      </c>
      <c r="G835" s="1" t="str">
        <f t="shared" si="604"/>
        <v/>
      </c>
      <c r="H835" s="1" t="str">
        <f t="shared" si="642"/>
        <v/>
      </c>
      <c r="I835" s="1">
        <f t="shared" si="643"/>
        <v>0</v>
      </c>
      <c r="J835" s="1" t="str">
        <f t="shared" ref="J835:J898" si="645">IF(B835="","",IF(B835=0,"X",""))</f>
        <v/>
      </c>
      <c r="U835" s="6" t="str">
        <f t="shared" ref="U835:U898" si="646">IF(C835=1,1,"")</f>
        <v/>
      </c>
      <c r="V835" s="6" t="str">
        <f t="shared" ref="V835:V898" si="647">IF(C835=2,2,"")</f>
        <v/>
      </c>
      <c r="W835" s="6" t="str">
        <f t="shared" ref="W835:W898" si="648">IF(C835=3,3,"")</f>
        <v/>
      </c>
      <c r="X835" s="6" t="str">
        <f t="shared" ref="X835:X898" si="649">IF(C835=4,4,"")</f>
        <v/>
      </c>
      <c r="Y835" s="5"/>
      <c r="Z835" s="1">
        <f t="shared" si="605"/>
        <v>1</v>
      </c>
      <c r="AA835" s="1">
        <f t="shared" si="606"/>
        <v>1</v>
      </c>
      <c r="AB835" s="1">
        <f t="shared" si="607"/>
        <v>1</v>
      </c>
      <c r="AC835" s="1" t="str">
        <f t="shared" si="608"/>
        <v/>
      </c>
      <c r="AD835" s="1" t="str">
        <f t="shared" si="612"/>
        <v/>
      </c>
      <c r="AE835" s="5"/>
      <c r="AF835" s="6">
        <f t="shared" ref="AF835:AF898" si="650">SUM(U835:X835)</f>
        <v>0</v>
      </c>
      <c r="AG835" s="6">
        <f t="shared" si="609"/>
        <v>1</v>
      </c>
      <c r="AH835" s="6">
        <f t="shared" si="611"/>
        <v>3</v>
      </c>
      <c r="AI835" s="5"/>
      <c r="AJ835" s="1">
        <f t="shared" si="610"/>
        <v>0</v>
      </c>
      <c r="AK835" s="1">
        <f>VLOOKUP(AJ835,$R$2:S854,2,0)</f>
        <v>1</v>
      </c>
      <c r="AM835" s="1">
        <f t="shared" si="638"/>
        <v>246</v>
      </c>
      <c r="AO835" s="1">
        <f t="shared" si="639"/>
        <v>0</v>
      </c>
      <c r="AP835" s="1" t="str">
        <f t="shared" si="644"/>
        <v/>
      </c>
      <c r="AQ835" s="1" t="str">
        <f t="shared" si="613"/>
        <v/>
      </c>
      <c r="AR835" s="1" t="str">
        <f t="shared" si="614"/>
        <v/>
      </c>
      <c r="AS835" s="1" t="str">
        <f t="shared" si="615"/>
        <v/>
      </c>
      <c r="AT835" s="1" t="str">
        <f t="shared" si="616"/>
        <v/>
      </c>
      <c r="AU835" s="1" t="str">
        <f t="shared" si="617"/>
        <v/>
      </c>
      <c r="AV835" s="1" t="str">
        <f t="shared" si="618"/>
        <v/>
      </c>
      <c r="AW835" s="1" t="str">
        <f t="shared" si="619"/>
        <v/>
      </c>
      <c r="AX835" s="1" t="str">
        <f t="shared" si="620"/>
        <v/>
      </c>
      <c r="AY835" s="1" t="str">
        <f t="shared" si="621"/>
        <v/>
      </c>
      <c r="AZ835" s="1" t="str">
        <f t="shared" si="622"/>
        <v/>
      </c>
      <c r="BA835" s="1" t="str">
        <f t="shared" si="623"/>
        <v/>
      </c>
      <c r="BB835" s="1" t="str">
        <f t="shared" si="624"/>
        <v/>
      </c>
      <c r="BC835" s="1" t="str">
        <f t="shared" si="625"/>
        <v/>
      </c>
      <c r="BD835" s="1" t="str">
        <f t="shared" si="626"/>
        <v/>
      </c>
      <c r="BE835" s="1" t="str">
        <f t="shared" si="627"/>
        <v/>
      </c>
      <c r="BF835" s="1" t="str">
        <f t="shared" si="628"/>
        <v/>
      </c>
      <c r="BG835" s="1" t="str">
        <f t="shared" si="629"/>
        <v/>
      </c>
      <c r="BH835" s="1" t="str">
        <f t="shared" si="630"/>
        <v/>
      </c>
      <c r="BI835" s="1" t="str">
        <f t="shared" si="631"/>
        <v/>
      </c>
      <c r="BJ835" s="1" t="str">
        <f t="shared" si="632"/>
        <v/>
      </c>
      <c r="BK835" s="1" t="str">
        <f t="shared" si="633"/>
        <v/>
      </c>
      <c r="BL835" s="1" t="str">
        <f t="shared" si="634"/>
        <v/>
      </c>
      <c r="BM835" s="1" t="str">
        <f t="shared" si="635"/>
        <v/>
      </c>
      <c r="BN835" s="1" t="str">
        <f t="shared" si="636"/>
        <v/>
      </c>
      <c r="BO835" s="4" t="str">
        <f t="shared" si="637"/>
        <v/>
      </c>
    </row>
    <row r="836" spans="2:67">
      <c r="B836" s="23"/>
      <c r="C836" s="8" t="str">
        <f>IF(B836="","",VLOOKUP(B836,Tabelle2!$A$1:$B$37,2,0))</f>
        <v/>
      </c>
      <c r="D836" s="9" t="str">
        <f>IF(B836="","",IF(B836=0,"NB",VLOOKUP(C836,Tabelle2!$D$1:$E$4,2,0)))</f>
        <v/>
      </c>
      <c r="E836" s="1" t="str">
        <f t="shared" si="640"/>
        <v/>
      </c>
      <c r="F836" s="1" t="str">
        <f t="shared" si="641"/>
        <v/>
      </c>
      <c r="G836" s="1" t="str">
        <f t="shared" ref="G836:G899" si="651">IF(E836="NB",0,IF(E836="w",2,IF(E836="l",-1,"")))</f>
        <v/>
      </c>
      <c r="H836" s="1" t="str">
        <f t="shared" si="642"/>
        <v/>
      </c>
      <c r="I836" s="1">
        <f t="shared" si="643"/>
        <v>0</v>
      </c>
      <c r="J836" s="1" t="str">
        <f t="shared" si="645"/>
        <v/>
      </c>
      <c r="U836" s="6" t="str">
        <f t="shared" si="646"/>
        <v/>
      </c>
      <c r="V836" s="6" t="str">
        <f t="shared" si="647"/>
        <v/>
      </c>
      <c r="W836" s="6" t="str">
        <f t="shared" si="648"/>
        <v/>
      </c>
      <c r="X836" s="6" t="str">
        <f t="shared" si="649"/>
        <v/>
      </c>
      <c r="Y836" s="5"/>
      <c r="Z836" s="1">
        <f t="shared" ref="Z836:Z899" si="652">IF(Z835=1,1,IF(U836=1,1,""))</f>
        <v>1</v>
      </c>
      <c r="AA836" s="1">
        <f t="shared" ref="AA836:AA899" si="653">IF(AA835=1,1,IF(V836=2,1,""))</f>
        <v>1</v>
      </c>
      <c r="AB836" s="1">
        <f t="shared" ref="AB836:AB899" si="654">IF(AB835=1,1,IF(W836=3,1,""))</f>
        <v>1</v>
      </c>
      <c r="AC836" s="1" t="str">
        <f t="shared" ref="AC836:AC899" si="655">IF(AC835=1,1,IF(X836=4,1,""))</f>
        <v/>
      </c>
      <c r="AD836" s="1" t="str">
        <f t="shared" si="612"/>
        <v/>
      </c>
      <c r="AE836" s="5"/>
      <c r="AF836" s="6">
        <f t="shared" si="650"/>
        <v>0</v>
      </c>
      <c r="AG836" s="6">
        <f t="shared" ref="AG836:AG899" si="656">IF(AF835&lt;&gt;AF836,AF835,IF(AF835=AF836,AG835,IF(AF835=AF834,AG835,AF835)))</f>
        <v>1</v>
      </c>
      <c r="AH836" s="6">
        <f t="shared" si="611"/>
        <v>3</v>
      </c>
      <c r="AI836" s="5"/>
      <c r="AJ836" s="1">
        <f t="shared" si="610"/>
        <v>0</v>
      </c>
      <c r="AK836" s="1">
        <f>VLOOKUP(AJ836,$R$2:S855,2,0)</f>
        <v>1</v>
      </c>
      <c r="AM836" s="1">
        <f t="shared" si="638"/>
        <v>246</v>
      </c>
      <c r="AO836" s="1">
        <f t="shared" si="639"/>
        <v>0</v>
      </c>
      <c r="AP836" s="1" t="str">
        <f t="shared" si="644"/>
        <v/>
      </c>
      <c r="AQ836" s="1" t="str">
        <f t="shared" si="613"/>
        <v/>
      </c>
      <c r="AR836" s="1" t="str">
        <f t="shared" si="614"/>
        <v/>
      </c>
      <c r="AS836" s="1" t="str">
        <f t="shared" si="615"/>
        <v/>
      </c>
      <c r="AT836" s="1" t="str">
        <f t="shared" si="616"/>
        <v/>
      </c>
      <c r="AU836" s="1" t="str">
        <f t="shared" si="617"/>
        <v/>
      </c>
      <c r="AV836" s="1" t="str">
        <f t="shared" si="618"/>
        <v/>
      </c>
      <c r="AW836" s="1" t="str">
        <f t="shared" si="619"/>
        <v/>
      </c>
      <c r="AX836" s="1" t="str">
        <f t="shared" si="620"/>
        <v/>
      </c>
      <c r="AY836" s="1" t="str">
        <f t="shared" si="621"/>
        <v/>
      </c>
      <c r="AZ836" s="1" t="str">
        <f t="shared" si="622"/>
        <v/>
      </c>
      <c r="BA836" s="1" t="str">
        <f t="shared" si="623"/>
        <v/>
      </c>
      <c r="BB836" s="1" t="str">
        <f t="shared" si="624"/>
        <v/>
      </c>
      <c r="BC836" s="1" t="str">
        <f t="shared" si="625"/>
        <v/>
      </c>
      <c r="BD836" s="1" t="str">
        <f t="shared" si="626"/>
        <v/>
      </c>
      <c r="BE836" s="1" t="str">
        <f t="shared" si="627"/>
        <v/>
      </c>
      <c r="BF836" s="1" t="str">
        <f t="shared" si="628"/>
        <v/>
      </c>
      <c r="BG836" s="1" t="str">
        <f t="shared" si="629"/>
        <v/>
      </c>
      <c r="BH836" s="1" t="str">
        <f t="shared" si="630"/>
        <v/>
      </c>
      <c r="BI836" s="1" t="str">
        <f t="shared" si="631"/>
        <v/>
      </c>
      <c r="BJ836" s="1" t="str">
        <f t="shared" si="632"/>
        <v/>
      </c>
      <c r="BK836" s="1" t="str">
        <f t="shared" si="633"/>
        <v/>
      </c>
      <c r="BL836" s="1" t="str">
        <f t="shared" si="634"/>
        <v/>
      </c>
      <c r="BM836" s="1" t="str">
        <f t="shared" si="635"/>
        <v/>
      </c>
      <c r="BN836" s="1" t="str">
        <f t="shared" si="636"/>
        <v/>
      </c>
      <c r="BO836" s="4" t="str">
        <f t="shared" si="637"/>
        <v/>
      </c>
    </row>
    <row r="837" spans="2:67">
      <c r="B837" s="23"/>
      <c r="C837" s="8" t="str">
        <f>IF(B837="","",VLOOKUP(B837,Tabelle2!$A$1:$B$37,2,0))</f>
        <v/>
      </c>
      <c r="D837" s="9" t="str">
        <f>IF(B837="","",IF(B837=0,"NB",VLOOKUP(C837,Tabelle2!$D$1:$E$4,2,0)))</f>
        <v/>
      </c>
      <c r="E837" s="1" t="str">
        <f t="shared" si="640"/>
        <v/>
      </c>
      <c r="F837" s="1" t="str">
        <f t="shared" si="641"/>
        <v/>
      </c>
      <c r="G837" s="1" t="str">
        <f t="shared" si="651"/>
        <v/>
      </c>
      <c r="H837" s="1" t="str">
        <f t="shared" si="642"/>
        <v/>
      </c>
      <c r="I837" s="1">
        <f t="shared" si="643"/>
        <v>0</v>
      </c>
      <c r="J837" s="1" t="str">
        <f t="shared" si="645"/>
        <v/>
      </c>
      <c r="U837" s="6" t="str">
        <f t="shared" si="646"/>
        <v/>
      </c>
      <c r="V837" s="6" t="str">
        <f t="shared" si="647"/>
        <v/>
      </c>
      <c r="W837" s="6" t="str">
        <f t="shared" si="648"/>
        <v/>
      </c>
      <c r="X837" s="6" t="str">
        <f t="shared" si="649"/>
        <v/>
      </c>
      <c r="Y837" s="5"/>
      <c r="Z837" s="1">
        <f t="shared" si="652"/>
        <v>1</v>
      </c>
      <c r="AA837" s="1">
        <f t="shared" si="653"/>
        <v>1</v>
      </c>
      <c r="AB837" s="1">
        <f t="shared" si="654"/>
        <v>1</v>
      </c>
      <c r="AC837" s="1" t="str">
        <f t="shared" si="655"/>
        <v/>
      </c>
      <c r="AD837" s="1" t="str">
        <f t="shared" si="612"/>
        <v/>
      </c>
      <c r="AE837" s="5"/>
      <c r="AF837" s="6">
        <f t="shared" si="650"/>
        <v>0</v>
      </c>
      <c r="AG837" s="6">
        <f t="shared" si="656"/>
        <v>1</v>
      </c>
      <c r="AH837" s="6">
        <f t="shared" si="611"/>
        <v>3</v>
      </c>
      <c r="AI837" s="5"/>
      <c r="AJ837" s="1">
        <f t="shared" ref="AJ837:AJ900" si="657">IF(E837="NB",AJ836,IF(E837="",0,IF(E837="l",AJ836+1,IF(E837="w",IF($P$2=0,0,IF(AND($P$2&gt;0,AJ836&gt;$P$2),AJ836-$P$2,0))))))</f>
        <v>0</v>
      </c>
      <c r="AK837" s="1">
        <f>VLOOKUP(AJ837,$R$2:S856,2,0)</f>
        <v>1</v>
      </c>
      <c r="AM837" s="1">
        <f t="shared" si="638"/>
        <v>246</v>
      </c>
      <c r="AO837" s="1">
        <f t="shared" si="639"/>
        <v>0</v>
      </c>
      <c r="AP837" s="1" t="str">
        <f t="shared" si="644"/>
        <v/>
      </c>
      <c r="AQ837" s="1" t="str">
        <f t="shared" si="613"/>
        <v/>
      </c>
      <c r="AR837" s="1" t="str">
        <f t="shared" si="614"/>
        <v/>
      </c>
      <c r="AS837" s="1" t="str">
        <f t="shared" si="615"/>
        <v/>
      </c>
      <c r="AT837" s="1" t="str">
        <f t="shared" si="616"/>
        <v/>
      </c>
      <c r="AU837" s="1" t="str">
        <f t="shared" si="617"/>
        <v/>
      </c>
      <c r="AV837" s="1" t="str">
        <f t="shared" si="618"/>
        <v/>
      </c>
      <c r="AW837" s="1" t="str">
        <f t="shared" si="619"/>
        <v/>
      </c>
      <c r="AX837" s="1" t="str">
        <f t="shared" si="620"/>
        <v/>
      </c>
      <c r="AY837" s="1" t="str">
        <f t="shared" si="621"/>
        <v/>
      </c>
      <c r="AZ837" s="1" t="str">
        <f t="shared" si="622"/>
        <v/>
      </c>
      <c r="BA837" s="1" t="str">
        <f t="shared" si="623"/>
        <v/>
      </c>
      <c r="BB837" s="1" t="str">
        <f t="shared" si="624"/>
        <v/>
      </c>
      <c r="BC837" s="1" t="str">
        <f t="shared" si="625"/>
        <v/>
      </c>
      <c r="BD837" s="1" t="str">
        <f t="shared" si="626"/>
        <v/>
      </c>
      <c r="BE837" s="1" t="str">
        <f t="shared" si="627"/>
        <v/>
      </c>
      <c r="BF837" s="1" t="str">
        <f t="shared" si="628"/>
        <v/>
      </c>
      <c r="BG837" s="1" t="str">
        <f t="shared" si="629"/>
        <v/>
      </c>
      <c r="BH837" s="1" t="str">
        <f t="shared" si="630"/>
        <v/>
      </c>
      <c r="BI837" s="1" t="str">
        <f t="shared" si="631"/>
        <v/>
      </c>
      <c r="BJ837" s="1" t="str">
        <f t="shared" si="632"/>
        <v/>
      </c>
      <c r="BK837" s="1" t="str">
        <f t="shared" si="633"/>
        <v/>
      </c>
      <c r="BL837" s="1" t="str">
        <f t="shared" si="634"/>
        <v/>
      </c>
      <c r="BM837" s="1" t="str">
        <f t="shared" si="635"/>
        <v/>
      </c>
      <c r="BN837" s="1" t="str">
        <f t="shared" si="636"/>
        <v/>
      </c>
      <c r="BO837" s="4" t="str">
        <f t="shared" si="637"/>
        <v/>
      </c>
    </row>
    <row r="838" spans="2:67">
      <c r="B838" s="23"/>
      <c r="C838" s="8" t="str">
        <f>IF(B838="","",VLOOKUP(B838,Tabelle2!$A$1:$B$37,2,0))</f>
        <v/>
      </c>
      <c r="D838" s="9" t="str">
        <f>IF(B838="","",IF(B838=0,"NB",VLOOKUP(C838,Tabelle2!$D$1:$E$4,2,0)))</f>
        <v/>
      </c>
      <c r="E838" s="1" t="str">
        <f t="shared" si="640"/>
        <v/>
      </c>
      <c r="F838" s="1" t="str">
        <f t="shared" si="641"/>
        <v/>
      </c>
      <c r="G838" s="1" t="str">
        <f t="shared" si="651"/>
        <v/>
      </c>
      <c r="H838" s="1" t="str">
        <f t="shared" si="642"/>
        <v/>
      </c>
      <c r="I838" s="1">
        <f t="shared" si="643"/>
        <v>0</v>
      </c>
      <c r="J838" s="1" t="str">
        <f t="shared" si="645"/>
        <v/>
      </c>
      <c r="U838" s="6" t="str">
        <f t="shared" si="646"/>
        <v/>
      </c>
      <c r="V838" s="6" t="str">
        <f t="shared" si="647"/>
        <v/>
      </c>
      <c r="W838" s="6" t="str">
        <f t="shared" si="648"/>
        <v/>
      </c>
      <c r="X838" s="6" t="str">
        <f t="shared" si="649"/>
        <v/>
      </c>
      <c r="Y838" s="5"/>
      <c r="Z838" s="1">
        <f t="shared" si="652"/>
        <v>1</v>
      </c>
      <c r="AA838" s="1">
        <f t="shared" si="653"/>
        <v>1</v>
      </c>
      <c r="AB838" s="1">
        <f t="shared" si="654"/>
        <v>1</v>
      </c>
      <c r="AC838" s="1" t="str">
        <f t="shared" si="655"/>
        <v/>
      </c>
      <c r="AD838" s="1" t="str">
        <f t="shared" si="612"/>
        <v/>
      </c>
      <c r="AE838" s="5"/>
      <c r="AF838" s="6">
        <f t="shared" si="650"/>
        <v>0</v>
      </c>
      <c r="AG838" s="6">
        <f t="shared" si="656"/>
        <v>1</v>
      </c>
      <c r="AH838" s="6">
        <f t="shared" ref="AH838:AH901" si="658">IF(AF838=AG837,AH837,IF(AF838&lt;&gt;AF837,AG837,IF(AF837=AF836,AH837,IF(AF838=AF836,AH837,IF(AF837=AF838,AH837,SUM(U836:X836))))))</f>
        <v>3</v>
      </c>
      <c r="AI838" s="5"/>
      <c r="AJ838" s="1">
        <f t="shared" si="657"/>
        <v>0</v>
      </c>
      <c r="AK838" s="1">
        <f>VLOOKUP(AJ838,$R$2:S857,2,0)</f>
        <v>1</v>
      </c>
      <c r="AM838" s="1">
        <f t="shared" si="638"/>
        <v>246</v>
      </c>
      <c r="AO838" s="1">
        <f t="shared" si="639"/>
        <v>0</v>
      </c>
      <c r="AP838" s="1" t="str">
        <f t="shared" si="644"/>
        <v/>
      </c>
      <c r="AQ838" s="1" t="str">
        <f t="shared" si="613"/>
        <v/>
      </c>
      <c r="AR838" s="1" t="str">
        <f t="shared" si="614"/>
        <v/>
      </c>
      <c r="AS838" s="1" t="str">
        <f t="shared" si="615"/>
        <v/>
      </c>
      <c r="AT838" s="1" t="str">
        <f t="shared" si="616"/>
        <v/>
      </c>
      <c r="AU838" s="1" t="str">
        <f t="shared" si="617"/>
        <v/>
      </c>
      <c r="AV838" s="1" t="str">
        <f t="shared" si="618"/>
        <v/>
      </c>
      <c r="AW838" s="1" t="str">
        <f t="shared" si="619"/>
        <v/>
      </c>
      <c r="AX838" s="1" t="str">
        <f t="shared" si="620"/>
        <v/>
      </c>
      <c r="AY838" s="1" t="str">
        <f t="shared" si="621"/>
        <v/>
      </c>
      <c r="AZ838" s="1" t="str">
        <f t="shared" si="622"/>
        <v/>
      </c>
      <c r="BA838" s="1" t="str">
        <f t="shared" si="623"/>
        <v/>
      </c>
      <c r="BB838" s="1" t="str">
        <f t="shared" si="624"/>
        <v/>
      </c>
      <c r="BC838" s="1" t="str">
        <f t="shared" si="625"/>
        <v/>
      </c>
      <c r="BD838" s="1" t="str">
        <f t="shared" si="626"/>
        <v/>
      </c>
      <c r="BE838" s="1" t="str">
        <f t="shared" si="627"/>
        <v/>
      </c>
      <c r="BF838" s="1" t="str">
        <f t="shared" si="628"/>
        <v/>
      </c>
      <c r="BG838" s="1" t="str">
        <f t="shared" si="629"/>
        <v/>
      </c>
      <c r="BH838" s="1" t="str">
        <f t="shared" si="630"/>
        <v/>
      </c>
      <c r="BI838" s="1" t="str">
        <f t="shared" si="631"/>
        <v/>
      </c>
      <c r="BJ838" s="1" t="str">
        <f t="shared" si="632"/>
        <v/>
      </c>
      <c r="BK838" s="1" t="str">
        <f t="shared" si="633"/>
        <v/>
      </c>
      <c r="BL838" s="1" t="str">
        <f t="shared" si="634"/>
        <v/>
      </c>
      <c r="BM838" s="1" t="str">
        <f t="shared" si="635"/>
        <v/>
      </c>
      <c r="BN838" s="1" t="str">
        <f t="shared" si="636"/>
        <v/>
      </c>
      <c r="BO838" s="4" t="str">
        <f t="shared" si="637"/>
        <v/>
      </c>
    </row>
    <row r="839" spans="2:67">
      <c r="B839" s="23"/>
      <c r="C839" s="8" t="str">
        <f>IF(B839="","",VLOOKUP(B839,Tabelle2!$A$1:$B$37,2,0))</f>
        <v/>
      </c>
      <c r="D839" s="9" t="str">
        <f>IF(B839="","",IF(B839=0,"NB",VLOOKUP(C839,Tabelle2!$D$1:$E$4,2,0)))</f>
        <v/>
      </c>
      <c r="E839" s="1" t="str">
        <f t="shared" si="640"/>
        <v/>
      </c>
      <c r="F839" s="1" t="str">
        <f t="shared" si="641"/>
        <v/>
      </c>
      <c r="G839" s="1" t="str">
        <f t="shared" si="651"/>
        <v/>
      </c>
      <c r="H839" s="1" t="str">
        <f t="shared" si="642"/>
        <v/>
      </c>
      <c r="I839" s="1">
        <f t="shared" si="643"/>
        <v>0</v>
      </c>
      <c r="J839" s="1" t="str">
        <f t="shared" si="645"/>
        <v/>
      </c>
      <c r="U839" s="6" t="str">
        <f t="shared" si="646"/>
        <v/>
      </c>
      <c r="V839" s="6" t="str">
        <f t="shared" si="647"/>
        <v/>
      </c>
      <c r="W839" s="6" t="str">
        <f t="shared" si="648"/>
        <v/>
      </c>
      <c r="X839" s="6" t="str">
        <f t="shared" si="649"/>
        <v/>
      </c>
      <c r="Y839" s="5"/>
      <c r="Z839" s="1">
        <f t="shared" si="652"/>
        <v>1</v>
      </c>
      <c r="AA839" s="1">
        <f t="shared" si="653"/>
        <v>1</v>
      </c>
      <c r="AB839" s="1">
        <f t="shared" si="654"/>
        <v>1</v>
      </c>
      <c r="AC839" s="1" t="str">
        <f t="shared" si="655"/>
        <v/>
      </c>
      <c r="AD839" s="1" t="str">
        <f t="shared" si="612"/>
        <v/>
      </c>
      <c r="AE839" s="5"/>
      <c r="AF839" s="6">
        <f t="shared" si="650"/>
        <v>0</v>
      </c>
      <c r="AG839" s="6">
        <f t="shared" si="656"/>
        <v>1</v>
      </c>
      <c r="AH839" s="6">
        <f t="shared" si="658"/>
        <v>3</v>
      </c>
      <c r="AI839" s="5"/>
      <c r="AJ839" s="1">
        <f t="shared" si="657"/>
        <v>0</v>
      </c>
      <c r="AK839" s="1">
        <f>VLOOKUP(AJ839,$R$2:S858,2,0)</f>
        <v>1</v>
      </c>
      <c r="AM839" s="1">
        <f t="shared" si="638"/>
        <v>246</v>
      </c>
      <c r="AO839" s="1">
        <f t="shared" si="639"/>
        <v>0</v>
      </c>
      <c r="AP839" s="1" t="str">
        <f t="shared" si="644"/>
        <v/>
      </c>
      <c r="AQ839" s="1" t="str">
        <f t="shared" si="613"/>
        <v/>
      </c>
      <c r="AR839" s="1" t="str">
        <f t="shared" si="614"/>
        <v/>
      </c>
      <c r="AS839" s="1" t="str">
        <f t="shared" si="615"/>
        <v/>
      </c>
      <c r="AT839" s="1" t="str">
        <f t="shared" si="616"/>
        <v/>
      </c>
      <c r="AU839" s="1" t="str">
        <f t="shared" si="617"/>
        <v/>
      </c>
      <c r="AV839" s="1" t="str">
        <f t="shared" si="618"/>
        <v/>
      </c>
      <c r="AW839" s="1" t="str">
        <f t="shared" si="619"/>
        <v/>
      </c>
      <c r="AX839" s="1" t="str">
        <f t="shared" si="620"/>
        <v/>
      </c>
      <c r="AY839" s="1" t="str">
        <f t="shared" si="621"/>
        <v/>
      </c>
      <c r="AZ839" s="1" t="str">
        <f t="shared" si="622"/>
        <v/>
      </c>
      <c r="BA839" s="1" t="str">
        <f t="shared" si="623"/>
        <v/>
      </c>
      <c r="BB839" s="1" t="str">
        <f t="shared" si="624"/>
        <v/>
      </c>
      <c r="BC839" s="1" t="str">
        <f t="shared" si="625"/>
        <v/>
      </c>
      <c r="BD839" s="1" t="str">
        <f t="shared" si="626"/>
        <v/>
      </c>
      <c r="BE839" s="1" t="str">
        <f t="shared" si="627"/>
        <v/>
      </c>
      <c r="BF839" s="1" t="str">
        <f t="shared" si="628"/>
        <v/>
      </c>
      <c r="BG839" s="1" t="str">
        <f t="shared" si="629"/>
        <v/>
      </c>
      <c r="BH839" s="1" t="str">
        <f t="shared" si="630"/>
        <v/>
      </c>
      <c r="BI839" s="1" t="str">
        <f t="shared" si="631"/>
        <v/>
      </c>
      <c r="BJ839" s="1" t="str">
        <f t="shared" si="632"/>
        <v/>
      </c>
      <c r="BK839" s="1" t="str">
        <f t="shared" si="633"/>
        <v/>
      </c>
      <c r="BL839" s="1" t="str">
        <f t="shared" si="634"/>
        <v/>
      </c>
      <c r="BM839" s="1" t="str">
        <f t="shared" si="635"/>
        <v/>
      </c>
      <c r="BN839" s="1" t="str">
        <f t="shared" si="636"/>
        <v/>
      </c>
      <c r="BO839" s="4" t="str">
        <f t="shared" si="637"/>
        <v/>
      </c>
    </row>
    <row r="840" spans="2:67">
      <c r="B840" s="23"/>
      <c r="C840" s="8" t="str">
        <f>IF(B840="","",VLOOKUP(B840,Tabelle2!$A$1:$B$37,2,0))</f>
        <v/>
      </c>
      <c r="D840" s="9" t="str">
        <f>IF(B840="","",IF(B840=0,"NB",VLOOKUP(C840,Tabelle2!$D$1:$E$4,2,0)))</f>
        <v/>
      </c>
      <c r="E840" s="1" t="str">
        <f t="shared" si="640"/>
        <v/>
      </c>
      <c r="F840" s="1" t="str">
        <f t="shared" si="641"/>
        <v/>
      </c>
      <c r="G840" s="1" t="str">
        <f t="shared" si="651"/>
        <v/>
      </c>
      <c r="H840" s="1" t="str">
        <f t="shared" si="642"/>
        <v/>
      </c>
      <c r="I840" s="1">
        <f t="shared" si="643"/>
        <v>0</v>
      </c>
      <c r="J840" s="1" t="str">
        <f t="shared" si="645"/>
        <v/>
      </c>
      <c r="U840" s="6" t="str">
        <f t="shared" si="646"/>
        <v/>
      </c>
      <c r="V840" s="6" t="str">
        <f t="shared" si="647"/>
        <v/>
      </c>
      <c r="W840" s="6" t="str">
        <f t="shared" si="648"/>
        <v/>
      </c>
      <c r="X840" s="6" t="str">
        <f t="shared" si="649"/>
        <v/>
      </c>
      <c r="Y840" s="5"/>
      <c r="Z840" s="1">
        <f t="shared" si="652"/>
        <v>1</v>
      </c>
      <c r="AA840" s="1">
        <f t="shared" si="653"/>
        <v>1</v>
      </c>
      <c r="AB840" s="1">
        <f t="shared" si="654"/>
        <v>1</v>
      </c>
      <c r="AC840" s="1" t="str">
        <f t="shared" si="655"/>
        <v/>
      </c>
      <c r="AD840" s="1" t="str">
        <f t="shared" si="612"/>
        <v/>
      </c>
      <c r="AE840" s="5"/>
      <c r="AF840" s="6">
        <f t="shared" si="650"/>
        <v>0</v>
      </c>
      <c r="AG840" s="6">
        <f t="shared" si="656"/>
        <v>1</v>
      </c>
      <c r="AH840" s="6">
        <f t="shared" si="658"/>
        <v>3</v>
      </c>
      <c r="AI840" s="5"/>
      <c r="AJ840" s="1">
        <f t="shared" si="657"/>
        <v>0</v>
      </c>
      <c r="AK840" s="1">
        <f>VLOOKUP(AJ840,$R$2:S859,2,0)</f>
        <v>1</v>
      </c>
      <c r="AM840" s="1">
        <f t="shared" si="638"/>
        <v>246</v>
      </c>
      <c r="AO840" s="1">
        <f t="shared" si="639"/>
        <v>0</v>
      </c>
      <c r="AP840" s="1" t="str">
        <f t="shared" si="644"/>
        <v/>
      </c>
      <c r="AQ840" s="1" t="str">
        <f t="shared" si="613"/>
        <v/>
      </c>
      <c r="AR840" s="1" t="str">
        <f t="shared" si="614"/>
        <v/>
      </c>
      <c r="AS840" s="1" t="str">
        <f t="shared" si="615"/>
        <v/>
      </c>
      <c r="AT840" s="1" t="str">
        <f t="shared" si="616"/>
        <v/>
      </c>
      <c r="AU840" s="1" t="str">
        <f t="shared" si="617"/>
        <v/>
      </c>
      <c r="AV840" s="1" t="str">
        <f t="shared" si="618"/>
        <v/>
      </c>
      <c r="AW840" s="1" t="str">
        <f t="shared" si="619"/>
        <v/>
      </c>
      <c r="AX840" s="1" t="str">
        <f t="shared" si="620"/>
        <v/>
      </c>
      <c r="AY840" s="1" t="str">
        <f t="shared" si="621"/>
        <v/>
      </c>
      <c r="AZ840" s="1" t="str">
        <f t="shared" si="622"/>
        <v/>
      </c>
      <c r="BA840" s="1" t="str">
        <f t="shared" si="623"/>
        <v/>
      </c>
      <c r="BB840" s="1" t="str">
        <f t="shared" si="624"/>
        <v/>
      </c>
      <c r="BC840" s="1" t="str">
        <f t="shared" si="625"/>
        <v/>
      </c>
      <c r="BD840" s="1" t="str">
        <f t="shared" si="626"/>
        <v/>
      </c>
      <c r="BE840" s="1" t="str">
        <f t="shared" si="627"/>
        <v/>
      </c>
      <c r="BF840" s="1" t="str">
        <f t="shared" si="628"/>
        <v/>
      </c>
      <c r="BG840" s="1" t="str">
        <f t="shared" si="629"/>
        <v/>
      </c>
      <c r="BH840" s="1" t="str">
        <f t="shared" si="630"/>
        <v/>
      </c>
      <c r="BI840" s="1" t="str">
        <f t="shared" si="631"/>
        <v/>
      </c>
      <c r="BJ840" s="1" t="str">
        <f t="shared" si="632"/>
        <v/>
      </c>
      <c r="BK840" s="1" t="str">
        <f t="shared" si="633"/>
        <v/>
      </c>
      <c r="BL840" s="1" t="str">
        <f t="shared" si="634"/>
        <v/>
      </c>
      <c r="BM840" s="1" t="str">
        <f t="shared" si="635"/>
        <v/>
      </c>
      <c r="BN840" s="1" t="str">
        <f t="shared" si="636"/>
        <v/>
      </c>
      <c r="BO840" s="4" t="str">
        <f t="shared" si="637"/>
        <v/>
      </c>
    </row>
    <row r="841" spans="2:67">
      <c r="B841" s="23"/>
      <c r="C841" s="8" t="str">
        <f>IF(B841="","",VLOOKUP(B841,Tabelle2!$A$1:$B$37,2,0))</f>
        <v/>
      </c>
      <c r="D841" s="9" t="str">
        <f>IF(B841="","",IF(B841=0,"NB",VLOOKUP(C841,Tabelle2!$D$1:$E$4,2,0)))</f>
        <v/>
      </c>
      <c r="E841" s="1" t="str">
        <f t="shared" si="640"/>
        <v/>
      </c>
      <c r="F841" s="1" t="str">
        <f t="shared" si="641"/>
        <v/>
      </c>
      <c r="G841" s="1" t="str">
        <f t="shared" si="651"/>
        <v/>
      </c>
      <c r="H841" s="1" t="str">
        <f t="shared" si="642"/>
        <v/>
      </c>
      <c r="I841" s="1">
        <f t="shared" si="643"/>
        <v>0</v>
      </c>
      <c r="J841" s="1" t="str">
        <f t="shared" si="645"/>
        <v/>
      </c>
      <c r="U841" s="6" t="str">
        <f t="shared" si="646"/>
        <v/>
      </c>
      <c r="V841" s="6" t="str">
        <f t="shared" si="647"/>
        <v/>
      </c>
      <c r="W841" s="6" t="str">
        <f t="shared" si="648"/>
        <v/>
      </c>
      <c r="X841" s="6" t="str">
        <f t="shared" si="649"/>
        <v/>
      </c>
      <c r="Y841" s="5"/>
      <c r="Z841" s="1">
        <f t="shared" si="652"/>
        <v>1</v>
      </c>
      <c r="AA841" s="1">
        <f t="shared" si="653"/>
        <v>1</v>
      </c>
      <c r="AB841" s="1">
        <f t="shared" si="654"/>
        <v>1</v>
      </c>
      <c r="AC841" s="1" t="str">
        <f t="shared" si="655"/>
        <v/>
      </c>
      <c r="AD841" s="1" t="str">
        <f t="shared" si="612"/>
        <v/>
      </c>
      <c r="AE841" s="5"/>
      <c r="AF841" s="6">
        <f t="shared" si="650"/>
        <v>0</v>
      </c>
      <c r="AG841" s="6">
        <f t="shared" si="656"/>
        <v>1</v>
      </c>
      <c r="AH841" s="6">
        <f t="shared" si="658"/>
        <v>3</v>
      </c>
      <c r="AI841" s="5"/>
      <c r="AJ841" s="1">
        <f t="shared" si="657"/>
        <v>0</v>
      </c>
      <c r="AK841" s="1">
        <f>VLOOKUP(AJ841,$R$2:S860,2,0)</f>
        <v>1</v>
      </c>
      <c r="AM841" s="1">
        <f t="shared" si="638"/>
        <v>246</v>
      </c>
      <c r="AO841" s="1">
        <f t="shared" si="639"/>
        <v>0</v>
      </c>
      <c r="AP841" s="1" t="str">
        <f t="shared" si="644"/>
        <v/>
      </c>
      <c r="AQ841" s="1" t="str">
        <f t="shared" si="613"/>
        <v/>
      </c>
      <c r="AR841" s="1" t="str">
        <f t="shared" si="614"/>
        <v/>
      </c>
      <c r="AS841" s="1" t="str">
        <f t="shared" si="615"/>
        <v/>
      </c>
      <c r="AT841" s="1" t="str">
        <f t="shared" si="616"/>
        <v/>
      </c>
      <c r="AU841" s="1" t="str">
        <f t="shared" si="617"/>
        <v/>
      </c>
      <c r="AV841" s="1" t="str">
        <f t="shared" si="618"/>
        <v/>
      </c>
      <c r="AW841" s="1" t="str">
        <f t="shared" si="619"/>
        <v/>
      </c>
      <c r="AX841" s="1" t="str">
        <f t="shared" si="620"/>
        <v/>
      </c>
      <c r="AY841" s="1" t="str">
        <f t="shared" si="621"/>
        <v/>
      </c>
      <c r="AZ841" s="1" t="str">
        <f t="shared" si="622"/>
        <v/>
      </c>
      <c r="BA841" s="1" t="str">
        <f t="shared" si="623"/>
        <v/>
      </c>
      <c r="BB841" s="1" t="str">
        <f t="shared" si="624"/>
        <v/>
      </c>
      <c r="BC841" s="1" t="str">
        <f t="shared" si="625"/>
        <v/>
      </c>
      <c r="BD841" s="1" t="str">
        <f t="shared" si="626"/>
        <v/>
      </c>
      <c r="BE841" s="1" t="str">
        <f t="shared" si="627"/>
        <v/>
      </c>
      <c r="BF841" s="1" t="str">
        <f t="shared" si="628"/>
        <v/>
      </c>
      <c r="BG841" s="1" t="str">
        <f t="shared" si="629"/>
        <v/>
      </c>
      <c r="BH841" s="1" t="str">
        <f t="shared" si="630"/>
        <v/>
      </c>
      <c r="BI841" s="1" t="str">
        <f t="shared" si="631"/>
        <v/>
      </c>
      <c r="BJ841" s="1" t="str">
        <f t="shared" si="632"/>
        <v/>
      </c>
      <c r="BK841" s="1" t="str">
        <f t="shared" si="633"/>
        <v/>
      </c>
      <c r="BL841" s="1" t="str">
        <f t="shared" si="634"/>
        <v/>
      </c>
      <c r="BM841" s="1" t="str">
        <f t="shared" si="635"/>
        <v/>
      </c>
      <c r="BN841" s="1" t="str">
        <f t="shared" si="636"/>
        <v/>
      </c>
      <c r="BO841" s="4" t="str">
        <f t="shared" si="637"/>
        <v/>
      </c>
    </row>
    <row r="842" spans="2:67">
      <c r="B842" s="23"/>
      <c r="C842" s="8" t="str">
        <f>IF(B842="","",VLOOKUP(B842,Tabelle2!$A$1:$B$37,2,0))</f>
        <v/>
      </c>
      <c r="D842" s="9" t="str">
        <f>IF(B842="","",IF(B842=0,"NB",VLOOKUP(C842,Tabelle2!$D$1:$E$4,2,0)))</f>
        <v/>
      </c>
      <c r="E842" s="1" t="str">
        <f t="shared" si="640"/>
        <v/>
      </c>
      <c r="F842" s="1" t="str">
        <f t="shared" si="641"/>
        <v/>
      </c>
      <c r="G842" s="1" t="str">
        <f t="shared" si="651"/>
        <v/>
      </c>
      <c r="H842" s="1" t="str">
        <f t="shared" si="642"/>
        <v/>
      </c>
      <c r="I842" s="1">
        <f t="shared" si="643"/>
        <v>0</v>
      </c>
      <c r="J842" s="1" t="str">
        <f t="shared" si="645"/>
        <v/>
      </c>
      <c r="U842" s="6" t="str">
        <f t="shared" si="646"/>
        <v/>
      </c>
      <c r="V842" s="6" t="str">
        <f t="shared" si="647"/>
        <v/>
      </c>
      <c r="W842" s="6" t="str">
        <f t="shared" si="648"/>
        <v/>
      </c>
      <c r="X842" s="6" t="str">
        <f t="shared" si="649"/>
        <v/>
      </c>
      <c r="Y842" s="5"/>
      <c r="Z842" s="1">
        <f t="shared" si="652"/>
        <v>1</v>
      </c>
      <c r="AA842" s="1">
        <f t="shared" si="653"/>
        <v>1</v>
      </c>
      <c r="AB842" s="1">
        <f t="shared" si="654"/>
        <v>1</v>
      </c>
      <c r="AC842" s="1" t="str">
        <f t="shared" si="655"/>
        <v/>
      </c>
      <c r="AD842" s="1" t="str">
        <f t="shared" si="612"/>
        <v/>
      </c>
      <c r="AE842" s="5"/>
      <c r="AF842" s="6">
        <f t="shared" si="650"/>
        <v>0</v>
      </c>
      <c r="AG842" s="6">
        <f t="shared" si="656"/>
        <v>1</v>
      </c>
      <c r="AH842" s="6">
        <f t="shared" si="658"/>
        <v>3</v>
      </c>
      <c r="AI842" s="5"/>
      <c r="AJ842" s="1">
        <f t="shared" si="657"/>
        <v>0</v>
      </c>
      <c r="AK842" s="1">
        <f>VLOOKUP(AJ842,$R$2:S861,2,0)</f>
        <v>1</v>
      </c>
      <c r="AM842" s="1">
        <f t="shared" si="638"/>
        <v>246</v>
      </c>
      <c r="AO842" s="1">
        <f t="shared" si="639"/>
        <v>0</v>
      </c>
      <c r="AP842" s="1" t="str">
        <f t="shared" si="644"/>
        <v/>
      </c>
      <c r="AQ842" s="1" t="str">
        <f t="shared" si="613"/>
        <v/>
      </c>
      <c r="AR842" s="1" t="str">
        <f t="shared" si="614"/>
        <v/>
      </c>
      <c r="AS842" s="1" t="str">
        <f t="shared" si="615"/>
        <v/>
      </c>
      <c r="AT842" s="1" t="str">
        <f t="shared" si="616"/>
        <v/>
      </c>
      <c r="AU842" s="1" t="str">
        <f t="shared" si="617"/>
        <v/>
      </c>
      <c r="AV842" s="1" t="str">
        <f t="shared" si="618"/>
        <v/>
      </c>
      <c r="AW842" s="1" t="str">
        <f t="shared" si="619"/>
        <v/>
      </c>
      <c r="AX842" s="1" t="str">
        <f t="shared" si="620"/>
        <v/>
      </c>
      <c r="AY842" s="1" t="str">
        <f t="shared" si="621"/>
        <v/>
      </c>
      <c r="AZ842" s="1" t="str">
        <f t="shared" si="622"/>
        <v/>
      </c>
      <c r="BA842" s="1" t="str">
        <f t="shared" si="623"/>
        <v/>
      </c>
      <c r="BB842" s="1" t="str">
        <f t="shared" si="624"/>
        <v/>
      </c>
      <c r="BC842" s="1" t="str">
        <f t="shared" si="625"/>
        <v/>
      </c>
      <c r="BD842" s="1" t="str">
        <f t="shared" si="626"/>
        <v/>
      </c>
      <c r="BE842" s="1" t="str">
        <f t="shared" si="627"/>
        <v/>
      </c>
      <c r="BF842" s="1" t="str">
        <f t="shared" si="628"/>
        <v/>
      </c>
      <c r="BG842" s="1" t="str">
        <f t="shared" si="629"/>
        <v/>
      </c>
      <c r="BH842" s="1" t="str">
        <f t="shared" si="630"/>
        <v/>
      </c>
      <c r="BI842" s="1" t="str">
        <f t="shared" si="631"/>
        <v/>
      </c>
      <c r="BJ842" s="1" t="str">
        <f t="shared" si="632"/>
        <v/>
      </c>
      <c r="BK842" s="1" t="str">
        <f t="shared" si="633"/>
        <v/>
      </c>
      <c r="BL842" s="1" t="str">
        <f t="shared" si="634"/>
        <v/>
      </c>
      <c r="BM842" s="1" t="str">
        <f t="shared" si="635"/>
        <v/>
      </c>
      <c r="BN842" s="1" t="str">
        <f t="shared" si="636"/>
        <v/>
      </c>
      <c r="BO842" s="4" t="str">
        <f t="shared" si="637"/>
        <v/>
      </c>
    </row>
    <row r="843" spans="2:67">
      <c r="B843" s="23"/>
      <c r="C843" s="8" t="str">
        <f>IF(B843="","",VLOOKUP(B843,Tabelle2!$A$1:$B$37,2,0))</f>
        <v/>
      </c>
      <c r="D843" s="9" t="str">
        <f>IF(B843="","",IF(B843=0,"NB",VLOOKUP(C843,Tabelle2!$D$1:$E$4,2,0)))</f>
        <v/>
      </c>
      <c r="E843" s="1" t="str">
        <f t="shared" si="640"/>
        <v/>
      </c>
      <c r="F843" s="1" t="str">
        <f t="shared" si="641"/>
        <v/>
      </c>
      <c r="G843" s="1" t="str">
        <f t="shared" si="651"/>
        <v/>
      </c>
      <c r="H843" s="1" t="str">
        <f t="shared" si="642"/>
        <v/>
      </c>
      <c r="I843" s="1">
        <f t="shared" si="643"/>
        <v>0</v>
      </c>
      <c r="J843" s="1" t="str">
        <f t="shared" si="645"/>
        <v/>
      </c>
      <c r="U843" s="6" t="str">
        <f t="shared" si="646"/>
        <v/>
      </c>
      <c r="V843" s="6" t="str">
        <f t="shared" si="647"/>
        <v/>
      </c>
      <c r="W843" s="6" t="str">
        <f t="shared" si="648"/>
        <v/>
      </c>
      <c r="X843" s="6" t="str">
        <f t="shared" si="649"/>
        <v/>
      </c>
      <c r="Y843" s="5"/>
      <c r="Z843" s="1">
        <f t="shared" si="652"/>
        <v>1</v>
      </c>
      <c r="AA843" s="1">
        <f t="shared" si="653"/>
        <v>1</v>
      </c>
      <c r="AB843" s="1">
        <f t="shared" si="654"/>
        <v>1</v>
      </c>
      <c r="AC843" s="1" t="str">
        <f t="shared" si="655"/>
        <v/>
      </c>
      <c r="AD843" s="1" t="str">
        <f t="shared" si="612"/>
        <v/>
      </c>
      <c r="AE843" s="5"/>
      <c r="AF843" s="6">
        <f t="shared" si="650"/>
        <v>0</v>
      </c>
      <c r="AG843" s="6">
        <f t="shared" si="656"/>
        <v>1</v>
      </c>
      <c r="AH843" s="6">
        <f t="shared" si="658"/>
        <v>3</v>
      </c>
      <c r="AI843" s="5"/>
      <c r="AJ843" s="1">
        <f t="shared" si="657"/>
        <v>0</v>
      </c>
      <c r="AK843" s="1">
        <f>VLOOKUP(AJ843,$R$2:S862,2,0)</f>
        <v>1</v>
      </c>
      <c r="AM843" s="1">
        <f t="shared" si="638"/>
        <v>246</v>
      </c>
      <c r="AO843" s="1">
        <f t="shared" si="639"/>
        <v>0</v>
      </c>
      <c r="AP843" s="1" t="str">
        <f t="shared" si="644"/>
        <v/>
      </c>
      <c r="AQ843" s="1" t="str">
        <f t="shared" si="613"/>
        <v/>
      </c>
      <c r="AR843" s="1" t="str">
        <f t="shared" si="614"/>
        <v/>
      </c>
      <c r="AS843" s="1" t="str">
        <f t="shared" si="615"/>
        <v/>
      </c>
      <c r="AT843" s="1" t="str">
        <f t="shared" si="616"/>
        <v/>
      </c>
      <c r="AU843" s="1" t="str">
        <f t="shared" si="617"/>
        <v/>
      </c>
      <c r="AV843" s="1" t="str">
        <f t="shared" si="618"/>
        <v/>
      </c>
      <c r="AW843" s="1" t="str">
        <f t="shared" si="619"/>
        <v/>
      </c>
      <c r="AX843" s="1" t="str">
        <f t="shared" si="620"/>
        <v/>
      </c>
      <c r="AY843" s="1" t="str">
        <f t="shared" si="621"/>
        <v/>
      </c>
      <c r="AZ843" s="1" t="str">
        <f t="shared" si="622"/>
        <v/>
      </c>
      <c r="BA843" s="1" t="str">
        <f t="shared" si="623"/>
        <v/>
      </c>
      <c r="BB843" s="1" t="str">
        <f t="shared" si="624"/>
        <v/>
      </c>
      <c r="BC843" s="1" t="str">
        <f t="shared" si="625"/>
        <v/>
      </c>
      <c r="BD843" s="1" t="str">
        <f t="shared" si="626"/>
        <v/>
      </c>
      <c r="BE843" s="1" t="str">
        <f t="shared" si="627"/>
        <v/>
      </c>
      <c r="BF843" s="1" t="str">
        <f t="shared" si="628"/>
        <v/>
      </c>
      <c r="BG843" s="1" t="str">
        <f t="shared" si="629"/>
        <v/>
      </c>
      <c r="BH843" s="1" t="str">
        <f t="shared" si="630"/>
        <v/>
      </c>
      <c r="BI843" s="1" t="str">
        <f t="shared" si="631"/>
        <v/>
      </c>
      <c r="BJ843" s="1" t="str">
        <f t="shared" si="632"/>
        <v/>
      </c>
      <c r="BK843" s="1" t="str">
        <f t="shared" si="633"/>
        <v/>
      </c>
      <c r="BL843" s="1" t="str">
        <f t="shared" si="634"/>
        <v/>
      </c>
      <c r="BM843" s="1" t="str">
        <f t="shared" si="635"/>
        <v/>
      </c>
      <c r="BN843" s="1" t="str">
        <f t="shared" si="636"/>
        <v/>
      </c>
      <c r="BO843" s="4" t="str">
        <f t="shared" si="637"/>
        <v/>
      </c>
    </row>
    <row r="844" spans="2:67">
      <c r="B844" s="23"/>
      <c r="C844" s="8" t="str">
        <f>IF(B844="","",VLOOKUP(B844,Tabelle2!$A$1:$B$37,2,0))</f>
        <v/>
      </c>
      <c r="D844" s="9" t="str">
        <f>IF(B844="","",IF(B844=0,"NB",VLOOKUP(C844,Tabelle2!$D$1:$E$4,2,0)))</f>
        <v/>
      </c>
      <c r="E844" s="1" t="str">
        <f t="shared" si="640"/>
        <v/>
      </c>
      <c r="F844" s="1" t="str">
        <f t="shared" si="641"/>
        <v/>
      </c>
      <c r="G844" s="1" t="str">
        <f t="shared" si="651"/>
        <v/>
      </c>
      <c r="H844" s="1" t="str">
        <f t="shared" si="642"/>
        <v/>
      </c>
      <c r="I844" s="1">
        <f t="shared" si="643"/>
        <v>0</v>
      </c>
      <c r="J844" s="1" t="str">
        <f t="shared" si="645"/>
        <v/>
      </c>
      <c r="U844" s="6" t="str">
        <f t="shared" si="646"/>
        <v/>
      </c>
      <c r="V844" s="6" t="str">
        <f t="shared" si="647"/>
        <v/>
      </c>
      <c r="W844" s="6" t="str">
        <f t="shared" si="648"/>
        <v/>
      </c>
      <c r="X844" s="6" t="str">
        <f t="shared" si="649"/>
        <v/>
      </c>
      <c r="Y844" s="5"/>
      <c r="Z844" s="1">
        <f t="shared" si="652"/>
        <v>1</v>
      </c>
      <c r="AA844" s="1">
        <f t="shared" si="653"/>
        <v>1</v>
      </c>
      <c r="AB844" s="1">
        <f t="shared" si="654"/>
        <v>1</v>
      </c>
      <c r="AC844" s="1" t="str">
        <f t="shared" si="655"/>
        <v/>
      </c>
      <c r="AD844" s="1" t="str">
        <f t="shared" si="612"/>
        <v/>
      </c>
      <c r="AE844" s="5"/>
      <c r="AF844" s="6">
        <f t="shared" si="650"/>
        <v>0</v>
      </c>
      <c r="AG844" s="6">
        <f t="shared" si="656"/>
        <v>1</v>
      </c>
      <c r="AH844" s="6">
        <f t="shared" si="658"/>
        <v>3</v>
      </c>
      <c r="AI844" s="5"/>
      <c r="AJ844" s="1">
        <f t="shared" si="657"/>
        <v>0</v>
      </c>
      <c r="AK844" s="1">
        <f>VLOOKUP(AJ844,$R$2:S863,2,0)</f>
        <v>1</v>
      </c>
      <c r="AM844" s="1">
        <f t="shared" si="638"/>
        <v>246</v>
      </c>
      <c r="AO844" s="1">
        <f t="shared" si="639"/>
        <v>0</v>
      </c>
      <c r="AP844" s="1" t="str">
        <f t="shared" si="644"/>
        <v/>
      </c>
      <c r="AQ844" s="1" t="str">
        <f t="shared" si="613"/>
        <v/>
      </c>
      <c r="AR844" s="1" t="str">
        <f t="shared" si="614"/>
        <v/>
      </c>
      <c r="AS844" s="1" t="str">
        <f t="shared" si="615"/>
        <v/>
      </c>
      <c r="AT844" s="1" t="str">
        <f t="shared" si="616"/>
        <v/>
      </c>
      <c r="AU844" s="1" t="str">
        <f t="shared" si="617"/>
        <v/>
      </c>
      <c r="AV844" s="1" t="str">
        <f t="shared" si="618"/>
        <v/>
      </c>
      <c r="AW844" s="1" t="str">
        <f t="shared" si="619"/>
        <v/>
      </c>
      <c r="AX844" s="1" t="str">
        <f t="shared" si="620"/>
        <v/>
      </c>
      <c r="AY844" s="1" t="str">
        <f t="shared" si="621"/>
        <v/>
      </c>
      <c r="AZ844" s="1" t="str">
        <f t="shared" si="622"/>
        <v/>
      </c>
      <c r="BA844" s="1" t="str">
        <f t="shared" si="623"/>
        <v/>
      </c>
      <c r="BB844" s="1" t="str">
        <f t="shared" si="624"/>
        <v/>
      </c>
      <c r="BC844" s="1" t="str">
        <f t="shared" si="625"/>
        <v/>
      </c>
      <c r="BD844" s="1" t="str">
        <f t="shared" si="626"/>
        <v/>
      </c>
      <c r="BE844" s="1" t="str">
        <f t="shared" si="627"/>
        <v/>
      </c>
      <c r="BF844" s="1" t="str">
        <f t="shared" si="628"/>
        <v/>
      </c>
      <c r="BG844" s="1" t="str">
        <f t="shared" si="629"/>
        <v/>
      </c>
      <c r="BH844" s="1" t="str">
        <f t="shared" si="630"/>
        <v/>
      </c>
      <c r="BI844" s="1" t="str">
        <f t="shared" si="631"/>
        <v/>
      </c>
      <c r="BJ844" s="1" t="str">
        <f t="shared" si="632"/>
        <v/>
      </c>
      <c r="BK844" s="1" t="str">
        <f t="shared" si="633"/>
        <v/>
      </c>
      <c r="BL844" s="1" t="str">
        <f t="shared" si="634"/>
        <v/>
      </c>
      <c r="BM844" s="1" t="str">
        <f t="shared" si="635"/>
        <v/>
      </c>
      <c r="BN844" s="1" t="str">
        <f t="shared" si="636"/>
        <v/>
      </c>
      <c r="BO844" s="4" t="str">
        <f t="shared" si="637"/>
        <v/>
      </c>
    </row>
    <row r="845" spans="2:67">
      <c r="B845" s="23"/>
      <c r="C845" s="8" t="str">
        <f>IF(B845="","",VLOOKUP(B845,Tabelle2!$A$1:$B$37,2,0))</f>
        <v/>
      </c>
      <c r="D845" s="9" t="str">
        <f>IF(B845="","",IF(B845=0,"NB",VLOOKUP(C845,Tabelle2!$D$1:$E$4,2,0)))</f>
        <v/>
      </c>
      <c r="E845" s="1" t="str">
        <f t="shared" si="640"/>
        <v/>
      </c>
      <c r="F845" s="1" t="str">
        <f t="shared" si="641"/>
        <v/>
      </c>
      <c r="G845" s="1" t="str">
        <f t="shared" si="651"/>
        <v/>
      </c>
      <c r="H845" s="1" t="str">
        <f t="shared" si="642"/>
        <v/>
      </c>
      <c r="I845" s="1">
        <f t="shared" si="643"/>
        <v>0</v>
      </c>
      <c r="J845" s="1" t="str">
        <f t="shared" si="645"/>
        <v/>
      </c>
      <c r="U845" s="6" t="str">
        <f t="shared" si="646"/>
        <v/>
      </c>
      <c r="V845" s="6" t="str">
        <f t="shared" si="647"/>
        <v/>
      </c>
      <c r="W845" s="6" t="str">
        <f t="shared" si="648"/>
        <v/>
      </c>
      <c r="X845" s="6" t="str">
        <f t="shared" si="649"/>
        <v/>
      </c>
      <c r="Y845" s="5"/>
      <c r="Z845" s="1">
        <f t="shared" si="652"/>
        <v>1</v>
      </c>
      <c r="AA845" s="1">
        <f t="shared" si="653"/>
        <v>1</v>
      </c>
      <c r="AB845" s="1">
        <f t="shared" si="654"/>
        <v>1</v>
      </c>
      <c r="AC845" s="1" t="str">
        <f t="shared" si="655"/>
        <v/>
      </c>
      <c r="AD845" s="1" t="str">
        <f t="shared" ref="AD845:AD908" si="659">IF(OR(AD844=1,AD844=0),0,IF(SUM(Z845:AC845)=4,1,""))</f>
        <v/>
      </c>
      <c r="AE845" s="5"/>
      <c r="AF845" s="6">
        <f t="shared" si="650"/>
        <v>0</v>
      </c>
      <c r="AG845" s="6">
        <f t="shared" si="656"/>
        <v>1</v>
      </c>
      <c r="AH845" s="6">
        <f t="shared" si="658"/>
        <v>3</v>
      </c>
      <c r="AI845" s="5"/>
      <c r="AJ845" s="1">
        <f t="shared" si="657"/>
        <v>0</v>
      </c>
      <c r="AK845" s="1">
        <f>VLOOKUP(AJ845,$R$2:S864,2,0)</f>
        <v>1</v>
      </c>
      <c r="AM845" s="1">
        <f t="shared" si="638"/>
        <v>246</v>
      </c>
      <c r="AO845" s="1">
        <f t="shared" si="639"/>
        <v>0</v>
      </c>
      <c r="AP845" s="1" t="str">
        <f t="shared" si="644"/>
        <v/>
      </c>
      <c r="AQ845" s="1" t="str">
        <f t="shared" si="613"/>
        <v/>
      </c>
      <c r="AR845" s="1" t="str">
        <f t="shared" si="614"/>
        <v/>
      </c>
      <c r="AS845" s="1" t="str">
        <f t="shared" si="615"/>
        <v/>
      </c>
      <c r="AT845" s="1" t="str">
        <f t="shared" si="616"/>
        <v/>
      </c>
      <c r="AU845" s="1" t="str">
        <f t="shared" si="617"/>
        <v/>
      </c>
      <c r="AV845" s="1" t="str">
        <f t="shared" si="618"/>
        <v/>
      </c>
      <c r="AW845" s="1" t="str">
        <f t="shared" si="619"/>
        <v/>
      </c>
      <c r="AX845" s="1" t="str">
        <f t="shared" si="620"/>
        <v/>
      </c>
      <c r="AY845" s="1" t="str">
        <f t="shared" si="621"/>
        <v/>
      </c>
      <c r="AZ845" s="1" t="str">
        <f t="shared" si="622"/>
        <v/>
      </c>
      <c r="BA845" s="1" t="str">
        <f t="shared" si="623"/>
        <v/>
      </c>
      <c r="BB845" s="1" t="str">
        <f t="shared" si="624"/>
        <v/>
      </c>
      <c r="BC845" s="1" t="str">
        <f t="shared" si="625"/>
        <v/>
      </c>
      <c r="BD845" s="1" t="str">
        <f t="shared" si="626"/>
        <v/>
      </c>
      <c r="BE845" s="1" t="str">
        <f t="shared" si="627"/>
        <v/>
      </c>
      <c r="BF845" s="1" t="str">
        <f t="shared" si="628"/>
        <v/>
      </c>
      <c r="BG845" s="1" t="str">
        <f t="shared" si="629"/>
        <v/>
      </c>
      <c r="BH845" s="1" t="str">
        <f t="shared" si="630"/>
        <v/>
      </c>
      <c r="BI845" s="1" t="str">
        <f t="shared" si="631"/>
        <v/>
      </c>
      <c r="BJ845" s="1" t="str">
        <f t="shared" si="632"/>
        <v/>
      </c>
      <c r="BK845" s="1" t="str">
        <f t="shared" si="633"/>
        <v/>
      </c>
      <c r="BL845" s="1" t="str">
        <f t="shared" si="634"/>
        <v/>
      </c>
      <c r="BM845" s="1" t="str">
        <f t="shared" si="635"/>
        <v/>
      </c>
      <c r="BN845" s="1" t="str">
        <f t="shared" si="636"/>
        <v/>
      </c>
      <c r="BO845" s="4" t="str">
        <f t="shared" si="637"/>
        <v/>
      </c>
    </row>
    <row r="846" spans="2:67">
      <c r="B846" s="23"/>
      <c r="C846" s="8" t="str">
        <f>IF(B846="","",VLOOKUP(B846,Tabelle2!$A$1:$B$37,2,0))</f>
        <v/>
      </c>
      <c r="D846" s="9" t="str">
        <f>IF(B846="","",IF(B846=0,"NB",VLOOKUP(C846,Tabelle2!$D$1:$E$4,2,0)))</f>
        <v/>
      </c>
      <c r="E846" s="1" t="str">
        <f t="shared" si="640"/>
        <v/>
      </c>
      <c r="F846" s="1" t="str">
        <f t="shared" si="641"/>
        <v/>
      </c>
      <c r="G846" s="1" t="str">
        <f t="shared" si="651"/>
        <v/>
      </c>
      <c r="H846" s="1" t="str">
        <f t="shared" si="642"/>
        <v/>
      </c>
      <c r="I846" s="1">
        <f t="shared" si="643"/>
        <v>0</v>
      </c>
      <c r="J846" s="1" t="str">
        <f t="shared" si="645"/>
        <v/>
      </c>
      <c r="U846" s="6" t="str">
        <f t="shared" si="646"/>
        <v/>
      </c>
      <c r="V846" s="6" t="str">
        <f t="shared" si="647"/>
        <v/>
      </c>
      <c r="W846" s="6" t="str">
        <f t="shared" si="648"/>
        <v/>
      </c>
      <c r="X846" s="6" t="str">
        <f t="shared" si="649"/>
        <v/>
      </c>
      <c r="Y846" s="5"/>
      <c r="Z846" s="1">
        <f t="shared" si="652"/>
        <v>1</v>
      </c>
      <c r="AA846" s="1">
        <f t="shared" si="653"/>
        <v>1</v>
      </c>
      <c r="AB846" s="1">
        <f t="shared" si="654"/>
        <v>1</v>
      </c>
      <c r="AC846" s="1" t="str">
        <f t="shared" si="655"/>
        <v/>
      </c>
      <c r="AD846" s="1" t="str">
        <f t="shared" si="659"/>
        <v/>
      </c>
      <c r="AE846" s="5"/>
      <c r="AF846" s="6">
        <f t="shared" si="650"/>
        <v>0</v>
      </c>
      <c r="AG846" s="6">
        <f t="shared" si="656"/>
        <v>1</v>
      </c>
      <c r="AH846" s="6">
        <f t="shared" si="658"/>
        <v>3</v>
      </c>
      <c r="AI846" s="5"/>
      <c r="AJ846" s="1">
        <f t="shared" si="657"/>
        <v>0</v>
      </c>
      <c r="AK846" s="1">
        <f>VLOOKUP(AJ846,$R$2:S865,2,0)</f>
        <v>1</v>
      </c>
      <c r="AM846" s="1">
        <f t="shared" si="638"/>
        <v>246</v>
      </c>
      <c r="AO846" s="1">
        <f t="shared" si="639"/>
        <v>0</v>
      </c>
      <c r="AP846" s="1" t="str">
        <f t="shared" si="644"/>
        <v/>
      </c>
      <c r="AQ846" s="1" t="str">
        <f t="shared" ref="AQ846:AQ909" si="660">IF(AND(AO846=2,AO847=0),1,"")</f>
        <v/>
      </c>
      <c r="AR846" s="1" t="str">
        <f t="shared" ref="AR846:AR909" si="661">IF(AND(AO846=3,AO847=0),1,"")</f>
        <v/>
      </c>
      <c r="AS846" s="1" t="str">
        <f t="shared" ref="AS846:AS909" si="662">IF(AND(AO846=4,AO847=0),1,"")</f>
        <v/>
      </c>
      <c r="AT846" s="1" t="str">
        <f t="shared" ref="AT846:AT909" si="663">IF(AND(AO846=5,AO847=0),1,"")</f>
        <v/>
      </c>
      <c r="AU846" s="1" t="str">
        <f t="shared" ref="AU846:AU909" si="664">IF(AND(AO846=6,AO847=0),1,"")</f>
        <v/>
      </c>
      <c r="AV846" s="1" t="str">
        <f t="shared" ref="AV846:AV909" si="665">IF(AND(AO846=7,AO847=0),1,"")</f>
        <v/>
      </c>
      <c r="AW846" s="1" t="str">
        <f t="shared" ref="AW846:AW909" si="666">IF(AND(AO846=8,AO847=0),1,"")</f>
        <v/>
      </c>
      <c r="AX846" s="1" t="str">
        <f t="shared" ref="AX846:AX909" si="667">IF(AND(AO846=9,AO847=0),1,"")</f>
        <v/>
      </c>
      <c r="AY846" s="1" t="str">
        <f t="shared" ref="AY846:AY909" si="668">IF(AND(AO846=10,AO847=0),1,"")</f>
        <v/>
      </c>
      <c r="AZ846" s="1" t="str">
        <f t="shared" ref="AZ846:AZ909" si="669">IF(AND(AO846=11,AO847=0),1,"")</f>
        <v/>
      </c>
      <c r="BA846" s="1" t="str">
        <f t="shared" ref="BA846:BA909" si="670">IF(AND(AO846=12,AO847=0),1,"")</f>
        <v/>
      </c>
      <c r="BB846" s="1" t="str">
        <f t="shared" ref="BB846:BB909" si="671">IF(AND(AO846=13,AO847=0),1,"")</f>
        <v/>
      </c>
      <c r="BC846" s="1" t="str">
        <f t="shared" ref="BC846:BC909" si="672">IF(AND(AO846=14,AO847=0),1,"")</f>
        <v/>
      </c>
      <c r="BD846" s="1" t="str">
        <f t="shared" ref="BD846:BD909" si="673">IF(AND(AO846=15,AO847=0),1,"")</f>
        <v/>
      </c>
      <c r="BE846" s="1" t="str">
        <f t="shared" ref="BE846:BE909" si="674">IF(AND(AO846=16,AO847=0),1,"")</f>
        <v/>
      </c>
      <c r="BF846" s="1" t="str">
        <f t="shared" ref="BF846:BF909" si="675">IF(AND(AO846=17,AO847=0),1,"")</f>
        <v/>
      </c>
      <c r="BG846" s="1" t="str">
        <f t="shared" ref="BG846:BG909" si="676">IF(AND(AO846=18,AO847=0),1,"")</f>
        <v/>
      </c>
      <c r="BH846" s="1" t="str">
        <f t="shared" ref="BH846:BH909" si="677">IF(AND(AO846=19,AO847=0),1,"")</f>
        <v/>
      </c>
      <c r="BI846" s="1" t="str">
        <f t="shared" ref="BI846:BI909" si="678">IF(AND(AO846=20,AO847=0),1,"")</f>
        <v/>
      </c>
      <c r="BJ846" s="1" t="str">
        <f t="shared" ref="BJ846:BJ909" si="679">IF(AND(AO846=21,AO847=0),1,"")</f>
        <v/>
      </c>
      <c r="BK846" s="1" t="str">
        <f t="shared" ref="BK846:BK909" si="680">IF(AND(AO846=22,AO847=0),1,"")</f>
        <v/>
      </c>
      <c r="BL846" s="1" t="str">
        <f t="shared" ref="BL846:BL909" si="681">IF(AND(AO846=23,AO847=0),1,"")</f>
        <v/>
      </c>
      <c r="BM846" s="1" t="str">
        <f t="shared" ref="BM846:BM909" si="682">IF(AND(AO846=24,AO847=0),1,"")</f>
        <v/>
      </c>
      <c r="BN846" s="1" t="str">
        <f t="shared" ref="BN846:BN909" si="683">IF(AND(AO846=25,AO847=0),1,"")</f>
        <v/>
      </c>
      <c r="BO846" s="4" t="str">
        <f t="shared" ref="BO846:BO909" si="684">IF(AND(AO846&gt;25,AO847=0),1,"")</f>
        <v/>
      </c>
    </row>
    <row r="847" spans="2:67">
      <c r="B847" s="23"/>
      <c r="C847" s="8" t="str">
        <f>IF(B847="","",VLOOKUP(B847,Tabelle2!$A$1:$B$37,2,0))</f>
        <v/>
      </c>
      <c r="D847" s="9" t="str">
        <f>IF(B847="","",IF(B847=0,"NB",VLOOKUP(C847,Tabelle2!$D$1:$E$4,2,0)))</f>
        <v/>
      </c>
      <c r="E847" s="1" t="str">
        <f t="shared" si="640"/>
        <v/>
      </c>
      <c r="F847" s="1" t="str">
        <f t="shared" si="641"/>
        <v/>
      </c>
      <c r="G847" s="1" t="str">
        <f t="shared" si="651"/>
        <v/>
      </c>
      <c r="H847" s="1" t="str">
        <f t="shared" si="642"/>
        <v/>
      </c>
      <c r="I847" s="1">
        <f t="shared" si="643"/>
        <v>0</v>
      </c>
      <c r="J847" s="1" t="str">
        <f t="shared" si="645"/>
        <v/>
      </c>
      <c r="U847" s="6" t="str">
        <f t="shared" si="646"/>
        <v/>
      </c>
      <c r="V847" s="6" t="str">
        <f t="shared" si="647"/>
        <v/>
      </c>
      <c r="W847" s="6" t="str">
        <f t="shared" si="648"/>
        <v/>
      </c>
      <c r="X847" s="6" t="str">
        <f t="shared" si="649"/>
        <v/>
      </c>
      <c r="Y847" s="5"/>
      <c r="Z847" s="1">
        <f t="shared" si="652"/>
        <v>1</v>
      </c>
      <c r="AA847" s="1">
        <f t="shared" si="653"/>
        <v>1</v>
      </c>
      <c r="AB847" s="1">
        <f t="shared" si="654"/>
        <v>1</v>
      </c>
      <c r="AC847" s="1" t="str">
        <f t="shared" si="655"/>
        <v/>
      </c>
      <c r="AD847" s="1" t="str">
        <f t="shared" si="659"/>
        <v/>
      </c>
      <c r="AE847" s="5"/>
      <c r="AF847" s="6">
        <f t="shared" si="650"/>
        <v>0</v>
      </c>
      <c r="AG847" s="6">
        <f t="shared" si="656"/>
        <v>1</v>
      </c>
      <c r="AH847" s="6">
        <f t="shared" si="658"/>
        <v>3</v>
      </c>
      <c r="AI847" s="5"/>
      <c r="AJ847" s="1">
        <f t="shared" si="657"/>
        <v>0</v>
      </c>
      <c r="AK847" s="1">
        <f>VLOOKUP(AJ847,$R$2:S866,2,0)</f>
        <v>1</v>
      </c>
      <c r="AM847" s="1">
        <f t="shared" si="638"/>
        <v>246</v>
      </c>
      <c r="AO847" s="1">
        <f t="shared" si="639"/>
        <v>0</v>
      </c>
      <c r="AP847" s="1" t="str">
        <f t="shared" si="644"/>
        <v/>
      </c>
      <c r="AQ847" s="1" t="str">
        <f t="shared" si="660"/>
        <v/>
      </c>
      <c r="AR847" s="1" t="str">
        <f t="shared" si="661"/>
        <v/>
      </c>
      <c r="AS847" s="1" t="str">
        <f t="shared" si="662"/>
        <v/>
      </c>
      <c r="AT847" s="1" t="str">
        <f t="shared" si="663"/>
        <v/>
      </c>
      <c r="AU847" s="1" t="str">
        <f t="shared" si="664"/>
        <v/>
      </c>
      <c r="AV847" s="1" t="str">
        <f t="shared" si="665"/>
        <v/>
      </c>
      <c r="AW847" s="1" t="str">
        <f t="shared" si="666"/>
        <v/>
      </c>
      <c r="AX847" s="1" t="str">
        <f t="shared" si="667"/>
        <v/>
      </c>
      <c r="AY847" s="1" t="str">
        <f t="shared" si="668"/>
        <v/>
      </c>
      <c r="AZ847" s="1" t="str">
        <f t="shared" si="669"/>
        <v/>
      </c>
      <c r="BA847" s="1" t="str">
        <f t="shared" si="670"/>
        <v/>
      </c>
      <c r="BB847" s="1" t="str">
        <f t="shared" si="671"/>
        <v/>
      </c>
      <c r="BC847" s="1" t="str">
        <f t="shared" si="672"/>
        <v/>
      </c>
      <c r="BD847" s="1" t="str">
        <f t="shared" si="673"/>
        <v/>
      </c>
      <c r="BE847" s="1" t="str">
        <f t="shared" si="674"/>
        <v/>
      </c>
      <c r="BF847" s="1" t="str">
        <f t="shared" si="675"/>
        <v/>
      </c>
      <c r="BG847" s="1" t="str">
        <f t="shared" si="676"/>
        <v/>
      </c>
      <c r="BH847" s="1" t="str">
        <f t="shared" si="677"/>
        <v/>
      </c>
      <c r="BI847" s="1" t="str">
        <f t="shared" si="678"/>
        <v/>
      </c>
      <c r="BJ847" s="1" t="str">
        <f t="shared" si="679"/>
        <v/>
      </c>
      <c r="BK847" s="1" t="str">
        <f t="shared" si="680"/>
        <v/>
      </c>
      <c r="BL847" s="1" t="str">
        <f t="shared" si="681"/>
        <v/>
      </c>
      <c r="BM847" s="1" t="str">
        <f t="shared" si="682"/>
        <v/>
      </c>
      <c r="BN847" s="1" t="str">
        <f t="shared" si="683"/>
        <v/>
      </c>
      <c r="BO847" s="4" t="str">
        <f t="shared" si="684"/>
        <v/>
      </c>
    </row>
    <row r="848" spans="2:67">
      <c r="B848" s="23"/>
      <c r="C848" s="8" t="str">
        <f>IF(B848="","",VLOOKUP(B848,Tabelle2!$A$1:$B$37,2,0))</f>
        <v/>
      </c>
      <c r="D848" s="9" t="str">
        <f>IF(B848="","",IF(B848=0,"NB",VLOOKUP(C848,Tabelle2!$D$1:$E$4,2,0)))</f>
        <v/>
      </c>
      <c r="E848" s="1" t="str">
        <f t="shared" si="640"/>
        <v/>
      </c>
      <c r="F848" s="1" t="str">
        <f t="shared" si="641"/>
        <v/>
      </c>
      <c r="G848" s="1" t="str">
        <f t="shared" si="651"/>
        <v/>
      </c>
      <c r="H848" s="1" t="str">
        <f t="shared" si="642"/>
        <v/>
      </c>
      <c r="I848" s="1">
        <f t="shared" si="643"/>
        <v>0</v>
      </c>
      <c r="J848" s="1" t="str">
        <f t="shared" si="645"/>
        <v/>
      </c>
      <c r="U848" s="6" t="str">
        <f t="shared" si="646"/>
        <v/>
      </c>
      <c r="V848" s="6" t="str">
        <f t="shared" si="647"/>
        <v/>
      </c>
      <c r="W848" s="6" t="str">
        <f t="shared" si="648"/>
        <v/>
      </c>
      <c r="X848" s="6" t="str">
        <f t="shared" si="649"/>
        <v/>
      </c>
      <c r="Y848" s="5"/>
      <c r="Z848" s="1">
        <f t="shared" si="652"/>
        <v>1</v>
      </c>
      <c r="AA848" s="1">
        <f t="shared" si="653"/>
        <v>1</v>
      </c>
      <c r="AB848" s="1">
        <f t="shared" si="654"/>
        <v>1</v>
      </c>
      <c r="AC848" s="1" t="str">
        <f t="shared" si="655"/>
        <v/>
      </c>
      <c r="AD848" s="1" t="str">
        <f t="shared" si="659"/>
        <v/>
      </c>
      <c r="AE848" s="5"/>
      <c r="AF848" s="6">
        <f t="shared" si="650"/>
        <v>0</v>
      </c>
      <c r="AG848" s="6">
        <f t="shared" si="656"/>
        <v>1</v>
      </c>
      <c r="AH848" s="6">
        <f t="shared" si="658"/>
        <v>3</v>
      </c>
      <c r="AI848" s="5"/>
      <c r="AJ848" s="1">
        <f t="shared" si="657"/>
        <v>0</v>
      </c>
      <c r="AK848" s="1">
        <f>VLOOKUP(AJ848,$R$2:S867,2,0)</f>
        <v>1</v>
      </c>
      <c r="AM848" s="1">
        <f t="shared" si="638"/>
        <v>246</v>
      </c>
      <c r="AO848" s="1">
        <f t="shared" si="639"/>
        <v>0</v>
      </c>
      <c r="AP848" s="1" t="str">
        <f t="shared" si="644"/>
        <v/>
      </c>
      <c r="AQ848" s="1" t="str">
        <f t="shared" si="660"/>
        <v/>
      </c>
      <c r="AR848" s="1" t="str">
        <f t="shared" si="661"/>
        <v/>
      </c>
      <c r="AS848" s="1" t="str">
        <f t="shared" si="662"/>
        <v/>
      </c>
      <c r="AT848" s="1" t="str">
        <f t="shared" si="663"/>
        <v/>
      </c>
      <c r="AU848" s="1" t="str">
        <f t="shared" si="664"/>
        <v/>
      </c>
      <c r="AV848" s="1" t="str">
        <f t="shared" si="665"/>
        <v/>
      </c>
      <c r="AW848" s="1" t="str">
        <f t="shared" si="666"/>
        <v/>
      </c>
      <c r="AX848" s="1" t="str">
        <f t="shared" si="667"/>
        <v/>
      </c>
      <c r="AY848" s="1" t="str">
        <f t="shared" si="668"/>
        <v/>
      </c>
      <c r="AZ848" s="1" t="str">
        <f t="shared" si="669"/>
        <v/>
      </c>
      <c r="BA848" s="1" t="str">
        <f t="shared" si="670"/>
        <v/>
      </c>
      <c r="BB848" s="1" t="str">
        <f t="shared" si="671"/>
        <v/>
      </c>
      <c r="BC848" s="1" t="str">
        <f t="shared" si="672"/>
        <v/>
      </c>
      <c r="BD848" s="1" t="str">
        <f t="shared" si="673"/>
        <v/>
      </c>
      <c r="BE848" s="1" t="str">
        <f t="shared" si="674"/>
        <v/>
      </c>
      <c r="BF848" s="1" t="str">
        <f t="shared" si="675"/>
        <v/>
      </c>
      <c r="BG848" s="1" t="str">
        <f t="shared" si="676"/>
        <v/>
      </c>
      <c r="BH848" s="1" t="str">
        <f t="shared" si="677"/>
        <v/>
      </c>
      <c r="BI848" s="1" t="str">
        <f t="shared" si="678"/>
        <v/>
      </c>
      <c r="BJ848" s="1" t="str">
        <f t="shared" si="679"/>
        <v/>
      </c>
      <c r="BK848" s="1" t="str">
        <f t="shared" si="680"/>
        <v/>
      </c>
      <c r="BL848" s="1" t="str">
        <f t="shared" si="681"/>
        <v/>
      </c>
      <c r="BM848" s="1" t="str">
        <f t="shared" si="682"/>
        <v/>
      </c>
      <c r="BN848" s="1" t="str">
        <f t="shared" si="683"/>
        <v/>
      </c>
      <c r="BO848" s="4" t="str">
        <f t="shared" si="684"/>
        <v/>
      </c>
    </row>
    <row r="849" spans="2:67">
      <c r="B849" s="23"/>
      <c r="C849" s="8" t="str">
        <f>IF(B849="","",VLOOKUP(B849,Tabelle2!$A$1:$B$37,2,0))</f>
        <v/>
      </c>
      <c r="D849" s="9" t="str">
        <f>IF(B849="","",IF(B849=0,"NB",VLOOKUP(C849,Tabelle2!$D$1:$E$4,2,0)))</f>
        <v/>
      </c>
      <c r="E849" s="1" t="str">
        <f t="shared" si="640"/>
        <v/>
      </c>
      <c r="F849" s="1" t="str">
        <f t="shared" si="641"/>
        <v/>
      </c>
      <c r="G849" s="1" t="str">
        <f t="shared" si="651"/>
        <v/>
      </c>
      <c r="H849" s="1" t="str">
        <f t="shared" si="642"/>
        <v/>
      </c>
      <c r="I849" s="1">
        <f t="shared" si="643"/>
        <v>0</v>
      </c>
      <c r="J849" s="1" t="str">
        <f t="shared" si="645"/>
        <v/>
      </c>
      <c r="U849" s="6" t="str">
        <f t="shared" si="646"/>
        <v/>
      </c>
      <c r="V849" s="6" t="str">
        <f t="shared" si="647"/>
        <v/>
      </c>
      <c r="W849" s="6" t="str">
        <f t="shared" si="648"/>
        <v/>
      </c>
      <c r="X849" s="6" t="str">
        <f t="shared" si="649"/>
        <v/>
      </c>
      <c r="Y849" s="5"/>
      <c r="Z849" s="1">
        <f t="shared" si="652"/>
        <v>1</v>
      </c>
      <c r="AA849" s="1">
        <f t="shared" si="653"/>
        <v>1</v>
      </c>
      <c r="AB849" s="1">
        <f t="shared" si="654"/>
        <v>1</v>
      </c>
      <c r="AC849" s="1" t="str">
        <f t="shared" si="655"/>
        <v/>
      </c>
      <c r="AD849" s="1" t="str">
        <f t="shared" si="659"/>
        <v/>
      </c>
      <c r="AE849" s="5"/>
      <c r="AF849" s="6">
        <f t="shared" si="650"/>
        <v>0</v>
      </c>
      <c r="AG849" s="6">
        <f t="shared" si="656"/>
        <v>1</v>
      </c>
      <c r="AH849" s="6">
        <f t="shared" si="658"/>
        <v>3</v>
      </c>
      <c r="AI849" s="5"/>
      <c r="AJ849" s="1">
        <f t="shared" si="657"/>
        <v>0</v>
      </c>
      <c r="AK849" s="1">
        <f>VLOOKUP(AJ849,$R$2:S868,2,0)</f>
        <v>1</v>
      </c>
      <c r="AM849" s="1">
        <f t="shared" si="638"/>
        <v>246</v>
      </c>
      <c r="AO849" s="1">
        <f t="shared" si="639"/>
        <v>0</v>
      </c>
      <c r="AP849" s="1" t="str">
        <f t="shared" si="644"/>
        <v/>
      </c>
      <c r="AQ849" s="1" t="str">
        <f t="shared" si="660"/>
        <v/>
      </c>
      <c r="AR849" s="1" t="str">
        <f t="shared" si="661"/>
        <v/>
      </c>
      <c r="AS849" s="1" t="str">
        <f t="shared" si="662"/>
        <v/>
      </c>
      <c r="AT849" s="1" t="str">
        <f t="shared" si="663"/>
        <v/>
      </c>
      <c r="AU849" s="1" t="str">
        <f t="shared" si="664"/>
        <v/>
      </c>
      <c r="AV849" s="1" t="str">
        <f t="shared" si="665"/>
        <v/>
      </c>
      <c r="AW849" s="1" t="str">
        <f t="shared" si="666"/>
        <v/>
      </c>
      <c r="AX849" s="1" t="str">
        <f t="shared" si="667"/>
        <v/>
      </c>
      <c r="AY849" s="1" t="str">
        <f t="shared" si="668"/>
        <v/>
      </c>
      <c r="AZ849" s="1" t="str">
        <f t="shared" si="669"/>
        <v/>
      </c>
      <c r="BA849" s="1" t="str">
        <f t="shared" si="670"/>
        <v/>
      </c>
      <c r="BB849" s="1" t="str">
        <f t="shared" si="671"/>
        <v/>
      </c>
      <c r="BC849" s="1" t="str">
        <f t="shared" si="672"/>
        <v/>
      </c>
      <c r="BD849" s="1" t="str">
        <f t="shared" si="673"/>
        <v/>
      </c>
      <c r="BE849" s="1" t="str">
        <f t="shared" si="674"/>
        <v/>
      </c>
      <c r="BF849" s="1" t="str">
        <f t="shared" si="675"/>
        <v/>
      </c>
      <c r="BG849" s="1" t="str">
        <f t="shared" si="676"/>
        <v/>
      </c>
      <c r="BH849" s="1" t="str">
        <f t="shared" si="677"/>
        <v/>
      </c>
      <c r="BI849" s="1" t="str">
        <f t="shared" si="678"/>
        <v/>
      </c>
      <c r="BJ849" s="1" t="str">
        <f t="shared" si="679"/>
        <v/>
      </c>
      <c r="BK849" s="1" t="str">
        <f t="shared" si="680"/>
        <v/>
      </c>
      <c r="BL849" s="1" t="str">
        <f t="shared" si="681"/>
        <v/>
      </c>
      <c r="BM849" s="1" t="str">
        <f t="shared" si="682"/>
        <v/>
      </c>
      <c r="BN849" s="1" t="str">
        <f t="shared" si="683"/>
        <v/>
      </c>
      <c r="BO849" s="4" t="str">
        <f t="shared" si="684"/>
        <v/>
      </c>
    </row>
    <row r="850" spans="2:67">
      <c r="B850" s="23"/>
      <c r="C850" s="8" t="str">
        <f>IF(B850="","",VLOOKUP(B850,Tabelle2!$A$1:$B$37,2,0))</f>
        <v/>
      </c>
      <c r="D850" s="9" t="str">
        <f>IF(B850="","",IF(B850=0,"NB",VLOOKUP(C850,Tabelle2!$D$1:$E$4,2,0)))</f>
        <v/>
      </c>
      <c r="E850" s="1" t="str">
        <f t="shared" si="640"/>
        <v/>
      </c>
      <c r="F850" s="1" t="str">
        <f t="shared" si="641"/>
        <v/>
      </c>
      <c r="G850" s="1" t="str">
        <f t="shared" si="651"/>
        <v/>
      </c>
      <c r="H850" s="1" t="str">
        <f t="shared" si="642"/>
        <v/>
      </c>
      <c r="I850" s="1">
        <f t="shared" si="643"/>
        <v>0</v>
      </c>
      <c r="J850" s="1" t="str">
        <f t="shared" si="645"/>
        <v/>
      </c>
      <c r="U850" s="6" t="str">
        <f t="shared" si="646"/>
        <v/>
      </c>
      <c r="V850" s="6" t="str">
        <f t="shared" si="647"/>
        <v/>
      </c>
      <c r="W850" s="6" t="str">
        <f t="shared" si="648"/>
        <v/>
      </c>
      <c r="X850" s="6" t="str">
        <f t="shared" si="649"/>
        <v/>
      </c>
      <c r="Y850" s="5"/>
      <c r="Z850" s="1">
        <f t="shared" si="652"/>
        <v>1</v>
      </c>
      <c r="AA850" s="1">
        <f t="shared" si="653"/>
        <v>1</v>
      </c>
      <c r="AB850" s="1">
        <f t="shared" si="654"/>
        <v>1</v>
      </c>
      <c r="AC850" s="1" t="str">
        <f t="shared" si="655"/>
        <v/>
      </c>
      <c r="AD850" s="1" t="str">
        <f t="shared" si="659"/>
        <v/>
      </c>
      <c r="AE850" s="5"/>
      <c r="AF850" s="6">
        <f t="shared" si="650"/>
        <v>0</v>
      </c>
      <c r="AG850" s="6">
        <f t="shared" si="656"/>
        <v>1</v>
      </c>
      <c r="AH850" s="6">
        <f t="shared" si="658"/>
        <v>3</v>
      </c>
      <c r="AI850" s="5"/>
      <c r="AJ850" s="1">
        <f t="shared" si="657"/>
        <v>0</v>
      </c>
      <c r="AK850" s="1">
        <f>VLOOKUP(AJ850,$R$2:S869,2,0)</f>
        <v>1</v>
      </c>
      <c r="AM850" s="1">
        <f t="shared" si="638"/>
        <v>246</v>
      </c>
      <c r="AO850" s="1">
        <f t="shared" si="639"/>
        <v>0</v>
      </c>
      <c r="AP850" s="1" t="str">
        <f t="shared" si="644"/>
        <v/>
      </c>
      <c r="AQ850" s="1" t="str">
        <f t="shared" si="660"/>
        <v/>
      </c>
      <c r="AR850" s="1" t="str">
        <f t="shared" si="661"/>
        <v/>
      </c>
      <c r="AS850" s="1" t="str">
        <f t="shared" si="662"/>
        <v/>
      </c>
      <c r="AT850" s="1" t="str">
        <f t="shared" si="663"/>
        <v/>
      </c>
      <c r="AU850" s="1" t="str">
        <f t="shared" si="664"/>
        <v/>
      </c>
      <c r="AV850" s="1" t="str">
        <f t="shared" si="665"/>
        <v/>
      </c>
      <c r="AW850" s="1" t="str">
        <f t="shared" si="666"/>
        <v/>
      </c>
      <c r="AX850" s="1" t="str">
        <f t="shared" si="667"/>
        <v/>
      </c>
      <c r="AY850" s="1" t="str">
        <f t="shared" si="668"/>
        <v/>
      </c>
      <c r="AZ850" s="1" t="str">
        <f t="shared" si="669"/>
        <v/>
      </c>
      <c r="BA850" s="1" t="str">
        <f t="shared" si="670"/>
        <v/>
      </c>
      <c r="BB850" s="1" t="str">
        <f t="shared" si="671"/>
        <v/>
      </c>
      <c r="BC850" s="1" t="str">
        <f t="shared" si="672"/>
        <v/>
      </c>
      <c r="BD850" s="1" t="str">
        <f t="shared" si="673"/>
        <v/>
      </c>
      <c r="BE850" s="1" t="str">
        <f t="shared" si="674"/>
        <v/>
      </c>
      <c r="BF850" s="1" t="str">
        <f t="shared" si="675"/>
        <v/>
      </c>
      <c r="BG850" s="1" t="str">
        <f t="shared" si="676"/>
        <v/>
      </c>
      <c r="BH850" s="1" t="str">
        <f t="shared" si="677"/>
        <v/>
      </c>
      <c r="BI850" s="1" t="str">
        <f t="shared" si="678"/>
        <v/>
      </c>
      <c r="BJ850" s="1" t="str">
        <f t="shared" si="679"/>
        <v/>
      </c>
      <c r="BK850" s="1" t="str">
        <f t="shared" si="680"/>
        <v/>
      </c>
      <c r="BL850" s="1" t="str">
        <f t="shared" si="681"/>
        <v/>
      </c>
      <c r="BM850" s="1" t="str">
        <f t="shared" si="682"/>
        <v/>
      </c>
      <c r="BN850" s="1" t="str">
        <f t="shared" si="683"/>
        <v/>
      </c>
      <c r="BO850" s="4" t="str">
        <f t="shared" si="684"/>
        <v/>
      </c>
    </row>
    <row r="851" spans="2:67">
      <c r="B851" s="23"/>
      <c r="C851" s="8" t="str">
        <f>IF(B851="","",VLOOKUP(B851,Tabelle2!$A$1:$B$37,2,0))</f>
        <v/>
      </c>
      <c r="D851" s="9" t="str">
        <f>IF(B851="","",IF(B851=0,"NB",VLOOKUP(C851,Tabelle2!$D$1:$E$4,2,0)))</f>
        <v/>
      </c>
      <c r="E851" s="1" t="str">
        <f t="shared" si="640"/>
        <v/>
      </c>
      <c r="F851" s="1" t="str">
        <f t="shared" si="641"/>
        <v/>
      </c>
      <c r="G851" s="1" t="str">
        <f t="shared" si="651"/>
        <v/>
      </c>
      <c r="H851" s="1" t="str">
        <f t="shared" si="642"/>
        <v/>
      </c>
      <c r="I851" s="1">
        <f t="shared" si="643"/>
        <v>0</v>
      </c>
      <c r="J851" s="1" t="str">
        <f t="shared" si="645"/>
        <v/>
      </c>
      <c r="U851" s="6" t="str">
        <f t="shared" si="646"/>
        <v/>
      </c>
      <c r="V851" s="6" t="str">
        <f t="shared" si="647"/>
        <v/>
      </c>
      <c r="W851" s="6" t="str">
        <f t="shared" si="648"/>
        <v/>
      </c>
      <c r="X851" s="6" t="str">
        <f t="shared" si="649"/>
        <v/>
      </c>
      <c r="Y851" s="5"/>
      <c r="Z851" s="1">
        <f t="shared" si="652"/>
        <v>1</v>
      </c>
      <c r="AA851" s="1">
        <f t="shared" si="653"/>
        <v>1</v>
      </c>
      <c r="AB851" s="1">
        <f t="shared" si="654"/>
        <v>1</v>
      </c>
      <c r="AC851" s="1" t="str">
        <f t="shared" si="655"/>
        <v/>
      </c>
      <c r="AD851" s="1" t="str">
        <f t="shared" si="659"/>
        <v/>
      </c>
      <c r="AE851" s="5"/>
      <c r="AF851" s="6">
        <f t="shared" si="650"/>
        <v>0</v>
      </c>
      <c r="AG851" s="6">
        <f t="shared" si="656"/>
        <v>1</v>
      </c>
      <c r="AH851" s="6">
        <f t="shared" si="658"/>
        <v>3</v>
      </c>
      <c r="AI851" s="5"/>
      <c r="AJ851" s="1">
        <f t="shared" si="657"/>
        <v>0</v>
      </c>
      <c r="AK851" s="1">
        <f>VLOOKUP(AJ851,$R$2:S870,2,0)</f>
        <v>1</v>
      </c>
      <c r="AM851" s="1">
        <f t="shared" si="638"/>
        <v>246</v>
      </c>
      <c r="AO851" s="1">
        <f t="shared" si="639"/>
        <v>0</v>
      </c>
      <c r="AP851" s="1" t="str">
        <f t="shared" si="644"/>
        <v/>
      </c>
      <c r="AQ851" s="1" t="str">
        <f t="shared" si="660"/>
        <v/>
      </c>
      <c r="AR851" s="1" t="str">
        <f t="shared" si="661"/>
        <v/>
      </c>
      <c r="AS851" s="1" t="str">
        <f t="shared" si="662"/>
        <v/>
      </c>
      <c r="AT851" s="1" t="str">
        <f t="shared" si="663"/>
        <v/>
      </c>
      <c r="AU851" s="1" t="str">
        <f t="shared" si="664"/>
        <v/>
      </c>
      <c r="AV851" s="1" t="str">
        <f t="shared" si="665"/>
        <v/>
      </c>
      <c r="AW851" s="1" t="str">
        <f t="shared" si="666"/>
        <v/>
      </c>
      <c r="AX851" s="1" t="str">
        <f t="shared" si="667"/>
        <v/>
      </c>
      <c r="AY851" s="1" t="str">
        <f t="shared" si="668"/>
        <v/>
      </c>
      <c r="AZ851" s="1" t="str">
        <f t="shared" si="669"/>
        <v/>
      </c>
      <c r="BA851" s="1" t="str">
        <f t="shared" si="670"/>
        <v/>
      </c>
      <c r="BB851" s="1" t="str">
        <f t="shared" si="671"/>
        <v/>
      </c>
      <c r="BC851" s="1" t="str">
        <f t="shared" si="672"/>
        <v/>
      </c>
      <c r="BD851" s="1" t="str">
        <f t="shared" si="673"/>
        <v/>
      </c>
      <c r="BE851" s="1" t="str">
        <f t="shared" si="674"/>
        <v/>
      </c>
      <c r="BF851" s="1" t="str">
        <f t="shared" si="675"/>
        <v/>
      </c>
      <c r="BG851" s="1" t="str">
        <f t="shared" si="676"/>
        <v/>
      </c>
      <c r="BH851" s="1" t="str">
        <f t="shared" si="677"/>
        <v/>
      </c>
      <c r="BI851" s="1" t="str">
        <f t="shared" si="678"/>
        <v/>
      </c>
      <c r="BJ851" s="1" t="str">
        <f t="shared" si="679"/>
        <v/>
      </c>
      <c r="BK851" s="1" t="str">
        <f t="shared" si="680"/>
        <v/>
      </c>
      <c r="BL851" s="1" t="str">
        <f t="shared" si="681"/>
        <v/>
      </c>
      <c r="BM851" s="1" t="str">
        <f t="shared" si="682"/>
        <v/>
      </c>
      <c r="BN851" s="1" t="str">
        <f t="shared" si="683"/>
        <v/>
      </c>
      <c r="BO851" s="4" t="str">
        <f t="shared" si="684"/>
        <v/>
      </c>
    </row>
    <row r="852" spans="2:67">
      <c r="B852" s="23"/>
      <c r="C852" s="8" t="str">
        <f>IF(B852="","",VLOOKUP(B852,Tabelle2!$A$1:$B$37,2,0))</f>
        <v/>
      </c>
      <c r="D852" s="9" t="str">
        <f>IF(B852="","",IF(B852=0,"NB",VLOOKUP(C852,Tabelle2!$D$1:$E$4,2,0)))</f>
        <v/>
      </c>
      <c r="E852" s="1" t="str">
        <f t="shared" si="640"/>
        <v/>
      </c>
      <c r="F852" s="1" t="str">
        <f t="shared" si="641"/>
        <v/>
      </c>
      <c r="G852" s="1" t="str">
        <f t="shared" si="651"/>
        <v/>
      </c>
      <c r="H852" s="1" t="str">
        <f t="shared" si="642"/>
        <v/>
      </c>
      <c r="I852" s="1">
        <f t="shared" si="643"/>
        <v>0</v>
      </c>
      <c r="J852" s="1" t="str">
        <f t="shared" si="645"/>
        <v/>
      </c>
      <c r="U852" s="6" t="str">
        <f t="shared" si="646"/>
        <v/>
      </c>
      <c r="V852" s="6" t="str">
        <f t="shared" si="647"/>
        <v/>
      </c>
      <c r="W852" s="6" t="str">
        <f t="shared" si="648"/>
        <v/>
      </c>
      <c r="X852" s="6" t="str">
        <f t="shared" si="649"/>
        <v/>
      </c>
      <c r="Y852" s="5"/>
      <c r="Z852" s="1">
        <f t="shared" si="652"/>
        <v>1</v>
      </c>
      <c r="AA852" s="1">
        <f t="shared" si="653"/>
        <v>1</v>
      </c>
      <c r="AB852" s="1">
        <f t="shared" si="654"/>
        <v>1</v>
      </c>
      <c r="AC852" s="1" t="str">
        <f t="shared" si="655"/>
        <v/>
      </c>
      <c r="AD852" s="1" t="str">
        <f t="shared" si="659"/>
        <v/>
      </c>
      <c r="AE852" s="5"/>
      <c r="AF852" s="6">
        <f t="shared" si="650"/>
        <v>0</v>
      </c>
      <c r="AG852" s="6">
        <f t="shared" si="656"/>
        <v>1</v>
      </c>
      <c r="AH852" s="6">
        <f t="shared" si="658"/>
        <v>3</v>
      </c>
      <c r="AI852" s="5"/>
      <c r="AJ852" s="1">
        <f t="shared" si="657"/>
        <v>0</v>
      </c>
      <c r="AK852" s="1">
        <f>VLOOKUP(AJ852,$R$2:S871,2,0)</f>
        <v>1</v>
      </c>
      <c r="AM852" s="1">
        <f t="shared" si="638"/>
        <v>246</v>
      </c>
      <c r="AO852" s="1">
        <f t="shared" si="639"/>
        <v>0</v>
      </c>
      <c r="AP852" s="1" t="str">
        <f t="shared" si="644"/>
        <v/>
      </c>
      <c r="AQ852" s="1" t="str">
        <f t="shared" si="660"/>
        <v/>
      </c>
      <c r="AR852" s="1" t="str">
        <f t="shared" si="661"/>
        <v/>
      </c>
      <c r="AS852" s="1" t="str">
        <f t="shared" si="662"/>
        <v/>
      </c>
      <c r="AT852" s="1" t="str">
        <f t="shared" si="663"/>
        <v/>
      </c>
      <c r="AU852" s="1" t="str">
        <f t="shared" si="664"/>
        <v/>
      </c>
      <c r="AV852" s="1" t="str">
        <f t="shared" si="665"/>
        <v/>
      </c>
      <c r="AW852" s="1" t="str">
        <f t="shared" si="666"/>
        <v/>
      </c>
      <c r="AX852" s="1" t="str">
        <f t="shared" si="667"/>
        <v/>
      </c>
      <c r="AY852" s="1" t="str">
        <f t="shared" si="668"/>
        <v/>
      </c>
      <c r="AZ852" s="1" t="str">
        <f t="shared" si="669"/>
        <v/>
      </c>
      <c r="BA852" s="1" t="str">
        <f t="shared" si="670"/>
        <v/>
      </c>
      <c r="BB852" s="1" t="str">
        <f t="shared" si="671"/>
        <v/>
      </c>
      <c r="BC852" s="1" t="str">
        <f t="shared" si="672"/>
        <v/>
      </c>
      <c r="BD852" s="1" t="str">
        <f t="shared" si="673"/>
        <v/>
      </c>
      <c r="BE852" s="1" t="str">
        <f t="shared" si="674"/>
        <v/>
      </c>
      <c r="BF852" s="1" t="str">
        <f t="shared" si="675"/>
        <v/>
      </c>
      <c r="BG852" s="1" t="str">
        <f t="shared" si="676"/>
        <v/>
      </c>
      <c r="BH852" s="1" t="str">
        <f t="shared" si="677"/>
        <v/>
      </c>
      <c r="BI852" s="1" t="str">
        <f t="shared" si="678"/>
        <v/>
      </c>
      <c r="BJ852" s="1" t="str">
        <f t="shared" si="679"/>
        <v/>
      </c>
      <c r="BK852" s="1" t="str">
        <f t="shared" si="680"/>
        <v/>
      </c>
      <c r="BL852" s="1" t="str">
        <f t="shared" si="681"/>
        <v/>
      </c>
      <c r="BM852" s="1" t="str">
        <f t="shared" si="682"/>
        <v/>
      </c>
      <c r="BN852" s="1" t="str">
        <f t="shared" si="683"/>
        <v/>
      </c>
      <c r="BO852" s="4" t="str">
        <f t="shared" si="684"/>
        <v/>
      </c>
    </row>
    <row r="853" spans="2:67">
      <c r="B853" s="23"/>
      <c r="C853" s="8" t="str">
        <f>IF(B853="","",VLOOKUP(B853,Tabelle2!$A$1:$B$37,2,0))</f>
        <v/>
      </c>
      <c r="D853" s="9" t="str">
        <f>IF(B853="","",IF(B853=0,"NB",VLOOKUP(C853,Tabelle2!$D$1:$E$4,2,0)))</f>
        <v/>
      </c>
      <c r="E853" s="1" t="str">
        <f t="shared" si="640"/>
        <v/>
      </c>
      <c r="F853" s="1" t="str">
        <f t="shared" si="641"/>
        <v/>
      </c>
      <c r="G853" s="1" t="str">
        <f t="shared" si="651"/>
        <v/>
      </c>
      <c r="H853" s="1" t="str">
        <f t="shared" si="642"/>
        <v/>
      </c>
      <c r="I853" s="1">
        <f t="shared" si="643"/>
        <v>0</v>
      </c>
      <c r="J853" s="1" t="str">
        <f t="shared" si="645"/>
        <v/>
      </c>
      <c r="U853" s="6" t="str">
        <f t="shared" si="646"/>
        <v/>
      </c>
      <c r="V853" s="6" t="str">
        <f t="shared" si="647"/>
        <v/>
      </c>
      <c r="W853" s="6" t="str">
        <f t="shared" si="648"/>
        <v/>
      </c>
      <c r="X853" s="6" t="str">
        <f t="shared" si="649"/>
        <v/>
      </c>
      <c r="Y853" s="5"/>
      <c r="Z853" s="1">
        <f t="shared" si="652"/>
        <v>1</v>
      </c>
      <c r="AA853" s="1">
        <f t="shared" si="653"/>
        <v>1</v>
      </c>
      <c r="AB853" s="1">
        <f t="shared" si="654"/>
        <v>1</v>
      </c>
      <c r="AC853" s="1" t="str">
        <f t="shared" si="655"/>
        <v/>
      </c>
      <c r="AD853" s="1" t="str">
        <f t="shared" si="659"/>
        <v/>
      </c>
      <c r="AE853" s="5"/>
      <c r="AF853" s="6">
        <f t="shared" si="650"/>
        <v>0</v>
      </c>
      <c r="AG853" s="6">
        <f t="shared" si="656"/>
        <v>1</v>
      </c>
      <c r="AH853" s="6">
        <f t="shared" si="658"/>
        <v>3</v>
      </c>
      <c r="AI853" s="5"/>
      <c r="AJ853" s="1">
        <f t="shared" si="657"/>
        <v>0</v>
      </c>
      <c r="AK853" s="1">
        <f>VLOOKUP(AJ853,$R$2:S872,2,0)</f>
        <v>1</v>
      </c>
      <c r="AM853" s="1">
        <f t="shared" si="638"/>
        <v>246</v>
      </c>
      <c r="AO853" s="1">
        <f t="shared" si="639"/>
        <v>0</v>
      </c>
      <c r="AP853" s="1" t="str">
        <f t="shared" si="644"/>
        <v/>
      </c>
      <c r="AQ853" s="1" t="str">
        <f t="shared" si="660"/>
        <v/>
      </c>
      <c r="AR853" s="1" t="str">
        <f t="shared" si="661"/>
        <v/>
      </c>
      <c r="AS853" s="1" t="str">
        <f t="shared" si="662"/>
        <v/>
      </c>
      <c r="AT853" s="1" t="str">
        <f t="shared" si="663"/>
        <v/>
      </c>
      <c r="AU853" s="1" t="str">
        <f t="shared" si="664"/>
        <v/>
      </c>
      <c r="AV853" s="1" t="str">
        <f t="shared" si="665"/>
        <v/>
      </c>
      <c r="AW853" s="1" t="str">
        <f t="shared" si="666"/>
        <v/>
      </c>
      <c r="AX853" s="1" t="str">
        <f t="shared" si="667"/>
        <v/>
      </c>
      <c r="AY853" s="1" t="str">
        <f t="shared" si="668"/>
        <v/>
      </c>
      <c r="AZ853" s="1" t="str">
        <f t="shared" si="669"/>
        <v/>
      </c>
      <c r="BA853" s="1" t="str">
        <f t="shared" si="670"/>
        <v/>
      </c>
      <c r="BB853" s="1" t="str">
        <f t="shared" si="671"/>
        <v/>
      </c>
      <c r="BC853" s="1" t="str">
        <f t="shared" si="672"/>
        <v/>
      </c>
      <c r="BD853" s="1" t="str">
        <f t="shared" si="673"/>
        <v/>
      </c>
      <c r="BE853" s="1" t="str">
        <f t="shared" si="674"/>
        <v/>
      </c>
      <c r="BF853" s="1" t="str">
        <f t="shared" si="675"/>
        <v/>
      </c>
      <c r="BG853" s="1" t="str">
        <f t="shared" si="676"/>
        <v/>
      </c>
      <c r="BH853" s="1" t="str">
        <f t="shared" si="677"/>
        <v/>
      </c>
      <c r="BI853" s="1" t="str">
        <f t="shared" si="678"/>
        <v/>
      </c>
      <c r="BJ853" s="1" t="str">
        <f t="shared" si="679"/>
        <v/>
      </c>
      <c r="BK853" s="1" t="str">
        <f t="shared" si="680"/>
        <v/>
      </c>
      <c r="BL853" s="1" t="str">
        <f t="shared" si="681"/>
        <v/>
      </c>
      <c r="BM853" s="1" t="str">
        <f t="shared" si="682"/>
        <v/>
      </c>
      <c r="BN853" s="1" t="str">
        <f t="shared" si="683"/>
        <v/>
      </c>
      <c r="BO853" s="4" t="str">
        <f t="shared" si="684"/>
        <v/>
      </c>
    </row>
    <row r="854" spans="2:67">
      <c r="B854" s="23"/>
      <c r="C854" s="8" t="str">
        <f>IF(B854="","",VLOOKUP(B854,Tabelle2!$A$1:$B$37,2,0))</f>
        <v/>
      </c>
      <c r="D854" s="9" t="str">
        <f>IF(B854="","",IF(B854=0,"NB",VLOOKUP(C854,Tabelle2!$D$1:$E$4,2,0)))</f>
        <v/>
      </c>
      <c r="E854" s="1" t="str">
        <f t="shared" si="640"/>
        <v/>
      </c>
      <c r="F854" s="1" t="str">
        <f t="shared" si="641"/>
        <v/>
      </c>
      <c r="G854" s="1" t="str">
        <f t="shared" si="651"/>
        <v/>
      </c>
      <c r="H854" s="1" t="str">
        <f t="shared" si="642"/>
        <v/>
      </c>
      <c r="I854" s="1">
        <f t="shared" si="643"/>
        <v>0</v>
      </c>
      <c r="J854" s="1" t="str">
        <f t="shared" si="645"/>
        <v/>
      </c>
      <c r="U854" s="6" t="str">
        <f t="shared" si="646"/>
        <v/>
      </c>
      <c r="V854" s="6" t="str">
        <f t="shared" si="647"/>
        <v/>
      </c>
      <c r="W854" s="6" t="str">
        <f t="shared" si="648"/>
        <v/>
      </c>
      <c r="X854" s="6" t="str">
        <f t="shared" si="649"/>
        <v/>
      </c>
      <c r="Y854" s="5"/>
      <c r="Z854" s="1">
        <f t="shared" si="652"/>
        <v>1</v>
      </c>
      <c r="AA854" s="1">
        <f t="shared" si="653"/>
        <v>1</v>
      </c>
      <c r="AB854" s="1">
        <f t="shared" si="654"/>
        <v>1</v>
      </c>
      <c r="AC854" s="1" t="str">
        <f t="shared" si="655"/>
        <v/>
      </c>
      <c r="AD854" s="1" t="str">
        <f t="shared" si="659"/>
        <v/>
      </c>
      <c r="AE854" s="5"/>
      <c r="AF854" s="6">
        <f t="shared" si="650"/>
        <v>0</v>
      </c>
      <c r="AG854" s="6">
        <f t="shared" si="656"/>
        <v>1</v>
      </c>
      <c r="AH854" s="6">
        <f t="shared" si="658"/>
        <v>3</v>
      </c>
      <c r="AI854" s="5"/>
      <c r="AJ854" s="1">
        <f t="shared" si="657"/>
        <v>0</v>
      </c>
      <c r="AK854" s="1">
        <f>VLOOKUP(AJ854,$R$2:S873,2,0)</f>
        <v>1</v>
      </c>
      <c r="AM854" s="1">
        <f t="shared" si="638"/>
        <v>246</v>
      </c>
      <c r="AO854" s="1">
        <f t="shared" si="639"/>
        <v>0</v>
      </c>
      <c r="AP854" s="1" t="str">
        <f t="shared" si="644"/>
        <v/>
      </c>
      <c r="AQ854" s="1" t="str">
        <f t="shared" si="660"/>
        <v/>
      </c>
      <c r="AR854" s="1" t="str">
        <f t="shared" si="661"/>
        <v/>
      </c>
      <c r="AS854" s="1" t="str">
        <f t="shared" si="662"/>
        <v/>
      </c>
      <c r="AT854" s="1" t="str">
        <f t="shared" si="663"/>
        <v/>
      </c>
      <c r="AU854" s="1" t="str">
        <f t="shared" si="664"/>
        <v/>
      </c>
      <c r="AV854" s="1" t="str">
        <f t="shared" si="665"/>
        <v/>
      </c>
      <c r="AW854" s="1" t="str">
        <f t="shared" si="666"/>
        <v/>
      </c>
      <c r="AX854" s="1" t="str">
        <f t="shared" si="667"/>
        <v/>
      </c>
      <c r="AY854" s="1" t="str">
        <f t="shared" si="668"/>
        <v/>
      </c>
      <c r="AZ854" s="1" t="str">
        <f t="shared" si="669"/>
        <v/>
      </c>
      <c r="BA854" s="1" t="str">
        <f t="shared" si="670"/>
        <v/>
      </c>
      <c r="BB854" s="1" t="str">
        <f t="shared" si="671"/>
        <v/>
      </c>
      <c r="BC854" s="1" t="str">
        <f t="shared" si="672"/>
        <v/>
      </c>
      <c r="BD854" s="1" t="str">
        <f t="shared" si="673"/>
        <v/>
      </c>
      <c r="BE854" s="1" t="str">
        <f t="shared" si="674"/>
        <v/>
      </c>
      <c r="BF854" s="1" t="str">
        <f t="shared" si="675"/>
        <v/>
      </c>
      <c r="BG854" s="1" t="str">
        <f t="shared" si="676"/>
        <v/>
      </c>
      <c r="BH854" s="1" t="str">
        <f t="shared" si="677"/>
        <v/>
      </c>
      <c r="BI854" s="1" t="str">
        <f t="shared" si="678"/>
        <v/>
      </c>
      <c r="BJ854" s="1" t="str">
        <f t="shared" si="679"/>
        <v/>
      </c>
      <c r="BK854" s="1" t="str">
        <f t="shared" si="680"/>
        <v/>
      </c>
      <c r="BL854" s="1" t="str">
        <f t="shared" si="681"/>
        <v/>
      </c>
      <c r="BM854" s="1" t="str">
        <f t="shared" si="682"/>
        <v/>
      </c>
      <c r="BN854" s="1" t="str">
        <f t="shared" si="683"/>
        <v/>
      </c>
      <c r="BO854" s="4" t="str">
        <f t="shared" si="684"/>
        <v/>
      </c>
    </row>
    <row r="855" spans="2:67">
      <c r="B855" s="23"/>
      <c r="C855" s="8" t="str">
        <f>IF(B855="","",VLOOKUP(B855,Tabelle2!$A$1:$B$37,2,0))</f>
        <v/>
      </c>
      <c r="D855" s="9" t="str">
        <f>IF(B855="","",IF(B855=0,"NB",VLOOKUP(C855,Tabelle2!$D$1:$E$4,2,0)))</f>
        <v/>
      </c>
      <c r="E855" s="1" t="str">
        <f t="shared" si="640"/>
        <v/>
      </c>
      <c r="F855" s="1" t="str">
        <f t="shared" si="641"/>
        <v/>
      </c>
      <c r="G855" s="1" t="str">
        <f t="shared" si="651"/>
        <v/>
      </c>
      <c r="H855" s="1" t="str">
        <f t="shared" si="642"/>
        <v/>
      </c>
      <c r="I855" s="1">
        <f t="shared" si="643"/>
        <v>0</v>
      </c>
      <c r="J855" s="1" t="str">
        <f t="shared" si="645"/>
        <v/>
      </c>
      <c r="U855" s="6" t="str">
        <f t="shared" si="646"/>
        <v/>
      </c>
      <c r="V855" s="6" t="str">
        <f t="shared" si="647"/>
        <v/>
      </c>
      <c r="W855" s="6" t="str">
        <f t="shared" si="648"/>
        <v/>
      </c>
      <c r="X855" s="6" t="str">
        <f t="shared" si="649"/>
        <v/>
      </c>
      <c r="Y855" s="5"/>
      <c r="Z855" s="1">
        <f t="shared" si="652"/>
        <v>1</v>
      </c>
      <c r="AA855" s="1">
        <f t="shared" si="653"/>
        <v>1</v>
      </c>
      <c r="AB855" s="1">
        <f t="shared" si="654"/>
        <v>1</v>
      </c>
      <c r="AC855" s="1" t="str">
        <f t="shared" si="655"/>
        <v/>
      </c>
      <c r="AD855" s="1" t="str">
        <f t="shared" si="659"/>
        <v/>
      </c>
      <c r="AE855" s="5"/>
      <c r="AF855" s="6">
        <f t="shared" si="650"/>
        <v>0</v>
      </c>
      <c r="AG855" s="6">
        <f t="shared" si="656"/>
        <v>1</v>
      </c>
      <c r="AH855" s="6">
        <f t="shared" si="658"/>
        <v>3</v>
      </c>
      <c r="AI855" s="5"/>
      <c r="AJ855" s="1">
        <f t="shared" si="657"/>
        <v>0</v>
      </c>
      <c r="AK855" s="1">
        <f>VLOOKUP(AJ855,$R$2:S874,2,0)</f>
        <v>1</v>
      </c>
      <c r="AM855" s="1">
        <f t="shared" si="638"/>
        <v>246</v>
      </c>
      <c r="AO855" s="1">
        <f t="shared" si="639"/>
        <v>0</v>
      </c>
      <c r="AP855" s="1" t="str">
        <f t="shared" si="644"/>
        <v/>
      </c>
      <c r="AQ855" s="1" t="str">
        <f t="shared" si="660"/>
        <v/>
      </c>
      <c r="AR855" s="1" t="str">
        <f t="shared" si="661"/>
        <v/>
      </c>
      <c r="AS855" s="1" t="str">
        <f t="shared" si="662"/>
        <v/>
      </c>
      <c r="AT855" s="1" t="str">
        <f t="shared" si="663"/>
        <v/>
      </c>
      <c r="AU855" s="1" t="str">
        <f t="shared" si="664"/>
        <v/>
      </c>
      <c r="AV855" s="1" t="str">
        <f t="shared" si="665"/>
        <v/>
      </c>
      <c r="AW855" s="1" t="str">
        <f t="shared" si="666"/>
        <v/>
      </c>
      <c r="AX855" s="1" t="str">
        <f t="shared" si="667"/>
        <v/>
      </c>
      <c r="AY855" s="1" t="str">
        <f t="shared" si="668"/>
        <v/>
      </c>
      <c r="AZ855" s="1" t="str">
        <f t="shared" si="669"/>
        <v/>
      </c>
      <c r="BA855" s="1" t="str">
        <f t="shared" si="670"/>
        <v/>
      </c>
      <c r="BB855" s="1" t="str">
        <f t="shared" si="671"/>
        <v/>
      </c>
      <c r="BC855" s="1" t="str">
        <f t="shared" si="672"/>
        <v/>
      </c>
      <c r="BD855" s="1" t="str">
        <f t="shared" si="673"/>
        <v/>
      </c>
      <c r="BE855" s="1" t="str">
        <f t="shared" si="674"/>
        <v/>
      </c>
      <c r="BF855" s="1" t="str">
        <f t="shared" si="675"/>
        <v/>
      </c>
      <c r="BG855" s="1" t="str">
        <f t="shared" si="676"/>
        <v/>
      </c>
      <c r="BH855" s="1" t="str">
        <f t="shared" si="677"/>
        <v/>
      </c>
      <c r="BI855" s="1" t="str">
        <f t="shared" si="678"/>
        <v/>
      </c>
      <c r="BJ855" s="1" t="str">
        <f t="shared" si="679"/>
        <v/>
      </c>
      <c r="BK855" s="1" t="str">
        <f t="shared" si="680"/>
        <v/>
      </c>
      <c r="BL855" s="1" t="str">
        <f t="shared" si="681"/>
        <v/>
      </c>
      <c r="BM855" s="1" t="str">
        <f t="shared" si="682"/>
        <v/>
      </c>
      <c r="BN855" s="1" t="str">
        <f t="shared" si="683"/>
        <v/>
      </c>
      <c r="BO855" s="4" t="str">
        <f t="shared" si="684"/>
        <v/>
      </c>
    </row>
    <row r="856" spans="2:67">
      <c r="B856" s="23"/>
      <c r="C856" s="8" t="str">
        <f>IF(B856="","",VLOOKUP(B856,Tabelle2!$A$1:$B$37,2,0))</f>
        <v/>
      </c>
      <c r="D856" s="9" t="str">
        <f>IF(B856="","",IF(B856=0,"NB",VLOOKUP(C856,Tabelle2!$D$1:$E$4,2,0)))</f>
        <v/>
      </c>
      <c r="E856" s="1" t="str">
        <f t="shared" si="640"/>
        <v/>
      </c>
      <c r="F856" s="1" t="str">
        <f t="shared" si="641"/>
        <v/>
      </c>
      <c r="G856" s="1" t="str">
        <f t="shared" si="651"/>
        <v/>
      </c>
      <c r="H856" s="1" t="str">
        <f t="shared" si="642"/>
        <v/>
      </c>
      <c r="I856" s="1">
        <f t="shared" si="643"/>
        <v>0</v>
      </c>
      <c r="J856" s="1" t="str">
        <f t="shared" si="645"/>
        <v/>
      </c>
      <c r="U856" s="6" t="str">
        <f t="shared" si="646"/>
        <v/>
      </c>
      <c r="V856" s="6" t="str">
        <f t="shared" si="647"/>
        <v/>
      </c>
      <c r="W856" s="6" t="str">
        <f t="shared" si="648"/>
        <v/>
      </c>
      <c r="X856" s="6" t="str">
        <f t="shared" si="649"/>
        <v/>
      </c>
      <c r="Y856" s="5"/>
      <c r="Z856" s="1">
        <f t="shared" si="652"/>
        <v>1</v>
      </c>
      <c r="AA856" s="1">
        <f t="shared" si="653"/>
        <v>1</v>
      </c>
      <c r="AB856" s="1">
        <f t="shared" si="654"/>
        <v>1</v>
      </c>
      <c r="AC856" s="1" t="str">
        <f t="shared" si="655"/>
        <v/>
      </c>
      <c r="AD856" s="1" t="str">
        <f t="shared" si="659"/>
        <v/>
      </c>
      <c r="AE856" s="5"/>
      <c r="AF856" s="6">
        <f t="shared" si="650"/>
        <v>0</v>
      </c>
      <c r="AG856" s="6">
        <f t="shared" si="656"/>
        <v>1</v>
      </c>
      <c r="AH856" s="6">
        <f t="shared" si="658"/>
        <v>3</v>
      </c>
      <c r="AI856" s="5"/>
      <c r="AJ856" s="1">
        <f t="shared" si="657"/>
        <v>0</v>
      </c>
      <c r="AK856" s="1">
        <f>VLOOKUP(AJ856,$R$2:S875,2,0)</f>
        <v>1</v>
      </c>
      <c r="AM856" s="1">
        <f t="shared" si="638"/>
        <v>246</v>
      </c>
      <c r="AO856" s="1">
        <f t="shared" si="639"/>
        <v>0</v>
      </c>
      <c r="AP856" s="1" t="str">
        <f t="shared" si="644"/>
        <v/>
      </c>
      <c r="AQ856" s="1" t="str">
        <f t="shared" si="660"/>
        <v/>
      </c>
      <c r="AR856" s="1" t="str">
        <f t="shared" si="661"/>
        <v/>
      </c>
      <c r="AS856" s="1" t="str">
        <f t="shared" si="662"/>
        <v/>
      </c>
      <c r="AT856" s="1" t="str">
        <f t="shared" si="663"/>
        <v/>
      </c>
      <c r="AU856" s="1" t="str">
        <f t="shared" si="664"/>
        <v/>
      </c>
      <c r="AV856" s="1" t="str">
        <f t="shared" si="665"/>
        <v/>
      </c>
      <c r="AW856" s="1" t="str">
        <f t="shared" si="666"/>
        <v/>
      </c>
      <c r="AX856" s="1" t="str">
        <f t="shared" si="667"/>
        <v/>
      </c>
      <c r="AY856" s="1" t="str">
        <f t="shared" si="668"/>
        <v/>
      </c>
      <c r="AZ856" s="1" t="str">
        <f t="shared" si="669"/>
        <v/>
      </c>
      <c r="BA856" s="1" t="str">
        <f t="shared" si="670"/>
        <v/>
      </c>
      <c r="BB856" s="1" t="str">
        <f t="shared" si="671"/>
        <v/>
      </c>
      <c r="BC856" s="1" t="str">
        <f t="shared" si="672"/>
        <v/>
      </c>
      <c r="BD856" s="1" t="str">
        <f t="shared" si="673"/>
        <v/>
      </c>
      <c r="BE856" s="1" t="str">
        <f t="shared" si="674"/>
        <v/>
      </c>
      <c r="BF856" s="1" t="str">
        <f t="shared" si="675"/>
        <v/>
      </c>
      <c r="BG856" s="1" t="str">
        <f t="shared" si="676"/>
        <v/>
      </c>
      <c r="BH856" s="1" t="str">
        <f t="shared" si="677"/>
        <v/>
      </c>
      <c r="BI856" s="1" t="str">
        <f t="shared" si="678"/>
        <v/>
      </c>
      <c r="BJ856" s="1" t="str">
        <f t="shared" si="679"/>
        <v/>
      </c>
      <c r="BK856" s="1" t="str">
        <f t="shared" si="680"/>
        <v/>
      </c>
      <c r="BL856" s="1" t="str">
        <f t="shared" si="681"/>
        <v/>
      </c>
      <c r="BM856" s="1" t="str">
        <f t="shared" si="682"/>
        <v/>
      </c>
      <c r="BN856" s="1" t="str">
        <f t="shared" si="683"/>
        <v/>
      </c>
      <c r="BO856" s="4" t="str">
        <f t="shared" si="684"/>
        <v/>
      </c>
    </row>
    <row r="857" spans="2:67">
      <c r="B857" s="23"/>
      <c r="C857" s="8" t="str">
        <f>IF(B857="","",VLOOKUP(B857,Tabelle2!$A$1:$B$37,2,0))</f>
        <v/>
      </c>
      <c r="D857" s="9" t="str">
        <f>IF(B857="","",IF(B857=0,"NB",VLOOKUP(C857,Tabelle2!$D$1:$E$4,2,0)))</f>
        <v/>
      </c>
      <c r="E857" s="1" t="str">
        <f t="shared" si="640"/>
        <v/>
      </c>
      <c r="F857" s="1" t="str">
        <f t="shared" si="641"/>
        <v/>
      </c>
      <c r="G857" s="1" t="str">
        <f t="shared" si="651"/>
        <v/>
      </c>
      <c r="H857" s="1" t="str">
        <f t="shared" si="642"/>
        <v/>
      </c>
      <c r="I857" s="1">
        <f t="shared" si="643"/>
        <v>0</v>
      </c>
      <c r="J857" s="1" t="str">
        <f t="shared" si="645"/>
        <v/>
      </c>
      <c r="U857" s="6" t="str">
        <f t="shared" si="646"/>
        <v/>
      </c>
      <c r="V857" s="6" t="str">
        <f t="shared" si="647"/>
        <v/>
      </c>
      <c r="W857" s="6" t="str">
        <f t="shared" si="648"/>
        <v/>
      </c>
      <c r="X857" s="6" t="str">
        <f t="shared" si="649"/>
        <v/>
      </c>
      <c r="Y857" s="5"/>
      <c r="Z857" s="1">
        <f t="shared" si="652"/>
        <v>1</v>
      </c>
      <c r="AA857" s="1">
        <f t="shared" si="653"/>
        <v>1</v>
      </c>
      <c r="AB857" s="1">
        <f t="shared" si="654"/>
        <v>1</v>
      </c>
      <c r="AC857" s="1" t="str">
        <f t="shared" si="655"/>
        <v/>
      </c>
      <c r="AD857" s="1" t="str">
        <f t="shared" si="659"/>
        <v/>
      </c>
      <c r="AE857" s="5"/>
      <c r="AF857" s="6">
        <f t="shared" si="650"/>
        <v>0</v>
      </c>
      <c r="AG857" s="6">
        <f t="shared" si="656"/>
        <v>1</v>
      </c>
      <c r="AH857" s="6">
        <f t="shared" si="658"/>
        <v>3</v>
      </c>
      <c r="AI857" s="5"/>
      <c r="AJ857" s="1">
        <f t="shared" si="657"/>
        <v>0</v>
      </c>
      <c r="AK857" s="1">
        <f>VLOOKUP(AJ857,$R$2:S876,2,0)</f>
        <v>1</v>
      </c>
      <c r="AM857" s="1">
        <f t="shared" si="638"/>
        <v>246</v>
      </c>
      <c r="AO857" s="1">
        <f t="shared" si="639"/>
        <v>0</v>
      </c>
      <c r="AP857" s="1" t="str">
        <f t="shared" si="644"/>
        <v/>
      </c>
      <c r="AQ857" s="1" t="str">
        <f t="shared" si="660"/>
        <v/>
      </c>
      <c r="AR857" s="1" t="str">
        <f t="shared" si="661"/>
        <v/>
      </c>
      <c r="AS857" s="1" t="str">
        <f t="shared" si="662"/>
        <v/>
      </c>
      <c r="AT857" s="1" t="str">
        <f t="shared" si="663"/>
        <v/>
      </c>
      <c r="AU857" s="1" t="str">
        <f t="shared" si="664"/>
        <v/>
      </c>
      <c r="AV857" s="1" t="str">
        <f t="shared" si="665"/>
        <v/>
      </c>
      <c r="AW857" s="1" t="str">
        <f t="shared" si="666"/>
        <v/>
      </c>
      <c r="AX857" s="1" t="str">
        <f t="shared" si="667"/>
        <v/>
      </c>
      <c r="AY857" s="1" t="str">
        <f t="shared" si="668"/>
        <v/>
      </c>
      <c r="AZ857" s="1" t="str">
        <f t="shared" si="669"/>
        <v/>
      </c>
      <c r="BA857" s="1" t="str">
        <f t="shared" si="670"/>
        <v/>
      </c>
      <c r="BB857" s="1" t="str">
        <f t="shared" si="671"/>
        <v/>
      </c>
      <c r="BC857" s="1" t="str">
        <f t="shared" si="672"/>
        <v/>
      </c>
      <c r="BD857" s="1" t="str">
        <f t="shared" si="673"/>
        <v/>
      </c>
      <c r="BE857" s="1" t="str">
        <f t="shared" si="674"/>
        <v/>
      </c>
      <c r="BF857" s="1" t="str">
        <f t="shared" si="675"/>
        <v/>
      </c>
      <c r="BG857" s="1" t="str">
        <f t="shared" si="676"/>
        <v/>
      </c>
      <c r="BH857" s="1" t="str">
        <f t="shared" si="677"/>
        <v/>
      </c>
      <c r="BI857" s="1" t="str">
        <f t="shared" si="678"/>
        <v/>
      </c>
      <c r="BJ857" s="1" t="str">
        <f t="shared" si="679"/>
        <v/>
      </c>
      <c r="BK857" s="1" t="str">
        <f t="shared" si="680"/>
        <v/>
      </c>
      <c r="BL857" s="1" t="str">
        <f t="shared" si="681"/>
        <v/>
      </c>
      <c r="BM857" s="1" t="str">
        <f t="shared" si="682"/>
        <v/>
      </c>
      <c r="BN857" s="1" t="str">
        <f t="shared" si="683"/>
        <v/>
      </c>
      <c r="BO857" s="4" t="str">
        <f t="shared" si="684"/>
        <v/>
      </c>
    </row>
    <row r="858" spans="2:67">
      <c r="B858" s="23"/>
      <c r="C858" s="8" t="str">
        <f>IF(B858="","",VLOOKUP(B858,Tabelle2!$A$1:$B$37,2,0))</f>
        <v/>
      </c>
      <c r="D858" s="9" t="str">
        <f>IF(B858="","",IF(B858=0,"NB",VLOOKUP(C858,Tabelle2!$D$1:$E$4,2,0)))</f>
        <v/>
      </c>
      <c r="E858" s="1" t="str">
        <f t="shared" si="640"/>
        <v/>
      </c>
      <c r="F858" s="1" t="str">
        <f t="shared" si="641"/>
        <v/>
      </c>
      <c r="G858" s="1" t="str">
        <f t="shared" si="651"/>
        <v/>
      </c>
      <c r="H858" s="1" t="str">
        <f t="shared" si="642"/>
        <v/>
      </c>
      <c r="I858" s="1">
        <f t="shared" si="643"/>
        <v>0</v>
      </c>
      <c r="J858" s="1" t="str">
        <f t="shared" si="645"/>
        <v/>
      </c>
      <c r="U858" s="6" t="str">
        <f t="shared" si="646"/>
        <v/>
      </c>
      <c r="V858" s="6" t="str">
        <f t="shared" si="647"/>
        <v/>
      </c>
      <c r="W858" s="6" t="str">
        <f t="shared" si="648"/>
        <v/>
      </c>
      <c r="X858" s="6" t="str">
        <f t="shared" si="649"/>
        <v/>
      </c>
      <c r="Y858" s="5"/>
      <c r="Z858" s="1">
        <f t="shared" si="652"/>
        <v>1</v>
      </c>
      <c r="AA858" s="1">
        <f t="shared" si="653"/>
        <v>1</v>
      </c>
      <c r="AB858" s="1">
        <f t="shared" si="654"/>
        <v>1</v>
      </c>
      <c r="AC858" s="1" t="str">
        <f t="shared" si="655"/>
        <v/>
      </c>
      <c r="AD858" s="1" t="str">
        <f t="shared" si="659"/>
        <v/>
      </c>
      <c r="AE858" s="5"/>
      <c r="AF858" s="6">
        <f t="shared" si="650"/>
        <v>0</v>
      </c>
      <c r="AG858" s="6">
        <f t="shared" si="656"/>
        <v>1</v>
      </c>
      <c r="AH858" s="6">
        <f t="shared" si="658"/>
        <v>3</v>
      </c>
      <c r="AI858" s="5"/>
      <c r="AJ858" s="1">
        <f t="shared" si="657"/>
        <v>0</v>
      </c>
      <c r="AK858" s="1">
        <f>VLOOKUP(AJ858,$R$2:S877,2,0)</f>
        <v>1</v>
      </c>
      <c r="AM858" s="1">
        <f t="shared" ref="AM858:AM921" si="685">IF(I858&lt;=AM857,AM857,I858)</f>
        <v>246</v>
      </c>
      <c r="AO858" s="1">
        <f t="shared" ref="AO858:AO921" si="686">IF(E858="l",AO857+1,IF(E858="w",0,0))</f>
        <v>0</v>
      </c>
      <c r="AP858" s="1" t="str">
        <f t="shared" si="644"/>
        <v/>
      </c>
      <c r="AQ858" s="1" t="str">
        <f t="shared" si="660"/>
        <v/>
      </c>
      <c r="AR858" s="1" t="str">
        <f t="shared" si="661"/>
        <v/>
      </c>
      <c r="AS858" s="1" t="str">
        <f t="shared" si="662"/>
        <v/>
      </c>
      <c r="AT858" s="1" t="str">
        <f t="shared" si="663"/>
        <v/>
      </c>
      <c r="AU858" s="1" t="str">
        <f t="shared" si="664"/>
        <v/>
      </c>
      <c r="AV858" s="1" t="str">
        <f t="shared" si="665"/>
        <v/>
      </c>
      <c r="AW858" s="1" t="str">
        <f t="shared" si="666"/>
        <v/>
      </c>
      <c r="AX858" s="1" t="str">
        <f t="shared" si="667"/>
        <v/>
      </c>
      <c r="AY858" s="1" t="str">
        <f t="shared" si="668"/>
        <v/>
      </c>
      <c r="AZ858" s="1" t="str">
        <f t="shared" si="669"/>
        <v/>
      </c>
      <c r="BA858" s="1" t="str">
        <f t="shared" si="670"/>
        <v/>
      </c>
      <c r="BB858" s="1" t="str">
        <f t="shared" si="671"/>
        <v/>
      </c>
      <c r="BC858" s="1" t="str">
        <f t="shared" si="672"/>
        <v/>
      </c>
      <c r="BD858" s="1" t="str">
        <f t="shared" si="673"/>
        <v/>
      </c>
      <c r="BE858" s="1" t="str">
        <f t="shared" si="674"/>
        <v/>
      </c>
      <c r="BF858" s="1" t="str">
        <f t="shared" si="675"/>
        <v/>
      </c>
      <c r="BG858" s="1" t="str">
        <f t="shared" si="676"/>
        <v/>
      </c>
      <c r="BH858" s="1" t="str">
        <f t="shared" si="677"/>
        <v/>
      </c>
      <c r="BI858" s="1" t="str">
        <f t="shared" si="678"/>
        <v/>
      </c>
      <c r="BJ858" s="1" t="str">
        <f t="shared" si="679"/>
        <v/>
      </c>
      <c r="BK858" s="1" t="str">
        <f t="shared" si="680"/>
        <v/>
      </c>
      <c r="BL858" s="1" t="str">
        <f t="shared" si="681"/>
        <v/>
      </c>
      <c r="BM858" s="1" t="str">
        <f t="shared" si="682"/>
        <v/>
      </c>
      <c r="BN858" s="1" t="str">
        <f t="shared" si="683"/>
        <v/>
      </c>
      <c r="BO858" s="4" t="str">
        <f t="shared" si="684"/>
        <v/>
      </c>
    </row>
    <row r="859" spans="2:67">
      <c r="B859" s="23"/>
      <c r="C859" s="8" t="str">
        <f>IF(B859="","",VLOOKUP(B859,Tabelle2!$A$1:$B$37,2,0))</f>
        <v/>
      </c>
      <c r="D859" s="9" t="str">
        <f>IF(B859="","",IF(B859=0,"NB",VLOOKUP(C859,Tabelle2!$D$1:$E$4,2,0)))</f>
        <v/>
      </c>
      <c r="E859" s="1" t="str">
        <f t="shared" si="640"/>
        <v/>
      </c>
      <c r="F859" s="1" t="str">
        <f t="shared" si="641"/>
        <v/>
      </c>
      <c r="G859" s="1" t="str">
        <f t="shared" si="651"/>
        <v/>
      </c>
      <c r="H859" s="1" t="str">
        <f t="shared" si="642"/>
        <v/>
      </c>
      <c r="I859" s="1">
        <f t="shared" si="643"/>
        <v>0</v>
      </c>
      <c r="J859" s="1" t="str">
        <f t="shared" si="645"/>
        <v/>
      </c>
      <c r="U859" s="6" t="str">
        <f t="shared" si="646"/>
        <v/>
      </c>
      <c r="V859" s="6" t="str">
        <f t="shared" si="647"/>
        <v/>
      </c>
      <c r="W859" s="6" t="str">
        <f t="shared" si="648"/>
        <v/>
      </c>
      <c r="X859" s="6" t="str">
        <f t="shared" si="649"/>
        <v/>
      </c>
      <c r="Y859" s="5"/>
      <c r="Z859" s="1">
        <f t="shared" si="652"/>
        <v>1</v>
      </c>
      <c r="AA859" s="1">
        <f t="shared" si="653"/>
        <v>1</v>
      </c>
      <c r="AB859" s="1">
        <f t="shared" si="654"/>
        <v>1</v>
      </c>
      <c r="AC859" s="1" t="str">
        <f t="shared" si="655"/>
        <v/>
      </c>
      <c r="AD859" s="1" t="str">
        <f t="shared" si="659"/>
        <v/>
      </c>
      <c r="AE859" s="5"/>
      <c r="AF859" s="6">
        <f t="shared" si="650"/>
        <v>0</v>
      </c>
      <c r="AG859" s="6">
        <f t="shared" si="656"/>
        <v>1</v>
      </c>
      <c r="AH859" s="6">
        <f t="shared" si="658"/>
        <v>3</v>
      </c>
      <c r="AI859" s="5"/>
      <c r="AJ859" s="1">
        <f t="shared" si="657"/>
        <v>0</v>
      </c>
      <c r="AK859" s="1">
        <f>VLOOKUP(AJ859,$R$2:S878,2,0)</f>
        <v>1</v>
      </c>
      <c r="AM859" s="1">
        <f t="shared" si="685"/>
        <v>246</v>
      </c>
      <c r="AO859" s="1">
        <f t="shared" si="686"/>
        <v>0</v>
      </c>
      <c r="AP859" s="1" t="str">
        <f t="shared" si="644"/>
        <v/>
      </c>
      <c r="AQ859" s="1" t="str">
        <f t="shared" si="660"/>
        <v/>
      </c>
      <c r="AR859" s="1" t="str">
        <f t="shared" si="661"/>
        <v/>
      </c>
      <c r="AS859" s="1" t="str">
        <f t="shared" si="662"/>
        <v/>
      </c>
      <c r="AT859" s="1" t="str">
        <f t="shared" si="663"/>
        <v/>
      </c>
      <c r="AU859" s="1" t="str">
        <f t="shared" si="664"/>
        <v/>
      </c>
      <c r="AV859" s="1" t="str">
        <f t="shared" si="665"/>
        <v/>
      </c>
      <c r="AW859" s="1" t="str">
        <f t="shared" si="666"/>
        <v/>
      </c>
      <c r="AX859" s="1" t="str">
        <f t="shared" si="667"/>
        <v/>
      </c>
      <c r="AY859" s="1" t="str">
        <f t="shared" si="668"/>
        <v/>
      </c>
      <c r="AZ859" s="1" t="str">
        <f t="shared" si="669"/>
        <v/>
      </c>
      <c r="BA859" s="1" t="str">
        <f t="shared" si="670"/>
        <v/>
      </c>
      <c r="BB859" s="1" t="str">
        <f t="shared" si="671"/>
        <v/>
      </c>
      <c r="BC859" s="1" t="str">
        <f t="shared" si="672"/>
        <v/>
      </c>
      <c r="BD859" s="1" t="str">
        <f t="shared" si="673"/>
        <v/>
      </c>
      <c r="BE859" s="1" t="str">
        <f t="shared" si="674"/>
        <v/>
      </c>
      <c r="BF859" s="1" t="str">
        <f t="shared" si="675"/>
        <v/>
      </c>
      <c r="BG859" s="1" t="str">
        <f t="shared" si="676"/>
        <v/>
      </c>
      <c r="BH859" s="1" t="str">
        <f t="shared" si="677"/>
        <v/>
      </c>
      <c r="BI859" s="1" t="str">
        <f t="shared" si="678"/>
        <v/>
      </c>
      <c r="BJ859" s="1" t="str">
        <f t="shared" si="679"/>
        <v/>
      </c>
      <c r="BK859" s="1" t="str">
        <f t="shared" si="680"/>
        <v/>
      </c>
      <c r="BL859" s="1" t="str">
        <f t="shared" si="681"/>
        <v/>
      </c>
      <c r="BM859" s="1" t="str">
        <f t="shared" si="682"/>
        <v/>
      </c>
      <c r="BN859" s="1" t="str">
        <f t="shared" si="683"/>
        <v/>
      </c>
      <c r="BO859" s="4" t="str">
        <f t="shared" si="684"/>
        <v/>
      </c>
    </row>
    <row r="860" spans="2:67">
      <c r="B860" s="23"/>
      <c r="C860" s="8" t="str">
        <f>IF(B860="","",VLOOKUP(B860,Tabelle2!$A$1:$B$37,2,0))</f>
        <v/>
      </c>
      <c r="D860" s="9" t="str">
        <f>IF(B860="","",IF(B860=0,"NB",VLOOKUP(C860,Tabelle2!$D$1:$E$4,2,0)))</f>
        <v/>
      </c>
      <c r="E860" s="1" t="str">
        <f t="shared" si="640"/>
        <v/>
      </c>
      <c r="F860" s="1" t="str">
        <f t="shared" si="641"/>
        <v/>
      </c>
      <c r="G860" s="1" t="str">
        <f t="shared" si="651"/>
        <v/>
      </c>
      <c r="H860" s="1" t="str">
        <f t="shared" si="642"/>
        <v/>
      </c>
      <c r="I860" s="1">
        <f t="shared" si="643"/>
        <v>0</v>
      </c>
      <c r="J860" s="1" t="str">
        <f t="shared" si="645"/>
        <v/>
      </c>
      <c r="U860" s="6" t="str">
        <f t="shared" si="646"/>
        <v/>
      </c>
      <c r="V860" s="6" t="str">
        <f t="shared" si="647"/>
        <v/>
      </c>
      <c r="W860" s="6" t="str">
        <f t="shared" si="648"/>
        <v/>
      </c>
      <c r="X860" s="6" t="str">
        <f t="shared" si="649"/>
        <v/>
      </c>
      <c r="Y860" s="5"/>
      <c r="Z860" s="1">
        <f t="shared" si="652"/>
        <v>1</v>
      </c>
      <c r="AA860" s="1">
        <f t="shared" si="653"/>
        <v>1</v>
      </c>
      <c r="AB860" s="1">
        <f t="shared" si="654"/>
        <v>1</v>
      </c>
      <c r="AC860" s="1" t="str">
        <f t="shared" si="655"/>
        <v/>
      </c>
      <c r="AD860" s="1" t="str">
        <f t="shared" si="659"/>
        <v/>
      </c>
      <c r="AE860" s="5"/>
      <c r="AF860" s="6">
        <f t="shared" si="650"/>
        <v>0</v>
      </c>
      <c r="AG860" s="6">
        <f t="shared" si="656"/>
        <v>1</v>
      </c>
      <c r="AH860" s="6">
        <f t="shared" si="658"/>
        <v>3</v>
      </c>
      <c r="AI860" s="5"/>
      <c r="AJ860" s="1">
        <f t="shared" si="657"/>
        <v>0</v>
      </c>
      <c r="AK860" s="1">
        <f>VLOOKUP(AJ860,$R$2:S879,2,0)</f>
        <v>1</v>
      </c>
      <c r="AM860" s="1">
        <f t="shared" si="685"/>
        <v>246</v>
      </c>
      <c r="AO860" s="1">
        <f t="shared" si="686"/>
        <v>0</v>
      </c>
      <c r="AP860" s="1" t="str">
        <f t="shared" si="644"/>
        <v/>
      </c>
      <c r="AQ860" s="1" t="str">
        <f t="shared" si="660"/>
        <v/>
      </c>
      <c r="AR860" s="1" t="str">
        <f t="shared" si="661"/>
        <v/>
      </c>
      <c r="AS860" s="1" t="str">
        <f t="shared" si="662"/>
        <v/>
      </c>
      <c r="AT860" s="1" t="str">
        <f t="shared" si="663"/>
        <v/>
      </c>
      <c r="AU860" s="1" t="str">
        <f t="shared" si="664"/>
        <v/>
      </c>
      <c r="AV860" s="1" t="str">
        <f t="shared" si="665"/>
        <v/>
      </c>
      <c r="AW860" s="1" t="str">
        <f t="shared" si="666"/>
        <v/>
      </c>
      <c r="AX860" s="1" t="str">
        <f t="shared" si="667"/>
        <v/>
      </c>
      <c r="AY860" s="1" t="str">
        <f t="shared" si="668"/>
        <v/>
      </c>
      <c r="AZ860" s="1" t="str">
        <f t="shared" si="669"/>
        <v/>
      </c>
      <c r="BA860" s="1" t="str">
        <f t="shared" si="670"/>
        <v/>
      </c>
      <c r="BB860" s="1" t="str">
        <f t="shared" si="671"/>
        <v/>
      </c>
      <c r="BC860" s="1" t="str">
        <f t="shared" si="672"/>
        <v/>
      </c>
      <c r="BD860" s="1" t="str">
        <f t="shared" si="673"/>
        <v/>
      </c>
      <c r="BE860" s="1" t="str">
        <f t="shared" si="674"/>
        <v/>
      </c>
      <c r="BF860" s="1" t="str">
        <f t="shared" si="675"/>
        <v/>
      </c>
      <c r="BG860" s="1" t="str">
        <f t="shared" si="676"/>
        <v/>
      </c>
      <c r="BH860" s="1" t="str">
        <f t="shared" si="677"/>
        <v/>
      </c>
      <c r="BI860" s="1" t="str">
        <f t="shared" si="678"/>
        <v/>
      </c>
      <c r="BJ860" s="1" t="str">
        <f t="shared" si="679"/>
        <v/>
      </c>
      <c r="BK860" s="1" t="str">
        <f t="shared" si="680"/>
        <v/>
      </c>
      <c r="BL860" s="1" t="str">
        <f t="shared" si="681"/>
        <v/>
      </c>
      <c r="BM860" s="1" t="str">
        <f t="shared" si="682"/>
        <v/>
      </c>
      <c r="BN860" s="1" t="str">
        <f t="shared" si="683"/>
        <v/>
      </c>
      <c r="BO860" s="4" t="str">
        <f t="shared" si="684"/>
        <v/>
      </c>
    </row>
    <row r="861" spans="2:67">
      <c r="B861" s="23"/>
      <c r="C861" s="8" t="str">
        <f>IF(B861="","",VLOOKUP(B861,Tabelle2!$A$1:$B$37,2,0))</f>
        <v/>
      </c>
      <c r="D861" s="9" t="str">
        <f>IF(B861="","",IF(B861=0,"NB",VLOOKUP(C861,Tabelle2!$D$1:$E$4,2,0)))</f>
        <v/>
      </c>
      <c r="E861" s="1" t="str">
        <f t="shared" si="640"/>
        <v/>
      </c>
      <c r="F861" s="1" t="str">
        <f t="shared" si="641"/>
        <v/>
      </c>
      <c r="G861" s="1" t="str">
        <f t="shared" si="651"/>
        <v/>
      </c>
      <c r="H861" s="1" t="str">
        <f t="shared" si="642"/>
        <v/>
      </c>
      <c r="I861" s="1">
        <f t="shared" si="643"/>
        <v>0</v>
      </c>
      <c r="J861" s="1" t="str">
        <f t="shared" si="645"/>
        <v/>
      </c>
      <c r="U861" s="6" t="str">
        <f t="shared" si="646"/>
        <v/>
      </c>
      <c r="V861" s="6" t="str">
        <f t="shared" si="647"/>
        <v/>
      </c>
      <c r="W861" s="6" t="str">
        <f t="shared" si="648"/>
        <v/>
      </c>
      <c r="X861" s="6" t="str">
        <f t="shared" si="649"/>
        <v/>
      </c>
      <c r="Y861" s="5"/>
      <c r="Z861" s="1">
        <f t="shared" si="652"/>
        <v>1</v>
      </c>
      <c r="AA861" s="1">
        <f t="shared" si="653"/>
        <v>1</v>
      </c>
      <c r="AB861" s="1">
        <f t="shared" si="654"/>
        <v>1</v>
      </c>
      <c r="AC861" s="1" t="str">
        <f t="shared" si="655"/>
        <v/>
      </c>
      <c r="AD861" s="1" t="str">
        <f t="shared" si="659"/>
        <v/>
      </c>
      <c r="AE861" s="5"/>
      <c r="AF861" s="6">
        <f t="shared" si="650"/>
        <v>0</v>
      </c>
      <c r="AG861" s="6">
        <f t="shared" si="656"/>
        <v>1</v>
      </c>
      <c r="AH861" s="6">
        <f t="shared" si="658"/>
        <v>3</v>
      </c>
      <c r="AI861" s="5"/>
      <c r="AJ861" s="1">
        <f t="shared" si="657"/>
        <v>0</v>
      </c>
      <c r="AK861" s="1">
        <f>VLOOKUP(AJ861,$R$2:S880,2,0)</f>
        <v>1</v>
      </c>
      <c r="AM861" s="1">
        <f t="shared" si="685"/>
        <v>246</v>
      </c>
      <c r="AO861" s="1">
        <f t="shared" si="686"/>
        <v>0</v>
      </c>
      <c r="AP861" s="1" t="str">
        <f t="shared" si="644"/>
        <v/>
      </c>
      <c r="AQ861" s="1" t="str">
        <f t="shared" si="660"/>
        <v/>
      </c>
      <c r="AR861" s="1" t="str">
        <f t="shared" si="661"/>
        <v/>
      </c>
      <c r="AS861" s="1" t="str">
        <f t="shared" si="662"/>
        <v/>
      </c>
      <c r="AT861" s="1" t="str">
        <f t="shared" si="663"/>
        <v/>
      </c>
      <c r="AU861" s="1" t="str">
        <f t="shared" si="664"/>
        <v/>
      </c>
      <c r="AV861" s="1" t="str">
        <f t="shared" si="665"/>
        <v/>
      </c>
      <c r="AW861" s="1" t="str">
        <f t="shared" si="666"/>
        <v/>
      </c>
      <c r="AX861" s="1" t="str">
        <f t="shared" si="667"/>
        <v/>
      </c>
      <c r="AY861" s="1" t="str">
        <f t="shared" si="668"/>
        <v/>
      </c>
      <c r="AZ861" s="1" t="str">
        <f t="shared" si="669"/>
        <v/>
      </c>
      <c r="BA861" s="1" t="str">
        <f t="shared" si="670"/>
        <v/>
      </c>
      <c r="BB861" s="1" t="str">
        <f t="shared" si="671"/>
        <v/>
      </c>
      <c r="BC861" s="1" t="str">
        <f t="shared" si="672"/>
        <v/>
      </c>
      <c r="BD861" s="1" t="str">
        <f t="shared" si="673"/>
        <v/>
      </c>
      <c r="BE861" s="1" t="str">
        <f t="shared" si="674"/>
        <v/>
      </c>
      <c r="BF861" s="1" t="str">
        <f t="shared" si="675"/>
        <v/>
      </c>
      <c r="BG861" s="1" t="str">
        <f t="shared" si="676"/>
        <v/>
      </c>
      <c r="BH861" s="1" t="str">
        <f t="shared" si="677"/>
        <v/>
      </c>
      <c r="BI861" s="1" t="str">
        <f t="shared" si="678"/>
        <v/>
      </c>
      <c r="BJ861" s="1" t="str">
        <f t="shared" si="679"/>
        <v/>
      </c>
      <c r="BK861" s="1" t="str">
        <f t="shared" si="680"/>
        <v/>
      </c>
      <c r="BL861" s="1" t="str">
        <f t="shared" si="681"/>
        <v/>
      </c>
      <c r="BM861" s="1" t="str">
        <f t="shared" si="682"/>
        <v/>
      </c>
      <c r="BN861" s="1" t="str">
        <f t="shared" si="683"/>
        <v/>
      </c>
      <c r="BO861" s="4" t="str">
        <f t="shared" si="684"/>
        <v/>
      </c>
    </row>
    <row r="862" spans="2:67">
      <c r="B862" s="23"/>
      <c r="C862" s="8" t="str">
        <f>IF(B862="","",VLOOKUP(B862,Tabelle2!$A$1:$B$37,2,0))</f>
        <v/>
      </c>
      <c r="D862" s="9" t="str">
        <f>IF(B862="","",IF(B862=0,"NB",VLOOKUP(C862,Tabelle2!$D$1:$E$4,2,0)))</f>
        <v/>
      </c>
      <c r="E862" s="1" t="str">
        <f t="shared" si="640"/>
        <v/>
      </c>
      <c r="F862" s="1" t="str">
        <f t="shared" si="641"/>
        <v/>
      </c>
      <c r="G862" s="1" t="str">
        <f t="shared" si="651"/>
        <v/>
      </c>
      <c r="H862" s="1" t="str">
        <f t="shared" si="642"/>
        <v/>
      </c>
      <c r="I862" s="1">
        <f t="shared" si="643"/>
        <v>0</v>
      </c>
      <c r="J862" s="1" t="str">
        <f t="shared" si="645"/>
        <v/>
      </c>
      <c r="U862" s="6" t="str">
        <f t="shared" si="646"/>
        <v/>
      </c>
      <c r="V862" s="6" t="str">
        <f t="shared" si="647"/>
        <v/>
      </c>
      <c r="W862" s="6" t="str">
        <f t="shared" si="648"/>
        <v/>
      </c>
      <c r="X862" s="6" t="str">
        <f t="shared" si="649"/>
        <v/>
      </c>
      <c r="Y862" s="5"/>
      <c r="Z862" s="1">
        <f t="shared" si="652"/>
        <v>1</v>
      </c>
      <c r="AA862" s="1">
        <f t="shared" si="653"/>
        <v>1</v>
      </c>
      <c r="AB862" s="1">
        <f t="shared" si="654"/>
        <v>1</v>
      </c>
      <c r="AC862" s="1" t="str">
        <f t="shared" si="655"/>
        <v/>
      </c>
      <c r="AD862" s="1" t="str">
        <f t="shared" si="659"/>
        <v/>
      </c>
      <c r="AE862" s="5"/>
      <c r="AF862" s="6">
        <f t="shared" si="650"/>
        <v>0</v>
      </c>
      <c r="AG862" s="6">
        <f t="shared" si="656"/>
        <v>1</v>
      </c>
      <c r="AH862" s="6">
        <f t="shared" si="658"/>
        <v>3</v>
      </c>
      <c r="AI862" s="5"/>
      <c r="AJ862" s="1">
        <f t="shared" si="657"/>
        <v>0</v>
      </c>
      <c r="AK862" s="1">
        <f>VLOOKUP(AJ862,$R$2:S881,2,0)</f>
        <v>1</v>
      </c>
      <c r="AM862" s="1">
        <f t="shared" si="685"/>
        <v>246</v>
      </c>
      <c r="AO862" s="1">
        <f t="shared" si="686"/>
        <v>0</v>
      </c>
      <c r="AP862" s="1" t="str">
        <f t="shared" si="644"/>
        <v/>
      </c>
      <c r="AQ862" s="1" t="str">
        <f t="shared" si="660"/>
        <v/>
      </c>
      <c r="AR862" s="1" t="str">
        <f t="shared" si="661"/>
        <v/>
      </c>
      <c r="AS862" s="1" t="str">
        <f t="shared" si="662"/>
        <v/>
      </c>
      <c r="AT862" s="1" t="str">
        <f t="shared" si="663"/>
        <v/>
      </c>
      <c r="AU862" s="1" t="str">
        <f t="shared" si="664"/>
        <v/>
      </c>
      <c r="AV862" s="1" t="str">
        <f t="shared" si="665"/>
        <v/>
      </c>
      <c r="AW862" s="1" t="str">
        <f t="shared" si="666"/>
        <v/>
      </c>
      <c r="AX862" s="1" t="str">
        <f t="shared" si="667"/>
        <v/>
      </c>
      <c r="AY862" s="1" t="str">
        <f t="shared" si="668"/>
        <v/>
      </c>
      <c r="AZ862" s="1" t="str">
        <f t="shared" si="669"/>
        <v/>
      </c>
      <c r="BA862" s="1" t="str">
        <f t="shared" si="670"/>
        <v/>
      </c>
      <c r="BB862" s="1" t="str">
        <f t="shared" si="671"/>
        <v/>
      </c>
      <c r="BC862" s="1" t="str">
        <f t="shared" si="672"/>
        <v/>
      </c>
      <c r="BD862" s="1" t="str">
        <f t="shared" si="673"/>
        <v/>
      </c>
      <c r="BE862" s="1" t="str">
        <f t="shared" si="674"/>
        <v/>
      </c>
      <c r="BF862" s="1" t="str">
        <f t="shared" si="675"/>
        <v/>
      </c>
      <c r="BG862" s="1" t="str">
        <f t="shared" si="676"/>
        <v/>
      </c>
      <c r="BH862" s="1" t="str">
        <f t="shared" si="677"/>
        <v/>
      </c>
      <c r="BI862" s="1" t="str">
        <f t="shared" si="678"/>
        <v/>
      </c>
      <c r="BJ862" s="1" t="str">
        <f t="shared" si="679"/>
        <v/>
      </c>
      <c r="BK862" s="1" t="str">
        <f t="shared" si="680"/>
        <v/>
      </c>
      <c r="BL862" s="1" t="str">
        <f t="shared" si="681"/>
        <v/>
      </c>
      <c r="BM862" s="1" t="str">
        <f t="shared" si="682"/>
        <v/>
      </c>
      <c r="BN862" s="1" t="str">
        <f t="shared" si="683"/>
        <v/>
      </c>
      <c r="BO862" s="4" t="str">
        <f t="shared" si="684"/>
        <v/>
      </c>
    </row>
    <row r="863" spans="2:67">
      <c r="B863" s="23"/>
      <c r="C863" s="8" t="str">
        <f>IF(B863="","",VLOOKUP(B863,Tabelle2!$A$1:$B$37,2,0))</f>
        <v/>
      </c>
      <c r="D863" s="9" t="str">
        <f>IF(B863="","",IF(B863=0,"NB",VLOOKUP(C863,Tabelle2!$D$1:$E$4,2,0)))</f>
        <v/>
      </c>
      <c r="E863" s="1" t="str">
        <f t="shared" si="640"/>
        <v/>
      </c>
      <c r="F863" s="1" t="str">
        <f t="shared" si="641"/>
        <v/>
      </c>
      <c r="G863" s="1" t="str">
        <f t="shared" si="651"/>
        <v/>
      </c>
      <c r="H863" s="1" t="str">
        <f t="shared" si="642"/>
        <v/>
      </c>
      <c r="I863" s="1">
        <f t="shared" si="643"/>
        <v>0</v>
      </c>
      <c r="J863" s="1" t="str">
        <f t="shared" si="645"/>
        <v/>
      </c>
      <c r="U863" s="6" t="str">
        <f t="shared" si="646"/>
        <v/>
      </c>
      <c r="V863" s="6" t="str">
        <f t="shared" si="647"/>
        <v/>
      </c>
      <c r="W863" s="6" t="str">
        <f t="shared" si="648"/>
        <v/>
      </c>
      <c r="X863" s="6" t="str">
        <f t="shared" si="649"/>
        <v/>
      </c>
      <c r="Y863" s="5"/>
      <c r="Z863" s="1">
        <f t="shared" si="652"/>
        <v>1</v>
      </c>
      <c r="AA863" s="1">
        <f t="shared" si="653"/>
        <v>1</v>
      </c>
      <c r="AB863" s="1">
        <f t="shared" si="654"/>
        <v>1</v>
      </c>
      <c r="AC863" s="1" t="str">
        <f t="shared" si="655"/>
        <v/>
      </c>
      <c r="AD863" s="1" t="str">
        <f t="shared" si="659"/>
        <v/>
      </c>
      <c r="AE863" s="5"/>
      <c r="AF863" s="6">
        <f t="shared" si="650"/>
        <v>0</v>
      </c>
      <c r="AG863" s="6">
        <f t="shared" si="656"/>
        <v>1</v>
      </c>
      <c r="AH863" s="6">
        <f t="shared" si="658"/>
        <v>3</v>
      </c>
      <c r="AI863" s="5"/>
      <c r="AJ863" s="1">
        <f t="shared" si="657"/>
        <v>0</v>
      </c>
      <c r="AK863" s="1">
        <f>VLOOKUP(AJ863,$R$2:S882,2,0)</f>
        <v>1</v>
      </c>
      <c r="AM863" s="1">
        <f t="shared" si="685"/>
        <v>246</v>
      </c>
      <c r="AO863" s="1">
        <f t="shared" si="686"/>
        <v>0</v>
      </c>
      <c r="AP863" s="1" t="str">
        <f t="shared" si="644"/>
        <v/>
      </c>
      <c r="AQ863" s="1" t="str">
        <f t="shared" si="660"/>
        <v/>
      </c>
      <c r="AR863" s="1" t="str">
        <f t="shared" si="661"/>
        <v/>
      </c>
      <c r="AS863" s="1" t="str">
        <f t="shared" si="662"/>
        <v/>
      </c>
      <c r="AT863" s="1" t="str">
        <f t="shared" si="663"/>
        <v/>
      </c>
      <c r="AU863" s="1" t="str">
        <f t="shared" si="664"/>
        <v/>
      </c>
      <c r="AV863" s="1" t="str">
        <f t="shared" si="665"/>
        <v/>
      </c>
      <c r="AW863" s="1" t="str">
        <f t="shared" si="666"/>
        <v/>
      </c>
      <c r="AX863" s="1" t="str">
        <f t="shared" si="667"/>
        <v/>
      </c>
      <c r="AY863" s="1" t="str">
        <f t="shared" si="668"/>
        <v/>
      </c>
      <c r="AZ863" s="1" t="str">
        <f t="shared" si="669"/>
        <v/>
      </c>
      <c r="BA863" s="1" t="str">
        <f t="shared" si="670"/>
        <v/>
      </c>
      <c r="BB863" s="1" t="str">
        <f t="shared" si="671"/>
        <v/>
      </c>
      <c r="BC863" s="1" t="str">
        <f t="shared" si="672"/>
        <v/>
      </c>
      <c r="BD863" s="1" t="str">
        <f t="shared" si="673"/>
        <v/>
      </c>
      <c r="BE863" s="1" t="str">
        <f t="shared" si="674"/>
        <v/>
      </c>
      <c r="BF863" s="1" t="str">
        <f t="shared" si="675"/>
        <v/>
      </c>
      <c r="BG863" s="1" t="str">
        <f t="shared" si="676"/>
        <v/>
      </c>
      <c r="BH863" s="1" t="str">
        <f t="shared" si="677"/>
        <v/>
      </c>
      <c r="BI863" s="1" t="str">
        <f t="shared" si="678"/>
        <v/>
      </c>
      <c r="BJ863" s="1" t="str">
        <f t="shared" si="679"/>
        <v/>
      </c>
      <c r="BK863" s="1" t="str">
        <f t="shared" si="680"/>
        <v/>
      </c>
      <c r="BL863" s="1" t="str">
        <f t="shared" si="681"/>
        <v/>
      </c>
      <c r="BM863" s="1" t="str">
        <f t="shared" si="682"/>
        <v/>
      </c>
      <c r="BN863" s="1" t="str">
        <f t="shared" si="683"/>
        <v/>
      </c>
      <c r="BO863" s="4" t="str">
        <f t="shared" si="684"/>
        <v/>
      </c>
    </row>
    <row r="864" spans="2:67">
      <c r="B864" s="23"/>
      <c r="C864" s="8" t="str">
        <f>IF(B864="","",VLOOKUP(B864,Tabelle2!$A$1:$B$37,2,0))</f>
        <v/>
      </c>
      <c r="D864" s="9" t="str">
        <f>IF(B864="","",IF(B864=0,"NB",VLOOKUP(C864,Tabelle2!$D$1:$E$4,2,0)))</f>
        <v/>
      </c>
      <c r="E864" s="1" t="str">
        <f t="shared" si="640"/>
        <v/>
      </c>
      <c r="F864" s="1" t="str">
        <f t="shared" si="641"/>
        <v/>
      </c>
      <c r="G864" s="1" t="str">
        <f t="shared" si="651"/>
        <v/>
      </c>
      <c r="H864" s="1" t="str">
        <f t="shared" si="642"/>
        <v/>
      </c>
      <c r="I864" s="1">
        <f t="shared" si="643"/>
        <v>0</v>
      </c>
      <c r="J864" s="1" t="str">
        <f t="shared" si="645"/>
        <v/>
      </c>
      <c r="U864" s="6" t="str">
        <f t="shared" si="646"/>
        <v/>
      </c>
      <c r="V864" s="6" t="str">
        <f t="shared" si="647"/>
        <v/>
      </c>
      <c r="W864" s="6" t="str">
        <f t="shared" si="648"/>
        <v/>
      </c>
      <c r="X864" s="6" t="str">
        <f t="shared" si="649"/>
        <v/>
      </c>
      <c r="Y864" s="5"/>
      <c r="Z864" s="1">
        <f t="shared" si="652"/>
        <v>1</v>
      </c>
      <c r="AA864" s="1">
        <f t="shared" si="653"/>
        <v>1</v>
      </c>
      <c r="AB864" s="1">
        <f t="shared" si="654"/>
        <v>1</v>
      </c>
      <c r="AC864" s="1" t="str">
        <f t="shared" si="655"/>
        <v/>
      </c>
      <c r="AD864" s="1" t="str">
        <f t="shared" si="659"/>
        <v/>
      </c>
      <c r="AE864" s="5"/>
      <c r="AF864" s="6">
        <f t="shared" si="650"/>
        <v>0</v>
      </c>
      <c r="AG864" s="6">
        <f t="shared" si="656"/>
        <v>1</v>
      </c>
      <c r="AH864" s="6">
        <f t="shared" si="658"/>
        <v>3</v>
      </c>
      <c r="AI864" s="5"/>
      <c r="AJ864" s="1">
        <f t="shared" si="657"/>
        <v>0</v>
      </c>
      <c r="AK864" s="1">
        <f>VLOOKUP(AJ864,$R$2:S883,2,0)</f>
        <v>1</v>
      </c>
      <c r="AM864" s="1">
        <f t="shared" si="685"/>
        <v>246</v>
      </c>
      <c r="AO864" s="1">
        <f t="shared" si="686"/>
        <v>0</v>
      </c>
      <c r="AP864" s="1" t="str">
        <f t="shared" si="644"/>
        <v/>
      </c>
      <c r="AQ864" s="1" t="str">
        <f t="shared" si="660"/>
        <v/>
      </c>
      <c r="AR864" s="1" t="str">
        <f t="shared" si="661"/>
        <v/>
      </c>
      <c r="AS864" s="1" t="str">
        <f t="shared" si="662"/>
        <v/>
      </c>
      <c r="AT864" s="1" t="str">
        <f t="shared" si="663"/>
        <v/>
      </c>
      <c r="AU864" s="1" t="str">
        <f t="shared" si="664"/>
        <v/>
      </c>
      <c r="AV864" s="1" t="str">
        <f t="shared" si="665"/>
        <v/>
      </c>
      <c r="AW864" s="1" t="str">
        <f t="shared" si="666"/>
        <v/>
      </c>
      <c r="AX864" s="1" t="str">
        <f t="shared" si="667"/>
        <v/>
      </c>
      <c r="AY864" s="1" t="str">
        <f t="shared" si="668"/>
        <v/>
      </c>
      <c r="AZ864" s="1" t="str">
        <f t="shared" si="669"/>
        <v/>
      </c>
      <c r="BA864" s="1" t="str">
        <f t="shared" si="670"/>
        <v/>
      </c>
      <c r="BB864" s="1" t="str">
        <f t="shared" si="671"/>
        <v/>
      </c>
      <c r="BC864" s="1" t="str">
        <f t="shared" si="672"/>
        <v/>
      </c>
      <c r="BD864" s="1" t="str">
        <f t="shared" si="673"/>
        <v/>
      </c>
      <c r="BE864" s="1" t="str">
        <f t="shared" si="674"/>
        <v/>
      </c>
      <c r="BF864" s="1" t="str">
        <f t="shared" si="675"/>
        <v/>
      </c>
      <c r="BG864" s="1" t="str">
        <f t="shared" si="676"/>
        <v/>
      </c>
      <c r="BH864" s="1" t="str">
        <f t="shared" si="677"/>
        <v/>
      </c>
      <c r="BI864" s="1" t="str">
        <f t="shared" si="678"/>
        <v/>
      </c>
      <c r="BJ864" s="1" t="str">
        <f t="shared" si="679"/>
        <v/>
      </c>
      <c r="BK864" s="1" t="str">
        <f t="shared" si="680"/>
        <v/>
      </c>
      <c r="BL864" s="1" t="str">
        <f t="shared" si="681"/>
        <v/>
      </c>
      <c r="BM864" s="1" t="str">
        <f t="shared" si="682"/>
        <v/>
      </c>
      <c r="BN864" s="1" t="str">
        <f t="shared" si="683"/>
        <v/>
      </c>
      <c r="BO864" s="4" t="str">
        <f t="shared" si="684"/>
        <v/>
      </c>
    </row>
    <row r="865" spans="2:67">
      <c r="B865" s="23"/>
      <c r="C865" s="8" t="str">
        <f>IF(B865="","",VLOOKUP(B865,Tabelle2!$A$1:$B$37,2,0))</f>
        <v/>
      </c>
      <c r="D865" s="9" t="str">
        <f>IF(B865="","",IF(B865=0,"NB",VLOOKUP(C865,Tabelle2!$D$1:$E$4,2,0)))</f>
        <v/>
      </c>
      <c r="E865" s="1" t="str">
        <f t="shared" si="640"/>
        <v/>
      </c>
      <c r="F865" s="1" t="str">
        <f t="shared" si="641"/>
        <v/>
      </c>
      <c r="G865" s="1" t="str">
        <f t="shared" si="651"/>
        <v/>
      </c>
      <c r="H865" s="1" t="str">
        <f t="shared" si="642"/>
        <v/>
      </c>
      <c r="I865" s="1">
        <f t="shared" si="643"/>
        <v>0</v>
      </c>
      <c r="J865" s="1" t="str">
        <f t="shared" si="645"/>
        <v/>
      </c>
      <c r="U865" s="6" t="str">
        <f t="shared" si="646"/>
        <v/>
      </c>
      <c r="V865" s="6" t="str">
        <f t="shared" si="647"/>
        <v/>
      </c>
      <c r="W865" s="6" t="str">
        <f t="shared" si="648"/>
        <v/>
      </c>
      <c r="X865" s="6" t="str">
        <f t="shared" si="649"/>
        <v/>
      </c>
      <c r="Y865" s="5"/>
      <c r="Z865" s="1">
        <f t="shared" si="652"/>
        <v>1</v>
      </c>
      <c r="AA865" s="1">
        <f t="shared" si="653"/>
        <v>1</v>
      </c>
      <c r="AB865" s="1">
        <f t="shared" si="654"/>
        <v>1</v>
      </c>
      <c r="AC865" s="1" t="str">
        <f t="shared" si="655"/>
        <v/>
      </c>
      <c r="AD865" s="1" t="str">
        <f t="shared" si="659"/>
        <v/>
      </c>
      <c r="AE865" s="5"/>
      <c r="AF865" s="6">
        <f t="shared" si="650"/>
        <v>0</v>
      </c>
      <c r="AG865" s="6">
        <f t="shared" si="656"/>
        <v>1</v>
      </c>
      <c r="AH865" s="6">
        <f t="shared" si="658"/>
        <v>3</v>
      </c>
      <c r="AI865" s="5"/>
      <c r="AJ865" s="1">
        <f t="shared" si="657"/>
        <v>0</v>
      </c>
      <c r="AK865" s="1">
        <f>VLOOKUP(AJ865,$R$2:S884,2,0)</f>
        <v>1</v>
      </c>
      <c r="AM865" s="1">
        <f t="shared" si="685"/>
        <v>246</v>
      </c>
      <c r="AO865" s="1">
        <f t="shared" si="686"/>
        <v>0</v>
      </c>
      <c r="AP865" s="1" t="str">
        <f t="shared" si="644"/>
        <v/>
      </c>
      <c r="AQ865" s="1" t="str">
        <f t="shared" si="660"/>
        <v/>
      </c>
      <c r="AR865" s="1" t="str">
        <f t="shared" si="661"/>
        <v/>
      </c>
      <c r="AS865" s="1" t="str">
        <f t="shared" si="662"/>
        <v/>
      </c>
      <c r="AT865" s="1" t="str">
        <f t="shared" si="663"/>
        <v/>
      </c>
      <c r="AU865" s="1" t="str">
        <f t="shared" si="664"/>
        <v/>
      </c>
      <c r="AV865" s="1" t="str">
        <f t="shared" si="665"/>
        <v/>
      </c>
      <c r="AW865" s="1" t="str">
        <f t="shared" si="666"/>
        <v/>
      </c>
      <c r="AX865" s="1" t="str">
        <f t="shared" si="667"/>
        <v/>
      </c>
      <c r="AY865" s="1" t="str">
        <f t="shared" si="668"/>
        <v/>
      </c>
      <c r="AZ865" s="1" t="str">
        <f t="shared" si="669"/>
        <v/>
      </c>
      <c r="BA865" s="1" t="str">
        <f t="shared" si="670"/>
        <v/>
      </c>
      <c r="BB865" s="1" t="str">
        <f t="shared" si="671"/>
        <v/>
      </c>
      <c r="BC865" s="1" t="str">
        <f t="shared" si="672"/>
        <v/>
      </c>
      <c r="BD865" s="1" t="str">
        <f t="shared" si="673"/>
        <v/>
      </c>
      <c r="BE865" s="1" t="str">
        <f t="shared" si="674"/>
        <v/>
      </c>
      <c r="BF865" s="1" t="str">
        <f t="shared" si="675"/>
        <v/>
      </c>
      <c r="BG865" s="1" t="str">
        <f t="shared" si="676"/>
        <v/>
      </c>
      <c r="BH865" s="1" t="str">
        <f t="shared" si="677"/>
        <v/>
      </c>
      <c r="BI865" s="1" t="str">
        <f t="shared" si="678"/>
        <v/>
      </c>
      <c r="BJ865" s="1" t="str">
        <f t="shared" si="679"/>
        <v/>
      </c>
      <c r="BK865" s="1" t="str">
        <f t="shared" si="680"/>
        <v/>
      </c>
      <c r="BL865" s="1" t="str">
        <f t="shared" si="681"/>
        <v/>
      </c>
      <c r="BM865" s="1" t="str">
        <f t="shared" si="682"/>
        <v/>
      </c>
      <c r="BN865" s="1" t="str">
        <f t="shared" si="683"/>
        <v/>
      </c>
      <c r="BO865" s="4" t="str">
        <f t="shared" si="684"/>
        <v/>
      </c>
    </row>
    <row r="866" spans="2:67">
      <c r="B866" s="23"/>
      <c r="C866" s="8" t="str">
        <f>IF(B866="","",VLOOKUP(B866,Tabelle2!$A$1:$B$37,2,0))</f>
        <v/>
      </c>
      <c r="D866" s="9" t="str">
        <f>IF(B866="","",IF(B866=0,"NB",VLOOKUP(C866,Tabelle2!$D$1:$E$4,2,0)))</f>
        <v/>
      </c>
      <c r="E866" s="1" t="str">
        <f t="shared" si="640"/>
        <v/>
      </c>
      <c r="F866" s="1" t="str">
        <f t="shared" si="641"/>
        <v/>
      </c>
      <c r="G866" s="1" t="str">
        <f t="shared" si="651"/>
        <v/>
      </c>
      <c r="H866" s="1" t="str">
        <f t="shared" si="642"/>
        <v/>
      </c>
      <c r="I866" s="1">
        <f t="shared" si="643"/>
        <v>0</v>
      </c>
      <c r="J866" s="1" t="str">
        <f t="shared" si="645"/>
        <v/>
      </c>
      <c r="U866" s="6" t="str">
        <f t="shared" si="646"/>
        <v/>
      </c>
      <c r="V866" s="6" t="str">
        <f t="shared" si="647"/>
        <v/>
      </c>
      <c r="W866" s="6" t="str">
        <f t="shared" si="648"/>
        <v/>
      </c>
      <c r="X866" s="6" t="str">
        <f t="shared" si="649"/>
        <v/>
      </c>
      <c r="Y866" s="5"/>
      <c r="Z866" s="1">
        <f t="shared" si="652"/>
        <v>1</v>
      </c>
      <c r="AA866" s="1">
        <f t="shared" si="653"/>
        <v>1</v>
      </c>
      <c r="AB866" s="1">
        <f t="shared" si="654"/>
        <v>1</v>
      </c>
      <c r="AC866" s="1" t="str">
        <f t="shared" si="655"/>
        <v/>
      </c>
      <c r="AD866" s="1" t="str">
        <f t="shared" si="659"/>
        <v/>
      </c>
      <c r="AE866" s="5"/>
      <c r="AF866" s="6">
        <f t="shared" si="650"/>
        <v>0</v>
      </c>
      <c r="AG866" s="6">
        <f t="shared" si="656"/>
        <v>1</v>
      </c>
      <c r="AH866" s="6">
        <f t="shared" si="658"/>
        <v>3</v>
      </c>
      <c r="AI866" s="5"/>
      <c r="AJ866" s="1">
        <f t="shared" si="657"/>
        <v>0</v>
      </c>
      <c r="AK866" s="1">
        <f>VLOOKUP(AJ866,$R$2:S885,2,0)</f>
        <v>1</v>
      </c>
      <c r="AM866" s="1">
        <f t="shared" si="685"/>
        <v>246</v>
      </c>
      <c r="AO866" s="1">
        <f t="shared" si="686"/>
        <v>0</v>
      </c>
      <c r="AP866" s="1" t="str">
        <f t="shared" si="644"/>
        <v/>
      </c>
      <c r="AQ866" s="1" t="str">
        <f t="shared" si="660"/>
        <v/>
      </c>
      <c r="AR866" s="1" t="str">
        <f t="shared" si="661"/>
        <v/>
      </c>
      <c r="AS866" s="1" t="str">
        <f t="shared" si="662"/>
        <v/>
      </c>
      <c r="AT866" s="1" t="str">
        <f t="shared" si="663"/>
        <v/>
      </c>
      <c r="AU866" s="1" t="str">
        <f t="shared" si="664"/>
        <v/>
      </c>
      <c r="AV866" s="1" t="str">
        <f t="shared" si="665"/>
        <v/>
      </c>
      <c r="AW866" s="1" t="str">
        <f t="shared" si="666"/>
        <v/>
      </c>
      <c r="AX866" s="1" t="str">
        <f t="shared" si="667"/>
        <v/>
      </c>
      <c r="AY866" s="1" t="str">
        <f t="shared" si="668"/>
        <v/>
      </c>
      <c r="AZ866" s="1" t="str">
        <f t="shared" si="669"/>
        <v/>
      </c>
      <c r="BA866" s="1" t="str">
        <f t="shared" si="670"/>
        <v/>
      </c>
      <c r="BB866" s="1" t="str">
        <f t="shared" si="671"/>
        <v/>
      </c>
      <c r="BC866" s="1" t="str">
        <f t="shared" si="672"/>
        <v/>
      </c>
      <c r="BD866" s="1" t="str">
        <f t="shared" si="673"/>
        <v/>
      </c>
      <c r="BE866" s="1" t="str">
        <f t="shared" si="674"/>
        <v/>
      </c>
      <c r="BF866" s="1" t="str">
        <f t="shared" si="675"/>
        <v/>
      </c>
      <c r="BG866" s="1" t="str">
        <f t="shared" si="676"/>
        <v/>
      </c>
      <c r="BH866" s="1" t="str">
        <f t="shared" si="677"/>
        <v/>
      </c>
      <c r="BI866" s="1" t="str">
        <f t="shared" si="678"/>
        <v/>
      </c>
      <c r="BJ866" s="1" t="str">
        <f t="shared" si="679"/>
        <v/>
      </c>
      <c r="BK866" s="1" t="str">
        <f t="shared" si="680"/>
        <v/>
      </c>
      <c r="BL866" s="1" t="str">
        <f t="shared" si="681"/>
        <v/>
      </c>
      <c r="BM866" s="1" t="str">
        <f t="shared" si="682"/>
        <v/>
      </c>
      <c r="BN866" s="1" t="str">
        <f t="shared" si="683"/>
        <v/>
      </c>
      <c r="BO866" s="4" t="str">
        <f t="shared" si="684"/>
        <v/>
      </c>
    </row>
    <row r="867" spans="2:67">
      <c r="B867" s="23"/>
      <c r="C867" s="8" t="str">
        <f>IF(B867="","",VLOOKUP(B867,Tabelle2!$A$1:$B$37,2,0))</f>
        <v/>
      </c>
      <c r="D867" s="9" t="str">
        <f>IF(B867="","",IF(B867=0,"NB",VLOOKUP(C867,Tabelle2!$D$1:$E$4,2,0)))</f>
        <v/>
      </c>
      <c r="E867" s="1" t="str">
        <f t="shared" si="640"/>
        <v/>
      </c>
      <c r="F867" s="1" t="str">
        <f t="shared" si="641"/>
        <v/>
      </c>
      <c r="G867" s="1" t="str">
        <f t="shared" si="651"/>
        <v/>
      </c>
      <c r="H867" s="1" t="str">
        <f t="shared" si="642"/>
        <v/>
      </c>
      <c r="I867" s="1">
        <f t="shared" si="643"/>
        <v>0</v>
      </c>
      <c r="J867" s="1" t="str">
        <f t="shared" si="645"/>
        <v/>
      </c>
      <c r="U867" s="6" t="str">
        <f t="shared" si="646"/>
        <v/>
      </c>
      <c r="V867" s="6" t="str">
        <f t="shared" si="647"/>
        <v/>
      </c>
      <c r="W867" s="6" t="str">
        <f t="shared" si="648"/>
        <v/>
      </c>
      <c r="X867" s="6" t="str">
        <f t="shared" si="649"/>
        <v/>
      </c>
      <c r="Y867" s="5"/>
      <c r="Z867" s="1">
        <f t="shared" si="652"/>
        <v>1</v>
      </c>
      <c r="AA867" s="1">
        <f t="shared" si="653"/>
        <v>1</v>
      </c>
      <c r="AB867" s="1">
        <f t="shared" si="654"/>
        <v>1</v>
      </c>
      <c r="AC867" s="1" t="str">
        <f t="shared" si="655"/>
        <v/>
      </c>
      <c r="AD867" s="1" t="str">
        <f t="shared" si="659"/>
        <v/>
      </c>
      <c r="AE867" s="5"/>
      <c r="AF867" s="6">
        <f t="shared" si="650"/>
        <v>0</v>
      </c>
      <c r="AG867" s="6">
        <f t="shared" si="656"/>
        <v>1</v>
      </c>
      <c r="AH867" s="6">
        <f t="shared" si="658"/>
        <v>3</v>
      </c>
      <c r="AI867" s="5"/>
      <c r="AJ867" s="1">
        <f t="shared" si="657"/>
        <v>0</v>
      </c>
      <c r="AK867" s="1">
        <f>VLOOKUP(AJ867,$R$2:S886,2,0)</f>
        <v>1</v>
      </c>
      <c r="AM867" s="1">
        <f t="shared" si="685"/>
        <v>246</v>
      </c>
      <c r="AO867" s="1">
        <f t="shared" si="686"/>
        <v>0</v>
      </c>
      <c r="AP867" s="1" t="str">
        <f t="shared" si="644"/>
        <v/>
      </c>
      <c r="AQ867" s="1" t="str">
        <f t="shared" si="660"/>
        <v/>
      </c>
      <c r="AR867" s="1" t="str">
        <f t="shared" si="661"/>
        <v/>
      </c>
      <c r="AS867" s="1" t="str">
        <f t="shared" si="662"/>
        <v/>
      </c>
      <c r="AT867" s="1" t="str">
        <f t="shared" si="663"/>
        <v/>
      </c>
      <c r="AU867" s="1" t="str">
        <f t="shared" si="664"/>
        <v/>
      </c>
      <c r="AV867" s="1" t="str">
        <f t="shared" si="665"/>
        <v/>
      </c>
      <c r="AW867" s="1" t="str">
        <f t="shared" si="666"/>
        <v/>
      </c>
      <c r="AX867" s="1" t="str">
        <f t="shared" si="667"/>
        <v/>
      </c>
      <c r="AY867" s="1" t="str">
        <f t="shared" si="668"/>
        <v/>
      </c>
      <c r="AZ867" s="1" t="str">
        <f t="shared" si="669"/>
        <v/>
      </c>
      <c r="BA867" s="1" t="str">
        <f t="shared" si="670"/>
        <v/>
      </c>
      <c r="BB867" s="1" t="str">
        <f t="shared" si="671"/>
        <v/>
      </c>
      <c r="BC867" s="1" t="str">
        <f t="shared" si="672"/>
        <v/>
      </c>
      <c r="BD867" s="1" t="str">
        <f t="shared" si="673"/>
        <v/>
      </c>
      <c r="BE867" s="1" t="str">
        <f t="shared" si="674"/>
        <v/>
      </c>
      <c r="BF867" s="1" t="str">
        <f t="shared" si="675"/>
        <v/>
      </c>
      <c r="BG867" s="1" t="str">
        <f t="shared" si="676"/>
        <v/>
      </c>
      <c r="BH867" s="1" t="str">
        <f t="shared" si="677"/>
        <v/>
      </c>
      <c r="BI867" s="1" t="str">
        <f t="shared" si="678"/>
        <v/>
      </c>
      <c r="BJ867" s="1" t="str">
        <f t="shared" si="679"/>
        <v/>
      </c>
      <c r="BK867" s="1" t="str">
        <f t="shared" si="680"/>
        <v/>
      </c>
      <c r="BL867" s="1" t="str">
        <f t="shared" si="681"/>
        <v/>
      </c>
      <c r="BM867" s="1" t="str">
        <f t="shared" si="682"/>
        <v/>
      </c>
      <c r="BN867" s="1" t="str">
        <f t="shared" si="683"/>
        <v/>
      </c>
      <c r="BO867" s="4" t="str">
        <f t="shared" si="684"/>
        <v/>
      </c>
    </row>
    <row r="868" spans="2:67">
      <c r="B868" s="23"/>
      <c r="C868" s="8" t="str">
        <f>IF(B868="","",VLOOKUP(B868,Tabelle2!$A$1:$B$37,2,0))</f>
        <v/>
      </c>
      <c r="D868" s="9" t="str">
        <f>IF(B868="","",IF(B868=0,"NB",VLOOKUP(C868,Tabelle2!$D$1:$E$4,2,0)))</f>
        <v/>
      </c>
      <c r="E868" s="1" t="str">
        <f t="shared" si="640"/>
        <v/>
      </c>
      <c r="F868" s="1" t="str">
        <f t="shared" si="641"/>
        <v/>
      </c>
      <c r="G868" s="1" t="str">
        <f t="shared" si="651"/>
        <v/>
      </c>
      <c r="H868" s="1" t="str">
        <f t="shared" si="642"/>
        <v/>
      </c>
      <c r="I868" s="1">
        <f t="shared" si="643"/>
        <v>0</v>
      </c>
      <c r="J868" s="1" t="str">
        <f t="shared" si="645"/>
        <v/>
      </c>
      <c r="U868" s="6" t="str">
        <f t="shared" si="646"/>
        <v/>
      </c>
      <c r="V868" s="6" t="str">
        <f t="shared" si="647"/>
        <v/>
      </c>
      <c r="W868" s="6" t="str">
        <f t="shared" si="648"/>
        <v/>
      </c>
      <c r="X868" s="6" t="str">
        <f t="shared" si="649"/>
        <v/>
      </c>
      <c r="Y868" s="5"/>
      <c r="Z868" s="1">
        <f t="shared" si="652"/>
        <v>1</v>
      </c>
      <c r="AA868" s="1">
        <f t="shared" si="653"/>
        <v>1</v>
      </c>
      <c r="AB868" s="1">
        <f t="shared" si="654"/>
        <v>1</v>
      </c>
      <c r="AC868" s="1" t="str">
        <f t="shared" si="655"/>
        <v/>
      </c>
      <c r="AD868" s="1" t="str">
        <f t="shared" si="659"/>
        <v/>
      </c>
      <c r="AE868" s="5"/>
      <c r="AF868" s="6">
        <f t="shared" si="650"/>
        <v>0</v>
      </c>
      <c r="AG868" s="6">
        <f t="shared" si="656"/>
        <v>1</v>
      </c>
      <c r="AH868" s="6">
        <f t="shared" si="658"/>
        <v>3</v>
      </c>
      <c r="AI868" s="5"/>
      <c r="AJ868" s="1">
        <f t="shared" si="657"/>
        <v>0</v>
      </c>
      <c r="AK868" s="1">
        <f>VLOOKUP(AJ868,$R$2:S887,2,0)</f>
        <v>1</v>
      </c>
      <c r="AM868" s="1">
        <f t="shared" si="685"/>
        <v>246</v>
      </c>
      <c r="AO868" s="1">
        <f t="shared" si="686"/>
        <v>0</v>
      </c>
      <c r="AP868" s="1" t="str">
        <f t="shared" si="644"/>
        <v/>
      </c>
      <c r="AQ868" s="1" t="str">
        <f t="shared" si="660"/>
        <v/>
      </c>
      <c r="AR868" s="1" t="str">
        <f t="shared" si="661"/>
        <v/>
      </c>
      <c r="AS868" s="1" t="str">
        <f t="shared" si="662"/>
        <v/>
      </c>
      <c r="AT868" s="1" t="str">
        <f t="shared" si="663"/>
        <v/>
      </c>
      <c r="AU868" s="1" t="str">
        <f t="shared" si="664"/>
        <v/>
      </c>
      <c r="AV868" s="1" t="str">
        <f t="shared" si="665"/>
        <v/>
      </c>
      <c r="AW868" s="1" t="str">
        <f t="shared" si="666"/>
        <v/>
      </c>
      <c r="AX868" s="1" t="str">
        <f t="shared" si="667"/>
        <v/>
      </c>
      <c r="AY868" s="1" t="str">
        <f t="shared" si="668"/>
        <v/>
      </c>
      <c r="AZ868" s="1" t="str">
        <f t="shared" si="669"/>
        <v/>
      </c>
      <c r="BA868" s="1" t="str">
        <f t="shared" si="670"/>
        <v/>
      </c>
      <c r="BB868" s="1" t="str">
        <f t="shared" si="671"/>
        <v/>
      </c>
      <c r="BC868" s="1" t="str">
        <f t="shared" si="672"/>
        <v/>
      </c>
      <c r="BD868" s="1" t="str">
        <f t="shared" si="673"/>
        <v/>
      </c>
      <c r="BE868" s="1" t="str">
        <f t="shared" si="674"/>
        <v/>
      </c>
      <c r="BF868" s="1" t="str">
        <f t="shared" si="675"/>
        <v/>
      </c>
      <c r="BG868" s="1" t="str">
        <f t="shared" si="676"/>
        <v/>
      </c>
      <c r="BH868" s="1" t="str">
        <f t="shared" si="677"/>
        <v/>
      </c>
      <c r="BI868" s="1" t="str">
        <f t="shared" si="678"/>
        <v/>
      </c>
      <c r="BJ868" s="1" t="str">
        <f t="shared" si="679"/>
        <v/>
      </c>
      <c r="BK868" s="1" t="str">
        <f t="shared" si="680"/>
        <v/>
      </c>
      <c r="BL868" s="1" t="str">
        <f t="shared" si="681"/>
        <v/>
      </c>
      <c r="BM868" s="1" t="str">
        <f t="shared" si="682"/>
        <v/>
      </c>
      <c r="BN868" s="1" t="str">
        <f t="shared" si="683"/>
        <v/>
      </c>
      <c r="BO868" s="4" t="str">
        <f t="shared" si="684"/>
        <v/>
      </c>
    </row>
    <row r="869" spans="2:67">
      <c r="B869" s="23"/>
      <c r="C869" s="8" t="str">
        <f>IF(B869="","",VLOOKUP(B869,Tabelle2!$A$1:$B$37,2,0))</f>
        <v/>
      </c>
      <c r="D869" s="9" t="str">
        <f>IF(B869="","",IF(B869=0,"NB",VLOOKUP(C869,Tabelle2!$D$1:$E$4,2,0)))</f>
        <v/>
      </c>
      <c r="E869" s="1" t="str">
        <f t="shared" si="640"/>
        <v/>
      </c>
      <c r="F869" s="1" t="str">
        <f t="shared" si="641"/>
        <v/>
      </c>
      <c r="G869" s="1" t="str">
        <f t="shared" si="651"/>
        <v/>
      </c>
      <c r="H869" s="1" t="str">
        <f t="shared" si="642"/>
        <v/>
      </c>
      <c r="I869" s="1">
        <f t="shared" si="643"/>
        <v>0</v>
      </c>
      <c r="J869" s="1" t="str">
        <f t="shared" si="645"/>
        <v/>
      </c>
      <c r="U869" s="6" t="str">
        <f t="shared" si="646"/>
        <v/>
      </c>
      <c r="V869" s="6" t="str">
        <f t="shared" si="647"/>
        <v/>
      </c>
      <c r="W869" s="6" t="str">
        <f t="shared" si="648"/>
        <v/>
      </c>
      <c r="X869" s="6" t="str">
        <f t="shared" si="649"/>
        <v/>
      </c>
      <c r="Y869" s="5"/>
      <c r="Z869" s="1">
        <f t="shared" si="652"/>
        <v>1</v>
      </c>
      <c r="AA869" s="1">
        <f t="shared" si="653"/>
        <v>1</v>
      </c>
      <c r="AB869" s="1">
        <f t="shared" si="654"/>
        <v>1</v>
      </c>
      <c r="AC869" s="1" t="str">
        <f t="shared" si="655"/>
        <v/>
      </c>
      <c r="AD869" s="1" t="str">
        <f t="shared" si="659"/>
        <v/>
      </c>
      <c r="AE869" s="5"/>
      <c r="AF869" s="6">
        <f t="shared" si="650"/>
        <v>0</v>
      </c>
      <c r="AG869" s="6">
        <f t="shared" si="656"/>
        <v>1</v>
      </c>
      <c r="AH869" s="6">
        <f t="shared" si="658"/>
        <v>3</v>
      </c>
      <c r="AI869" s="5"/>
      <c r="AJ869" s="1">
        <f t="shared" si="657"/>
        <v>0</v>
      </c>
      <c r="AK869" s="1">
        <f>VLOOKUP(AJ869,$R$2:S888,2,0)</f>
        <v>1</v>
      </c>
      <c r="AM869" s="1">
        <f t="shared" si="685"/>
        <v>246</v>
      </c>
      <c r="AO869" s="1">
        <f t="shared" si="686"/>
        <v>0</v>
      </c>
      <c r="AP869" s="1" t="str">
        <f t="shared" si="644"/>
        <v/>
      </c>
      <c r="AQ869" s="1" t="str">
        <f t="shared" si="660"/>
        <v/>
      </c>
      <c r="AR869" s="1" t="str">
        <f t="shared" si="661"/>
        <v/>
      </c>
      <c r="AS869" s="1" t="str">
        <f t="shared" si="662"/>
        <v/>
      </c>
      <c r="AT869" s="1" t="str">
        <f t="shared" si="663"/>
        <v/>
      </c>
      <c r="AU869" s="1" t="str">
        <f t="shared" si="664"/>
        <v/>
      </c>
      <c r="AV869" s="1" t="str">
        <f t="shared" si="665"/>
        <v/>
      </c>
      <c r="AW869" s="1" t="str">
        <f t="shared" si="666"/>
        <v/>
      </c>
      <c r="AX869" s="1" t="str">
        <f t="shared" si="667"/>
        <v/>
      </c>
      <c r="AY869" s="1" t="str">
        <f t="shared" si="668"/>
        <v/>
      </c>
      <c r="AZ869" s="1" t="str">
        <f t="shared" si="669"/>
        <v/>
      </c>
      <c r="BA869" s="1" t="str">
        <f t="shared" si="670"/>
        <v/>
      </c>
      <c r="BB869" s="1" t="str">
        <f t="shared" si="671"/>
        <v/>
      </c>
      <c r="BC869" s="1" t="str">
        <f t="shared" si="672"/>
        <v/>
      </c>
      <c r="BD869" s="1" t="str">
        <f t="shared" si="673"/>
        <v/>
      </c>
      <c r="BE869" s="1" t="str">
        <f t="shared" si="674"/>
        <v/>
      </c>
      <c r="BF869" s="1" t="str">
        <f t="shared" si="675"/>
        <v/>
      </c>
      <c r="BG869" s="1" t="str">
        <f t="shared" si="676"/>
        <v/>
      </c>
      <c r="BH869" s="1" t="str">
        <f t="shared" si="677"/>
        <v/>
      </c>
      <c r="BI869" s="1" t="str">
        <f t="shared" si="678"/>
        <v/>
      </c>
      <c r="BJ869" s="1" t="str">
        <f t="shared" si="679"/>
        <v/>
      </c>
      <c r="BK869" s="1" t="str">
        <f t="shared" si="680"/>
        <v/>
      </c>
      <c r="BL869" s="1" t="str">
        <f t="shared" si="681"/>
        <v/>
      </c>
      <c r="BM869" s="1" t="str">
        <f t="shared" si="682"/>
        <v/>
      </c>
      <c r="BN869" s="1" t="str">
        <f t="shared" si="683"/>
        <v/>
      </c>
      <c r="BO869" s="4" t="str">
        <f t="shared" si="684"/>
        <v/>
      </c>
    </row>
    <row r="870" spans="2:67">
      <c r="B870" s="23"/>
      <c r="C870" s="8" t="str">
        <f>IF(B870="","",VLOOKUP(B870,Tabelle2!$A$1:$B$37,2,0))</f>
        <v/>
      </c>
      <c r="D870" s="9" t="str">
        <f>IF(B870="","",IF(B870=0,"NB",VLOOKUP(C870,Tabelle2!$D$1:$E$4,2,0)))</f>
        <v/>
      </c>
      <c r="E870" s="1" t="str">
        <f t="shared" si="640"/>
        <v/>
      </c>
      <c r="F870" s="1" t="str">
        <f t="shared" si="641"/>
        <v/>
      </c>
      <c r="G870" s="1" t="str">
        <f t="shared" si="651"/>
        <v/>
      </c>
      <c r="H870" s="1" t="str">
        <f t="shared" si="642"/>
        <v/>
      </c>
      <c r="I870" s="1">
        <f t="shared" si="643"/>
        <v>0</v>
      </c>
      <c r="J870" s="1" t="str">
        <f t="shared" si="645"/>
        <v/>
      </c>
      <c r="U870" s="6" t="str">
        <f t="shared" si="646"/>
        <v/>
      </c>
      <c r="V870" s="6" t="str">
        <f t="shared" si="647"/>
        <v/>
      </c>
      <c r="W870" s="6" t="str">
        <f t="shared" si="648"/>
        <v/>
      </c>
      <c r="X870" s="6" t="str">
        <f t="shared" si="649"/>
        <v/>
      </c>
      <c r="Y870" s="5"/>
      <c r="Z870" s="1">
        <f t="shared" si="652"/>
        <v>1</v>
      </c>
      <c r="AA870" s="1">
        <f t="shared" si="653"/>
        <v>1</v>
      </c>
      <c r="AB870" s="1">
        <f t="shared" si="654"/>
        <v>1</v>
      </c>
      <c r="AC870" s="1" t="str">
        <f t="shared" si="655"/>
        <v/>
      </c>
      <c r="AD870" s="1" t="str">
        <f t="shared" si="659"/>
        <v/>
      </c>
      <c r="AE870" s="5"/>
      <c r="AF870" s="6">
        <f t="shared" si="650"/>
        <v>0</v>
      </c>
      <c r="AG870" s="6">
        <f t="shared" si="656"/>
        <v>1</v>
      </c>
      <c r="AH870" s="6">
        <f t="shared" si="658"/>
        <v>3</v>
      </c>
      <c r="AI870" s="5"/>
      <c r="AJ870" s="1">
        <f t="shared" si="657"/>
        <v>0</v>
      </c>
      <c r="AK870" s="1">
        <f>VLOOKUP(AJ870,$R$2:S889,2,0)</f>
        <v>1</v>
      </c>
      <c r="AM870" s="1">
        <f t="shared" si="685"/>
        <v>246</v>
      </c>
      <c r="AO870" s="1">
        <f t="shared" si="686"/>
        <v>0</v>
      </c>
      <c r="AP870" s="1" t="str">
        <f t="shared" si="644"/>
        <v/>
      </c>
      <c r="AQ870" s="1" t="str">
        <f t="shared" si="660"/>
        <v/>
      </c>
      <c r="AR870" s="1" t="str">
        <f t="shared" si="661"/>
        <v/>
      </c>
      <c r="AS870" s="1" t="str">
        <f t="shared" si="662"/>
        <v/>
      </c>
      <c r="AT870" s="1" t="str">
        <f t="shared" si="663"/>
        <v/>
      </c>
      <c r="AU870" s="1" t="str">
        <f t="shared" si="664"/>
        <v/>
      </c>
      <c r="AV870" s="1" t="str">
        <f t="shared" si="665"/>
        <v/>
      </c>
      <c r="AW870" s="1" t="str">
        <f t="shared" si="666"/>
        <v/>
      </c>
      <c r="AX870" s="1" t="str">
        <f t="shared" si="667"/>
        <v/>
      </c>
      <c r="AY870" s="1" t="str">
        <f t="shared" si="668"/>
        <v/>
      </c>
      <c r="AZ870" s="1" t="str">
        <f t="shared" si="669"/>
        <v/>
      </c>
      <c r="BA870" s="1" t="str">
        <f t="shared" si="670"/>
        <v/>
      </c>
      <c r="BB870" s="1" t="str">
        <f t="shared" si="671"/>
        <v/>
      </c>
      <c r="BC870" s="1" t="str">
        <f t="shared" si="672"/>
        <v/>
      </c>
      <c r="BD870" s="1" t="str">
        <f t="shared" si="673"/>
        <v/>
      </c>
      <c r="BE870" s="1" t="str">
        <f t="shared" si="674"/>
        <v/>
      </c>
      <c r="BF870" s="1" t="str">
        <f t="shared" si="675"/>
        <v/>
      </c>
      <c r="BG870" s="1" t="str">
        <f t="shared" si="676"/>
        <v/>
      </c>
      <c r="BH870" s="1" t="str">
        <f t="shared" si="677"/>
        <v/>
      </c>
      <c r="BI870" s="1" t="str">
        <f t="shared" si="678"/>
        <v/>
      </c>
      <c r="BJ870" s="1" t="str">
        <f t="shared" si="679"/>
        <v/>
      </c>
      <c r="BK870" s="1" t="str">
        <f t="shared" si="680"/>
        <v/>
      </c>
      <c r="BL870" s="1" t="str">
        <f t="shared" si="681"/>
        <v/>
      </c>
      <c r="BM870" s="1" t="str">
        <f t="shared" si="682"/>
        <v/>
      </c>
      <c r="BN870" s="1" t="str">
        <f t="shared" si="683"/>
        <v/>
      </c>
      <c r="BO870" s="4" t="str">
        <f t="shared" si="684"/>
        <v/>
      </c>
    </row>
    <row r="871" spans="2:67">
      <c r="B871" s="23"/>
      <c r="C871" s="8" t="str">
        <f>IF(B871="","",VLOOKUP(B871,Tabelle2!$A$1:$B$37,2,0))</f>
        <v/>
      </c>
      <c r="D871" s="9" t="str">
        <f>IF(B871="","",IF(B871=0,"NB",VLOOKUP(C871,Tabelle2!$D$1:$E$4,2,0)))</f>
        <v/>
      </c>
      <c r="E871" s="1" t="str">
        <f t="shared" si="640"/>
        <v/>
      </c>
      <c r="F871" s="1" t="str">
        <f t="shared" si="641"/>
        <v/>
      </c>
      <c r="G871" s="1" t="str">
        <f t="shared" si="651"/>
        <v/>
      </c>
      <c r="H871" s="1" t="str">
        <f t="shared" si="642"/>
        <v/>
      </c>
      <c r="I871" s="1">
        <f t="shared" si="643"/>
        <v>0</v>
      </c>
      <c r="J871" s="1" t="str">
        <f t="shared" si="645"/>
        <v/>
      </c>
      <c r="U871" s="6" t="str">
        <f t="shared" si="646"/>
        <v/>
      </c>
      <c r="V871" s="6" t="str">
        <f t="shared" si="647"/>
        <v/>
      </c>
      <c r="W871" s="6" t="str">
        <f t="shared" si="648"/>
        <v/>
      </c>
      <c r="X871" s="6" t="str">
        <f t="shared" si="649"/>
        <v/>
      </c>
      <c r="Y871" s="5"/>
      <c r="Z871" s="1">
        <f t="shared" si="652"/>
        <v>1</v>
      </c>
      <c r="AA871" s="1">
        <f t="shared" si="653"/>
        <v>1</v>
      </c>
      <c r="AB871" s="1">
        <f t="shared" si="654"/>
        <v>1</v>
      </c>
      <c r="AC871" s="1" t="str">
        <f t="shared" si="655"/>
        <v/>
      </c>
      <c r="AD871" s="1" t="str">
        <f t="shared" si="659"/>
        <v/>
      </c>
      <c r="AE871" s="5"/>
      <c r="AF871" s="6">
        <f t="shared" si="650"/>
        <v>0</v>
      </c>
      <c r="AG871" s="6">
        <f t="shared" si="656"/>
        <v>1</v>
      </c>
      <c r="AH871" s="6">
        <f t="shared" si="658"/>
        <v>3</v>
      </c>
      <c r="AI871" s="5"/>
      <c r="AJ871" s="1">
        <f t="shared" si="657"/>
        <v>0</v>
      </c>
      <c r="AK871" s="1">
        <f>VLOOKUP(AJ871,$R$2:S890,2,0)</f>
        <v>1</v>
      </c>
      <c r="AM871" s="1">
        <f t="shared" si="685"/>
        <v>246</v>
      </c>
      <c r="AO871" s="1">
        <f t="shared" si="686"/>
        <v>0</v>
      </c>
      <c r="AP871" s="1" t="str">
        <f t="shared" si="644"/>
        <v/>
      </c>
      <c r="AQ871" s="1" t="str">
        <f t="shared" si="660"/>
        <v/>
      </c>
      <c r="AR871" s="1" t="str">
        <f t="shared" si="661"/>
        <v/>
      </c>
      <c r="AS871" s="1" t="str">
        <f t="shared" si="662"/>
        <v/>
      </c>
      <c r="AT871" s="1" t="str">
        <f t="shared" si="663"/>
        <v/>
      </c>
      <c r="AU871" s="1" t="str">
        <f t="shared" si="664"/>
        <v/>
      </c>
      <c r="AV871" s="1" t="str">
        <f t="shared" si="665"/>
        <v/>
      </c>
      <c r="AW871" s="1" t="str">
        <f t="shared" si="666"/>
        <v/>
      </c>
      <c r="AX871" s="1" t="str">
        <f t="shared" si="667"/>
        <v/>
      </c>
      <c r="AY871" s="1" t="str">
        <f t="shared" si="668"/>
        <v/>
      </c>
      <c r="AZ871" s="1" t="str">
        <f t="shared" si="669"/>
        <v/>
      </c>
      <c r="BA871" s="1" t="str">
        <f t="shared" si="670"/>
        <v/>
      </c>
      <c r="BB871" s="1" t="str">
        <f t="shared" si="671"/>
        <v/>
      </c>
      <c r="BC871" s="1" t="str">
        <f t="shared" si="672"/>
        <v/>
      </c>
      <c r="BD871" s="1" t="str">
        <f t="shared" si="673"/>
        <v/>
      </c>
      <c r="BE871" s="1" t="str">
        <f t="shared" si="674"/>
        <v/>
      </c>
      <c r="BF871" s="1" t="str">
        <f t="shared" si="675"/>
        <v/>
      </c>
      <c r="BG871" s="1" t="str">
        <f t="shared" si="676"/>
        <v/>
      </c>
      <c r="BH871" s="1" t="str">
        <f t="shared" si="677"/>
        <v/>
      </c>
      <c r="BI871" s="1" t="str">
        <f t="shared" si="678"/>
        <v/>
      </c>
      <c r="BJ871" s="1" t="str">
        <f t="shared" si="679"/>
        <v/>
      </c>
      <c r="BK871" s="1" t="str">
        <f t="shared" si="680"/>
        <v/>
      </c>
      <c r="BL871" s="1" t="str">
        <f t="shared" si="681"/>
        <v/>
      </c>
      <c r="BM871" s="1" t="str">
        <f t="shared" si="682"/>
        <v/>
      </c>
      <c r="BN871" s="1" t="str">
        <f t="shared" si="683"/>
        <v/>
      </c>
      <c r="BO871" s="4" t="str">
        <f t="shared" si="684"/>
        <v/>
      </c>
    </row>
    <row r="872" spans="2:67">
      <c r="B872" s="23"/>
      <c r="C872" s="8" t="str">
        <f>IF(B872="","",VLOOKUP(B872,Tabelle2!$A$1:$B$37,2,0))</f>
        <v/>
      </c>
      <c r="D872" s="9" t="str">
        <f>IF(B872="","",IF(B872=0,"NB",VLOOKUP(C872,Tabelle2!$D$1:$E$4,2,0)))</f>
        <v/>
      </c>
      <c r="E872" s="1" t="str">
        <f t="shared" si="640"/>
        <v/>
      </c>
      <c r="F872" s="1" t="str">
        <f t="shared" si="641"/>
        <v/>
      </c>
      <c r="G872" s="1" t="str">
        <f t="shared" si="651"/>
        <v/>
      </c>
      <c r="H872" s="1" t="str">
        <f t="shared" si="642"/>
        <v/>
      </c>
      <c r="I872" s="1">
        <f t="shared" si="643"/>
        <v>0</v>
      </c>
      <c r="J872" s="1" t="str">
        <f t="shared" si="645"/>
        <v/>
      </c>
      <c r="U872" s="6" t="str">
        <f t="shared" si="646"/>
        <v/>
      </c>
      <c r="V872" s="6" t="str">
        <f t="shared" si="647"/>
        <v/>
      </c>
      <c r="W872" s="6" t="str">
        <f t="shared" si="648"/>
        <v/>
      </c>
      <c r="X872" s="6" t="str">
        <f t="shared" si="649"/>
        <v/>
      </c>
      <c r="Y872" s="5"/>
      <c r="Z872" s="1">
        <f t="shared" si="652"/>
        <v>1</v>
      </c>
      <c r="AA872" s="1">
        <f t="shared" si="653"/>
        <v>1</v>
      </c>
      <c r="AB872" s="1">
        <f t="shared" si="654"/>
        <v>1</v>
      </c>
      <c r="AC872" s="1" t="str">
        <f t="shared" si="655"/>
        <v/>
      </c>
      <c r="AD872" s="1" t="str">
        <f t="shared" si="659"/>
        <v/>
      </c>
      <c r="AE872" s="5"/>
      <c r="AF872" s="6">
        <f t="shared" si="650"/>
        <v>0</v>
      </c>
      <c r="AG872" s="6">
        <f t="shared" si="656"/>
        <v>1</v>
      </c>
      <c r="AH872" s="6">
        <f t="shared" si="658"/>
        <v>3</v>
      </c>
      <c r="AI872" s="5"/>
      <c r="AJ872" s="1">
        <f t="shared" si="657"/>
        <v>0</v>
      </c>
      <c r="AK872" s="1">
        <f>VLOOKUP(AJ872,$R$2:S891,2,0)</f>
        <v>1</v>
      </c>
      <c r="AM872" s="1">
        <f t="shared" si="685"/>
        <v>246</v>
      </c>
      <c r="AO872" s="1">
        <f t="shared" si="686"/>
        <v>0</v>
      </c>
      <c r="AP872" s="1" t="str">
        <f t="shared" si="644"/>
        <v/>
      </c>
      <c r="AQ872" s="1" t="str">
        <f t="shared" si="660"/>
        <v/>
      </c>
      <c r="AR872" s="1" t="str">
        <f t="shared" si="661"/>
        <v/>
      </c>
      <c r="AS872" s="1" t="str">
        <f t="shared" si="662"/>
        <v/>
      </c>
      <c r="AT872" s="1" t="str">
        <f t="shared" si="663"/>
        <v/>
      </c>
      <c r="AU872" s="1" t="str">
        <f t="shared" si="664"/>
        <v/>
      </c>
      <c r="AV872" s="1" t="str">
        <f t="shared" si="665"/>
        <v/>
      </c>
      <c r="AW872" s="1" t="str">
        <f t="shared" si="666"/>
        <v/>
      </c>
      <c r="AX872" s="1" t="str">
        <f t="shared" si="667"/>
        <v/>
      </c>
      <c r="AY872" s="1" t="str">
        <f t="shared" si="668"/>
        <v/>
      </c>
      <c r="AZ872" s="1" t="str">
        <f t="shared" si="669"/>
        <v/>
      </c>
      <c r="BA872" s="1" t="str">
        <f t="shared" si="670"/>
        <v/>
      </c>
      <c r="BB872" s="1" t="str">
        <f t="shared" si="671"/>
        <v/>
      </c>
      <c r="BC872" s="1" t="str">
        <f t="shared" si="672"/>
        <v/>
      </c>
      <c r="BD872" s="1" t="str">
        <f t="shared" si="673"/>
        <v/>
      </c>
      <c r="BE872" s="1" t="str">
        <f t="shared" si="674"/>
        <v/>
      </c>
      <c r="BF872" s="1" t="str">
        <f t="shared" si="675"/>
        <v/>
      </c>
      <c r="BG872" s="1" t="str">
        <f t="shared" si="676"/>
        <v/>
      </c>
      <c r="BH872" s="1" t="str">
        <f t="shared" si="677"/>
        <v/>
      </c>
      <c r="BI872" s="1" t="str">
        <f t="shared" si="678"/>
        <v/>
      </c>
      <c r="BJ872" s="1" t="str">
        <f t="shared" si="679"/>
        <v/>
      </c>
      <c r="BK872" s="1" t="str">
        <f t="shared" si="680"/>
        <v/>
      </c>
      <c r="BL872" s="1" t="str">
        <f t="shared" si="681"/>
        <v/>
      </c>
      <c r="BM872" s="1" t="str">
        <f t="shared" si="682"/>
        <v/>
      </c>
      <c r="BN872" s="1" t="str">
        <f t="shared" si="683"/>
        <v/>
      </c>
      <c r="BO872" s="4" t="str">
        <f t="shared" si="684"/>
        <v/>
      </c>
    </row>
    <row r="873" spans="2:67">
      <c r="B873" s="23"/>
      <c r="C873" s="8" t="str">
        <f>IF(B873="","",VLOOKUP(B873,Tabelle2!$A$1:$B$37,2,0))</f>
        <v/>
      </c>
      <c r="D873" s="9" t="str">
        <f>IF(B873="","",IF(B873=0,"NB",VLOOKUP(C873,Tabelle2!$D$1:$E$4,2,0)))</f>
        <v/>
      </c>
      <c r="E873" s="1" t="str">
        <f t="shared" si="640"/>
        <v/>
      </c>
      <c r="F873" s="1" t="str">
        <f t="shared" si="641"/>
        <v/>
      </c>
      <c r="G873" s="1" t="str">
        <f t="shared" si="651"/>
        <v/>
      </c>
      <c r="H873" s="1" t="str">
        <f t="shared" si="642"/>
        <v/>
      </c>
      <c r="I873" s="1">
        <f t="shared" si="643"/>
        <v>0</v>
      </c>
      <c r="J873" s="1" t="str">
        <f t="shared" si="645"/>
        <v/>
      </c>
      <c r="U873" s="6" t="str">
        <f t="shared" si="646"/>
        <v/>
      </c>
      <c r="V873" s="6" t="str">
        <f t="shared" si="647"/>
        <v/>
      </c>
      <c r="W873" s="6" t="str">
        <f t="shared" si="648"/>
        <v/>
      </c>
      <c r="X873" s="6" t="str">
        <f t="shared" si="649"/>
        <v/>
      </c>
      <c r="Y873" s="5"/>
      <c r="Z873" s="1">
        <f t="shared" si="652"/>
        <v>1</v>
      </c>
      <c r="AA873" s="1">
        <f t="shared" si="653"/>
        <v>1</v>
      </c>
      <c r="AB873" s="1">
        <f t="shared" si="654"/>
        <v>1</v>
      </c>
      <c r="AC873" s="1" t="str">
        <f t="shared" si="655"/>
        <v/>
      </c>
      <c r="AD873" s="1" t="str">
        <f t="shared" si="659"/>
        <v/>
      </c>
      <c r="AE873" s="5"/>
      <c r="AF873" s="6">
        <f t="shared" si="650"/>
        <v>0</v>
      </c>
      <c r="AG873" s="6">
        <f t="shared" si="656"/>
        <v>1</v>
      </c>
      <c r="AH873" s="6">
        <f t="shared" si="658"/>
        <v>3</v>
      </c>
      <c r="AI873" s="5"/>
      <c r="AJ873" s="1">
        <f t="shared" si="657"/>
        <v>0</v>
      </c>
      <c r="AK873" s="1">
        <f>VLOOKUP(AJ873,$R$2:S892,2,0)</f>
        <v>1</v>
      </c>
      <c r="AM873" s="1">
        <f t="shared" si="685"/>
        <v>246</v>
      </c>
      <c r="AO873" s="1">
        <f t="shared" si="686"/>
        <v>0</v>
      </c>
      <c r="AP873" s="1" t="str">
        <f t="shared" si="644"/>
        <v/>
      </c>
      <c r="AQ873" s="1" t="str">
        <f t="shared" si="660"/>
        <v/>
      </c>
      <c r="AR873" s="1" t="str">
        <f t="shared" si="661"/>
        <v/>
      </c>
      <c r="AS873" s="1" t="str">
        <f t="shared" si="662"/>
        <v/>
      </c>
      <c r="AT873" s="1" t="str">
        <f t="shared" si="663"/>
        <v/>
      </c>
      <c r="AU873" s="1" t="str">
        <f t="shared" si="664"/>
        <v/>
      </c>
      <c r="AV873" s="1" t="str">
        <f t="shared" si="665"/>
        <v/>
      </c>
      <c r="AW873" s="1" t="str">
        <f t="shared" si="666"/>
        <v/>
      </c>
      <c r="AX873" s="1" t="str">
        <f t="shared" si="667"/>
        <v/>
      </c>
      <c r="AY873" s="1" t="str">
        <f t="shared" si="668"/>
        <v/>
      </c>
      <c r="AZ873" s="1" t="str">
        <f t="shared" si="669"/>
        <v/>
      </c>
      <c r="BA873" s="1" t="str">
        <f t="shared" si="670"/>
        <v/>
      </c>
      <c r="BB873" s="1" t="str">
        <f t="shared" si="671"/>
        <v/>
      </c>
      <c r="BC873" s="1" t="str">
        <f t="shared" si="672"/>
        <v/>
      </c>
      <c r="BD873" s="1" t="str">
        <f t="shared" si="673"/>
        <v/>
      </c>
      <c r="BE873" s="1" t="str">
        <f t="shared" si="674"/>
        <v/>
      </c>
      <c r="BF873" s="1" t="str">
        <f t="shared" si="675"/>
        <v/>
      </c>
      <c r="BG873" s="1" t="str">
        <f t="shared" si="676"/>
        <v/>
      </c>
      <c r="BH873" s="1" t="str">
        <f t="shared" si="677"/>
        <v/>
      </c>
      <c r="BI873" s="1" t="str">
        <f t="shared" si="678"/>
        <v/>
      </c>
      <c r="BJ873" s="1" t="str">
        <f t="shared" si="679"/>
        <v/>
      </c>
      <c r="BK873" s="1" t="str">
        <f t="shared" si="680"/>
        <v/>
      </c>
      <c r="BL873" s="1" t="str">
        <f t="shared" si="681"/>
        <v/>
      </c>
      <c r="BM873" s="1" t="str">
        <f t="shared" si="682"/>
        <v/>
      </c>
      <c r="BN873" s="1" t="str">
        <f t="shared" si="683"/>
        <v/>
      </c>
      <c r="BO873" s="4" t="str">
        <f t="shared" si="684"/>
        <v/>
      </c>
    </row>
    <row r="874" spans="2:67">
      <c r="B874" s="23"/>
      <c r="C874" s="8" t="str">
        <f>IF(B874="","",VLOOKUP(B874,Tabelle2!$A$1:$B$37,2,0))</f>
        <v/>
      </c>
      <c r="D874" s="9" t="str">
        <f>IF(B874="","",IF(B874=0,"NB",VLOOKUP(C874,Tabelle2!$D$1:$E$4,2,0)))</f>
        <v/>
      </c>
      <c r="E874" s="1" t="str">
        <f t="shared" si="640"/>
        <v/>
      </c>
      <c r="F874" s="1" t="str">
        <f t="shared" si="641"/>
        <v/>
      </c>
      <c r="G874" s="1" t="str">
        <f t="shared" si="651"/>
        <v/>
      </c>
      <c r="H874" s="1" t="str">
        <f t="shared" si="642"/>
        <v/>
      </c>
      <c r="I874" s="1">
        <f t="shared" si="643"/>
        <v>0</v>
      </c>
      <c r="J874" s="1" t="str">
        <f t="shared" si="645"/>
        <v/>
      </c>
      <c r="U874" s="6" t="str">
        <f t="shared" si="646"/>
        <v/>
      </c>
      <c r="V874" s="6" t="str">
        <f t="shared" si="647"/>
        <v/>
      </c>
      <c r="W874" s="6" t="str">
        <f t="shared" si="648"/>
        <v/>
      </c>
      <c r="X874" s="6" t="str">
        <f t="shared" si="649"/>
        <v/>
      </c>
      <c r="Y874" s="5"/>
      <c r="Z874" s="1">
        <f t="shared" si="652"/>
        <v>1</v>
      </c>
      <c r="AA874" s="1">
        <f t="shared" si="653"/>
        <v>1</v>
      </c>
      <c r="AB874" s="1">
        <f t="shared" si="654"/>
        <v>1</v>
      </c>
      <c r="AC874" s="1" t="str">
        <f t="shared" si="655"/>
        <v/>
      </c>
      <c r="AD874" s="1" t="str">
        <f t="shared" si="659"/>
        <v/>
      </c>
      <c r="AE874" s="5"/>
      <c r="AF874" s="6">
        <f t="shared" si="650"/>
        <v>0</v>
      </c>
      <c r="AG874" s="6">
        <f t="shared" si="656"/>
        <v>1</v>
      </c>
      <c r="AH874" s="6">
        <f t="shared" si="658"/>
        <v>3</v>
      </c>
      <c r="AI874" s="5"/>
      <c r="AJ874" s="1">
        <f t="shared" si="657"/>
        <v>0</v>
      </c>
      <c r="AK874" s="1">
        <f>VLOOKUP(AJ874,$R$2:S893,2,0)</f>
        <v>1</v>
      </c>
      <c r="AM874" s="1">
        <f t="shared" si="685"/>
        <v>246</v>
      </c>
      <c r="AO874" s="1">
        <f t="shared" si="686"/>
        <v>0</v>
      </c>
      <c r="AP874" s="1" t="str">
        <f t="shared" si="644"/>
        <v/>
      </c>
      <c r="AQ874" s="1" t="str">
        <f t="shared" si="660"/>
        <v/>
      </c>
      <c r="AR874" s="1" t="str">
        <f t="shared" si="661"/>
        <v/>
      </c>
      <c r="AS874" s="1" t="str">
        <f t="shared" si="662"/>
        <v/>
      </c>
      <c r="AT874" s="1" t="str">
        <f t="shared" si="663"/>
        <v/>
      </c>
      <c r="AU874" s="1" t="str">
        <f t="shared" si="664"/>
        <v/>
      </c>
      <c r="AV874" s="1" t="str">
        <f t="shared" si="665"/>
        <v/>
      </c>
      <c r="AW874" s="1" t="str">
        <f t="shared" si="666"/>
        <v/>
      </c>
      <c r="AX874" s="1" t="str">
        <f t="shared" si="667"/>
        <v/>
      </c>
      <c r="AY874" s="1" t="str">
        <f t="shared" si="668"/>
        <v/>
      </c>
      <c r="AZ874" s="1" t="str">
        <f t="shared" si="669"/>
        <v/>
      </c>
      <c r="BA874" s="1" t="str">
        <f t="shared" si="670"/>
        <v/>
      </c>
      <c r="BB874" s="1" t="str">
        <f t="shared" si="671"/>
        <v/>
      </c>
      <c r="BC874" s="1" t="str">
        <f t="shared" si="672"/>
        <v/>
      </c>
      <c r="BD874" s="1" t="str">
        <f t="shared" si="673"/>
        <v/>
      </c>
      <c r="BE874" s="1" t="str">
        <f t="shared" si="674"/>
        <v/>
      </c>
      <c r="BF874" s="1" t="str">
        <f t="shared" si="675"/>
        <v/>
      </c>
      <c r="BG874" s="1" t="str">
        <f t="shared" si="676"/>
        <v/>
      </c>
      <c r="BH874" s="1" t="str">
        <f t="shared" si="677"/>
        <v/>
      </c>
      <c r="BI874" s="1" t="str">
        <f t="shared" si="678"/>
        <v/>
      </c>
      <c r="BJ874" s="1" t="str">
        <f t="shared" si="679"/>
        <v/>
      </c>
      <c r="BK874" s="1" t="str">
        <f t="shared" si="680"/>
        <v/>
      </c>
      <c r="BL874" s="1" t="str">
        <f t="shared" si="681"/>
        <v/>
      </c>
      <c r="BM874" s="1" t="str">
        <f t="shared" si="682"/>
        <v/>
      </c>
      <c r="BN874" s="1" t="str">
        <f t="shared" si="683"/>
        <v/>
      </c>
      <c r="BO874" s="4" t="str">
        <f t="shared" si="684"/>
        <v/>
      </c>
    </row>
    <row r="875" spans="2:67">
      <c r="B875" s="23"/>
      <c r="C875" s="8" t="str">
        <f>IF(B875="","",VLOOKUP(B875,Tabelle2!$A$1:$B$37,2,0))</f>
        <v/>
      </c>
      <c r="D875" s="9" t="str">
        <f>IF(B875="","",IF(B875=0,"NB",VLOOKUP(C875,Tabelle2!$D$1:$E$4,2,0)))</f>
        <v/>
      </c>
      <c r="E875" s="1" t="str">
        <f t="shared" si="640"/>
        <v/>
      </c>
      <c r="F875" s="1" t="str">
        <f t="shared" si="641"/>
        <v/>
      </c>
      <c r="G875" s="1" t="str">
        <f t="shared" si="651"/>
        <v/>
      </c>
      <c r="H875" s="1" t="str">
        <f t="shared" si="642"/>
        <v/>
      </c>
      <c r="I875" s="1">
        <f t="shared" si="643"/>
        <v>0</v>
      </c>
      <c r="J875" s="1" t="str">
        <f t="shared" si="645"/>
        <v/>
      </c>
      <c r="U875" s="6" t="str">
        <f t="shared" si="646"/>
        <v/>
      </c>
      <c r="V875" s="6" t="str">
        <f t="shared" si="647"/>
        <v/>
      </c>
      <c r="W875" s="6" t="str">
        <f t="shared" si="648"/>
        <v/>
      </c>
      <c r="X875" s="6" t="str">
        <f t="shared" si="649"/>
        <v/>
      </c>
      <c r="Y875" s="5"/>
      <c r="Z875" s="1">
        <f t="shared" si="652"/>
        <v>1</v>
      </c>
      <c r="AA875" s="1">
        <f t="shared" si="653"/>
        <v>1</v>
      </c>
      <c r="AB875" s="1">
        <f t="shared" si="654"/>
        <v>1</v>
      </c>
      <c r="AC875" s="1" t="str">
        <f t="shared" si="655"/>
        <v/>
      </c>
      <c r="AD875" s="1" t="str">
        <f t="shared" si="659"/>
        <v/>
      </c>
      <c r="AE875" s="5"/>
      <c r="AF875" s="6">
        <f t="shared" si="650"/>
        <v>0</v>
      </c>
      <c r="AG875" s="6">
        <f t="shared" si="656"/>
        <v>1</v>
      </c>
      <c r="AH875" s="6">
        <f t="shared" si="658"/>
        <v>3</v>
      </c>
      <c r="AI875" s="5"/>
      <c r="AJ875" s="1">
        <f t="shared" si="657"/>
        <v>0</v>
      </c>
      <c r="AK875" s="1">
        <f>VLOOKUP(AJ875,$R$2:S894,2,0)</f>
        <v>1</v>
      </c>
      <c r="AM875" s="1">
        <f t="shared" si="685"/>
        <v>246</v>
      </c>
      <c r="AO875" s="1">
        <f t="shared" si="686"/>
        <v>0</v>
      </c>
      <c r="AP875" s="1" t="str">
        <f t="shared" si="644"/>
        <v/>
      </c>
      <c r="AQ875" s="1" t="str">
        <f t="shared" si="660"/>
        <v/>
      </c>
      <c r="AR875" s="1" t="str">
        <f t="shared" si="661"/>
        <v/>
      </c>
      <c r="AS875" s="1" t="str">
        <f t="shared" si="662"/>
        <v/>
      </c>
      <c r="AT875" s="1" t="str">
        <f t="shared" si="663"/>
        <v/>
      </c>
      <c r="AU875" s="1" t="str">
        <f t="shared" si="664"/>
        <v/>
      </c>
      <c r="AV875" s="1" t="str">
        <f t="shared" si="665"/>
        <v/>
      </c>
      <c r="AW875" s="1" t="str">
        <f t="shared" si="666"/>
        <v/>
      </c>
      <c r="AX875" s="1" t="str">
        <f t="shared" si="667"/>
        <v/>
      </c>
      <c r="AY875" s="1" t="str">
        <f t="shared" si="668"/>
        <v/>
      </c>
      <c r="AZ875" s="1" t="str">
        <f t="shared" si="669"/>
        <v/>
      </c>
      <c r="BA875" s="1" t="str">
        <f t="shared" si="670"/>
        <v/>
      </c>
      <c r="BB875" s="1" t="str">
        <f t="shared" si="671"/>
        <v/>
      </c>
      <c r="BC875" s="1" t="str">
        <f t="shared" si="672"/>
        <v/>
      </c>
      <c r="BD875" s="1" t="str">
        <f t="shared" si="673"/>
        <v/>
      </c>
      <c r="BE875" s="1" t="str">
        <f t="shared" si="674"/>
        <v/>
      </c>
      <c r="BF875" s="1" t="str">
        <f t="shared" si="675"/>
        <v/>
      </c>
      <c r="BG875" s="1" t="str">
        <f t="shared" si="676"/>
        <v/>
      </c>
      <c r="BH875" s="1" t="str">
        <f t="shared" si="677"/>
        <v/>
      </c>
      <c r="BI875" s="1" t="str">
        <f t="shared" si="678"/>
        <v/>
      </c>
      <c r="BJ875" s="1" t="str">
        <f t="shared" si="679"/>
        <v/>
      </c>
      <c r="BK875" s="1" t="str">
        <f t="shared" si="680"/>
        <v/>
      </c>
      <c r="BL875" s="1" t="str">
        <f t="shared" si="681"/>
        <v/>
      </c>
      <c r="BM875" s="1" t="str">
        <f t="shared" si="682"/>
        <v/>
      </c>
      <c r="BN875" s="1" t="str">
        <f t="shared" si="683"/>
        <v/>
      </c>
      <c r="BO875" s="4" t="str">
        <f t="shared" si="684"/>
        <v/>
      </c>
    </row>
    <row r="876" spans="2:67">
      <c r="B876" s="23"/>
      <c r="C876" s="8" t="str">
        <f>IF(B876="","",VLOOKUP(B876,Tabelle2!$A$1:$B$37,2,0))</f>
        <v/>
      </c>
      <c r="D876" s="9" t="str">
        <f>IF(B876="","",IF(B876=0,"NB",VLOOKUP(C876,Tabelle2!$D$1:$E$4,2,0)))</f>
        <v/>
      </c>
      <c r="E876" s="1" t="str">
        <f t="shared" si="640"/>
        <v/>
      </c>
      <c r="F876" s="1" t="str">
        <f t="shared" si="641"/>
        <v/>
      </c>
      <c r="G876" s="1" t="str">
        <f t="shared" si="651"/>
        <v/>
      </c>
      <c r="H876" s="1" t="str">
        <f t="shared" si="642"/>
        <v/>
      </c>
      <c r="I876" s="1">
        <f t="shared" si="643"/>
        <v>0</v>
      </c>
      <c r="J876" s="1" t="str">
        <f t="shared" si="645"/>
        <v/>
      </c>
      <c r="U876" s="6" t="str">
        <f t="shared" si="646"/>
        <v/>
      </c>
      <c r="V876" s="6" t="str">
        <f t="shared" si="647"/>
        <v/>
      </c>
      <c r="W876" s="6" t="str">
        <f t="shared" si="648"/>
        <v/>
      </c>
      <c r="X876" s="6" t="str">
        <f t="shared" si="649"/>
        <v/>
      </c>
      <c r="Y876" s="5"/>
      <c r="Z876" s="1">
        <f t="shared" si="652"/>
        <v>1</v>
      </c>
      <c r="AA876" s="1">
        <f t="shared" si="653"/>
        <v>1</v>
      </c>
      <c r="AB876" s="1">
        <f t="shared" si="654"/>
        <v>1</v>
      </c>
      <c r="AC876" s="1" t="str">
        <f t="shared" si="655"/>
        <v/>
      </c>
      <c r="AD876" s="1" t="str">
        <f t="shared" si="659"/>
        <v/>
      </c>
      <c r="AE876" s="5"/>
      <c r="AF876" s="6">
        <f t="shared" si="650"/>
        <v>0</v>
      </c>
      <c r="AG876" s="6">
        <f t="shared" si="656"/>
        <v>1</v>
      </c>
      <c r="AH876" s="6">
        <f t="shared" si="658"/>
        <v>3</v>
      </c>
      <c r="AI876" s="5"/>
      <c r="AJ876" s="1">
        <f t="shared" si="657"/>
        <v>0</v>
      </c>
      <c r="AK876" s="1">
        <f>VLOOKUP(AJ876,$R$2:S895,2,0)</f>
        <v>1</v>
      </c>
      <c r="AM876" s="1">
        <f t="shared" si="685"/>
        <v>246</v>
      </c>
      <c r="AO876" s="1">
        <f t="shared" si="686"/>
        <v>0</v>
      </c>
      <c r="AP876" s="1" t="str">
        <f t="shared" si="644"/>
        <v/>
      </c>
      <c r="AQ876" s="1" t="str">
        <f t="shared" si="660"/>
        <v/>
      </c>
      <c r="AR876" s="1" t="str">
        <f t="shared" si="661"/>
        <v/>
      </c>
      <c r="AS876" s="1" t="str">
        <f t="shared" si="662"/>
        <v/>
      </c>
      <c r="AT876" s="1" t="str">
        <f t="shared" si="663"/>
        <v/>
      </c>
      <c r="AU876" s="1" t="str">
        <f t="shared" si="664"/>
        <v/>
      </c>
      <c r="AV876" s="1" t="str">
        <f t="shared" si="665"/>
        <v/>
      </c>
      <c r="AW876" s="1" t="str">
        <f t="shared" si="666"/>
        <v/>
      </c>
      <c r="AX876" s="1" t="str">
        <f t="shared" si="667"/>
        <v/>
      </c>
      <c r="AY876" s="1" t="str">
        <f t="shared" si="668"/>
        <v/>
      </c>
      <c r="AZ876" s="1" t="str">
        <f t="shared" si="669"/>
        <v/>
      </c>
      <c r="BA876" s="1" t="str">
        <f t="shared" si="670"/>
        <v/>
      </c>
      <c r="BB876" s="1" t="str">
        <f t="shared" si="671"/>
        <v/>
      </c>
      <c r="BC876" s="1" t="str">
        <f t="shared" si="672"/>
        <v/>
      </c>
      <c r="BD876" s="1" t="str">
        <f t="shared" si="673"/>
        <v/>
      </c>
      <c r="BE876" s="1" t="str">
        <f t="shared" si="674"/>
        <v/>
      </c>
      <c r="BF876" s="1" t="str">
        <f t="shared" si="675"/>
        <v/>
      </c>
      <c r="BG876" s="1" t="str">
        <f t="shared" si="676"/>
        <v/>
      </c>
      <c r="BH876" s="1" t="str">
        <f t="shared" si="677"/>
        <v/>
      </c>
      <c r="BI876" s="1" t="str">
        <f t="shared" si="678"/>
        <v/>
      </c>
      <c r="BJ876" s="1" t="str">
        <f t="shared" si="679"/>
        <v/>
      </c>
      <c r="BK876" s="1" t="str">
        <f t="shared" si="680"/>
        <v/>
      </c>
      <c r="BL876" s="1" t="str">
        <f t="shared" si="681"/>
        <v/>
      </c>
      <c r="BM876" s="1" t="str">
        <f t="shared" si="682"/>
        <v/>
      </c>
      <c r="BN876" s="1" t="str">
        <f t="shared" si="683"/>
        <v/>
      </c>
      <c r="BO876" s="4" t="str">
        <f t="shared" si="684"/>
        <v/>
      </c>
    </row>
    <row r="877" spans="2:67">
      <c r="B877" s="23"/>
      <c r="C877" s="8" t="str">
        <f>IF(B877="","",VLOOKUP(B877,Tabelle2!$A$1:$B$37,2,0))</f>
        <v/>
      </c>
      <c r="D877" s="9" t="str">
        <f>IF(B877="","",IF(B877=0,"NB",VLOOKUP(C877,Tabelle2!$D$1:$E$4,2,0)))</f>
        <v/>
      </c>
      <c r="E877" s="1" t="str">
        <f t="shared" si="640"/>
        <v/>
      </c>
      <c r="F877" s="1" t="str">
        <f t="shared" si="641"/>
        <v/>
      </c>
      <c r="G877" s="1" t="str">
        <f t="shared" si="651"/>
        <v/>
      </c>
      <c r="H877" s="1" t="str">
        <f t="shared" si="642"/>
        <v/>
      </c>
      <c r="I877" s="1">
        <f t="shared" si="643"/>
        <v>0</v>
      </c>
      <c r="J877" s="1" t="str">
        <f t="shared" si="645"/>
        <v/>
      </c>
      <c r="U877" s="6" t="str">
        <f t="shared" si="646"/>
        <v/>
      </c>
      <c r="V877" s="6" t="str">
        <f t="shared" si="647"/>
        <v/>
      </c>
      <c r="W877" s="6" t="str">
        <f t="shared" si="648"/>
        <v/>
      </c>
      <c r="X877" s="6" t="str">
        <f t="shared" si="649"/>
        <v/>
      </c>
      <c r="Y877" s="5"/>
      <c r="Z877" s="1">
        <f t="shared" si="652"/>
        <v>1</v>
      </c>
      <c r="AA877" s="1">
        <f t="shared" si="653"/>
        <v>1</v>
      </c>
      <c r="AB877" s="1">
        <f t="shared" si="654"/>
        <v>1</v>
      </c>
      <c r="AC877" s="1" t="str">
        <f t="shared" si="655"/>
        <v/>
      </c>
      <c r="AD877" s="1" t="str">
        <f t="shared" si="659"/>
        <v/>
      </c>
      <c r="AE877" s="5"/>
      <c r="AF877" s="6">
        <f t="shared" si="650"/>
        <v>0</v>
      </c>
      <c r="AG877" s="6">
        <f t="shared" si="656"/>
        <v>1</v>
      </c>
      <c r="AH877" s="6">
        <f t="shared" si="658"/>
        <v>3</v>
      </c>
      <c r="AI877" s="5"/>
      <c r="AJ877" s="1">
        <f t="shared" si="657"/>
        <v>0</v>
      </c>
      <c r="AK877" s="1">
        <f>VLOOKUP(AJ877,$R$2:S896,2,0)</f>
        <v>1</v>
      </c>
      <c r="AM877" s="1">
        <f t="shared" si="685"/>
        <v>246</v>
      </c>
      <c r="AO877" s="1">
        <f t="shared" si="686"/>
        <v>0</v>
      </c>
      <c r="AP877" s="1" t="str">
        <f t="shared" si="644"/>
        <v/>
      </c>
      <c r="AQ877" s="1" t="str">
        <f t="shared" si="660"/>
        <v/>
      </c>
      <c r="AR877" s="1" t="str">
        <f t="shared" si="661"/>
        <v/>
      </c>
      <c r="AS877" s="1" t="str">
        <f t="shared" si="662"/>
        <v/>
      </c>
      <c r="AT877" s="1" t="str">
        <f t="shared" si="663"/>
        <v/>
      </c>
      <c r="AU877" s="1" t="str">
        <f t="shared" si="664"/>
        <v/>
      </c>
      <c r="AV877" s="1" t="str">
        <f t="shared" si="665"/>
        <v/>
      </c>
      <c r="AW877" s="1" t="str">
        <f t="shared" si="666"/>
        <v/>
      </c>
      <c r="AX877" s="1" t="str">
        <f t="shared" si="667"/>
        <v/>
      </c>
      <c r="AY877" s="1" t="str">
        <f t="shared" si="668"/>
        <v/>
      </c>
      <c r="AZ877" s="1" t="str">
        <f t="shared" si="669"/>
        <v/>
      </c>
      <c r="BA877" s="1" t="str">
        <f t="shared" si="670"/>
        <v/>
      </c>
      <c r="BB877" s="1" t="str">
        <f t="shared" si="671"/>
        <v/>
      </c>
      <c r="BC877" s="1" t="str">
        <f t="shared" si="672"/>
        <v/>
      </c>
      <c r="BD877" s="1" t="str">
        <f t="shared" si="673"/>
        <v/>
      </c>
      <c r="BE877" s="1" t="str">
        <f t="shared" si="674"/>
        <v/>
      </c>
      <c r="BF877" s="1" t="str">
        <f t="shared" si="675"/>
        <v/>
      </c>
      <c r="BG877" s="1" t="str">
        <f t="shared" si="676"/>
        <v/>
      </c>
      <c r="BH877" s="1" t="str">
        <f t="shared" si="677"/>
        <v/>
      </c>
      <c r="BI877" s="1" t="str">
        <f t="shared" si="678"/>
        <v/>
      </c>
      <c r="BJ877" s="1" t="str">
        <f t="shared" si="679"/>
        <v/>
      </c>
      <c r="BK877" s="1" t="str">
        <f t="shared" si="680"/>
        <v/>
      </c>
      <c r="BL877" s="1" t="str">
        <f t="shared" si="681"/>
        <v/>
      </c>
      <c r="BM877" s="1" t="str">
        <f t="shared" si="682"/>
        <v/>
      </c>
      <c r="BN877" s="1" t="str">
        <f t="shared" si="683"/>
        <v/>
      </c>
      <c r="BO877" s="4" t="str">
        <f t="shared" si="684"/>
        <v/>
      </c>
    </row>
    <row r="878" spans="2:67">
      <c r="B878" s="23"/>
      <c r="C878" s="8" t="str">
        <f>IF(B878="","",VLOOKUP(B878,Tabelle2!$A$1:$B$37,2,0))</f>
        <v/>
      </c>
      <c r="D878" s="9" t="str">
        <f>IF(B878="","",IF(B878=0,"NB",VLOOKUP(C878,Tabelle2!$D$1:$E$4,2,0)))</f>
        <v/>
      </c>
      <c r="E878" s="1" t="str">
        <f t="shared" si="640"/>
        <v/>
      </c>
      <c r="F878" s="1" t="str">
        <f t="shared" si="641"/>
        <v/>
      </c>
      <c r="G878" s="1" t="str">
        <f t="shared" si="651"/>
        <v/>
      </c>
      <c r="H878" s="1" t="str">
        <f t="shared" si="642"/>
        <v/>
      </c>
      <c r="I878" s="1">
        <f t="shared" si="643"/>
        <v>0</v>
      </c>
      <c r="J878" s="1" t="str">
        <f t="shared" si="645"/>
        <v/>
      </c>
      <c r="U878" s="6" t="str">
        <f t="shared" si="646"/>
        <v/>
      </c>
      <c r="V878" s="6" t="str">
        <f t="shared" si="647"/>
        <v/>
      </c>
      <c r="W878" s="6" t="str">
        <f t="shared" si="648"/>
        <v/>
      </c>
      <c r="X878" s="6" t="str">
        <f t="shared" si="649"/>
        <v/>
      </c>
      <c r="Y878" s="5"/>
      <c r="Z878" s="1">
        <f t="shared" si="652"/>
        <v>1</v>
      </c>
      <c r="AA878" s="1">
        <f t="shared" si="653"/>
        <v>1</v>
      </c>
      <c r="AB878" s="1">
        <f t="shared" si="654"/>
        <v>1</v>
      </c>
      <c r="AC878" s="1" t="str">
        <f t="shared" si="655"/>
        <v/>
      </c>
      <c r="AD878" s="1" t="str">
        <f t="shared" si="659"/>
        <v/>
      </c>
      <c r="AE878" s="5"/>
      <c r="AF878" s="6">
        <f t="shared" si="650"/>
        <v>0</v>
      </c>
      <c r="AG878" s="6">
        <f t="shared" si="656"/>
        <v>1</v>
      </c>
      <c r="AH878" s="6">
        <f t="shared" si="658"/>
        <v>3</v>
      </c>
      <c r="AI878" s="5"/>
      <c r="AJ878" s="1">
        <f t="shared" si="657"/>
        <v>0</v>
      </c>
      <c r="AK878" s="1">
        <f>VLOOKUP(AJ878,$R$2:S897,2,0)</f>
        <v>1</v>
      </c>
      <c r="AM878" s="1">
        <f t="shared" si="685"/>
        <v>246</v>
      </c>
      <c r="AO878" s="1">
        <f t="shared" si="686"/>
        <v>0</v>
      </c>
      <c r="AP878" s="1" t="str">
        <f t="shared" si="644"/>
        <v/>
      </c>
      <c r="AQ878" s="1" t="str">
        <f t="shared" si="660"/>
        <v/>
      </c>
      <c r="AR878" s="1" t="str">
        <f t="shared" si="661"/>
        <v/>
      </c>
      <c r="AS878" s="1" t="str">
        <f t="shared" si="662"/>
        <v/>
      </c>
      <c r="AT878" s="1" t="str">
        <f t="shared" si="663"/>
        <v/>
      </c>
      <c r="AU878" s="1" t="str">
        <f t="shared" si="664"/>
        <v/>
      </c>
      <c r="AV878" s="1" t="str">
        <f t="shared" si="665"/>
        <v/>
      </c>
      <c r="AW878" s="1" t="str">
        <f t="shared" si="666"/>
        <v/>
      </c>
      <c r="AX878" s="1" t="str">
        <f t="shared" si="667"/>
        <v/>
      </c>
      <c r="AY878" s="1" t="str">
        <f t="shared" si="668"/>
        <v/>
      </c>
      <c r="AZ878" s="1" t="str">
        <f t="shared" si="669"/>
        <v/>
      </c>
      <c r="BA878" s="1" t="str">
        <f t="shared" si="670"/>
        <v/>
      </c>
      <c r="BB878" s="1" t="str">
        <f t="shared" si="671"/>
        <v/>
      </c>
      <c r="BC878" s="1" t="str">
        <f t="shared" si="672"/>
        <v/>
      </c>
      <c r="BD878" s="1" t="str">
        <f t="shared" si="673"/>
        <v/>
      </c>
      <c r="BE878" s="1" t="str">
        <f t="shared" si="674"/>
        <v/>
      </c>
      <c r="BF878" s="1" t="str">
        <f t="shared" si="675"/>
        <v/>
      </c>
      <c r="BG878" s="1" t="str">
        <f t="shared" si="676"/>
        <v/>
      </c>
      <c r="BH878" s="1" t="str">
        <f t="shared" si="677"/>
        <v/>
      </c>
      <c r="BI878" s="1" t="str">
        <f t="shared" si="678"/>
        <v/>
      </c>
      <c r="BJ878" s="1" t="str">
        <f t="shared" si="679"/>
        <v/>
      </c>
      <c r="BK878" s="1" t="str">
        <f t="shared" si="680"/>
        <v/>
      </c>
      <c r="BL878" s="1" t="str">
        <f t="shared" si="681"/>
        <v/>
      </c>
      <c r="BM878" s="1" t="str">
        <f t="shared" si="682"/>
        <v/>
      </c>
      <c r="BN878" s="1" t="str">
        <f t="shared" si="683"/>
        <v/>
      </c>
      <c r="BO878" s="4" t="str">
        <f t="shared" si="684"/>
        <v/>
      </c>
    </row>
    <row r="879" spans="2:67">
      <c r="B879" s="23"/>
      <c r="C879" s="8" t="str">
        <f>IF(B879="","",VLOOKUP(B879,Tabelle2!$A$1:$B$37,2,0))</f>
        <v/>
      </c>
      <c r="D879" s="9" t="str">
        <f>IF(B879="","",IF(B879=0,"NB",VLOOKUP(C879,Tabelle2!$D$1:$E$4,2,0)))</f>
        <v/>
      </c>
      <c r="E879" s="1" t="str">
        <f t="shared" si="640"/>
        <v/>
      </c>
      <c r="F879" s="1" t="str">
        <f t="shared" si="641"/>
        <v/>
      </c>
      <c r="G879" s="1" t="str">
        <f t="shared" si="651"/>
        <v/>
      </c>
      <c r="H879" s="1" t="str">
        <f t="shared" si="642"/>
        <v/>
      </c>
      <c r="I879" s="1">
        <f t="shared" si="643"/>
        <v>0</v>
      </c>
      <c r="J879" s="1" t="str">
        <f t="shared" si="645"/>
        <v/>
      </c>
      <c r="U879" s="6" t="str">
        <f t="shared" si="646"/>
        <v/>
      </c>
      <c r="V879" s="6" t="str">
        <f t="shared" si="647"/>
        <v/>
      </c>
      <c r="W879" s="6" t="str">
        <f t="shared" si="648"/>
        <v/>
      </c>
      <c r="X879" s="6" t="str">
        <f t="shared" si="649"/>
        <v/>
      </c>
      <c r="Y879" s="5"/>
      <c r="Z879" s="1">
        <f t="shared" si="652"/>
        <v>1</v>
      </c>
      <c r="AA879" s="1">
        <f t="shared" si="653"/>
        <v>1</v>
      </c>
      <c r="AB879" s="1">
        <f t="shared" si="654"/>
        <v>1</v>
      </c>
      <c r="AC879" s="1" t="str">
        <f t="shared" si="655"/>
        <v/>
      </c>
      <c r="AD879" s="1" t="str">
        <f t="shared" si="659"/>
        <v/>
      </c>
      <c r="AE879" s="5"/>
      <c r="AF879" s="6">
        <f t="shared" si="650"/>
        <v>0</v>
      </c>
      <c r="AG879" s="6">
        <f t="shared" si="656"/>
        <v>1</v>
      </c>
      <c r="AH879" s="6">
        <f t="shared" si="658"/>
        <v>3</v>
      </c>
      <c r="AI879" s="5"/>
      <c r="AJ879" s="1">
        <f t="shared" si="657"/>
        <v>0</v>
      </c>
      <c r="AK879" s="1">
        <f>VLOOKUP(AJ879,$R$2:S898,2,0)</f>
        <v>1</v>
      </c>
      <c r="AM879" s="1">
        <f t="shared" si="685"/>
        <v>246</v>
      </c>
      <c r="AO879" s="1">
        <f t="shared" si="686"/>
        <v>0</v>
      </c>
      <c r="AP879" s="1" t="str">
        <f t="shared" si="644"/>
        <v/>
      </c>
      <c r="AQ879" s="1" t="str">
        <f t="shared" si="660"/>
        <v/>
      </c>
      <c r="AR879" s="1" t="str">
        <f t="shared" si="661"/>
        <v/>
      </c>
      <c r="AS879" s="1" t="str">
        <f t="shared" si="662"/>
        <v/>
      </c>
      <c r="AT879" s="1" t="str">
        <f t="shared" si="663"/>
        <v/>
      </c>
      <c r="AU879" s="1" t="str">
        <f t="shared" si="664"/>
        <v/>
      </c>
      <c r="AV879" s="1" t="str">
        <f t="shared" si="665"/>
        <v/>
      </c>
      <c r="AW879" s="1" t="str">
        <f t="shared" si="666"/>
        <v/>
      </c>
      <c r="AX879" s="1" t="str">
        <f t="shared" si="667"/>
        <v/>
      </c>
      <c r="AY879" s="1" t="str">
        <f t="shared" si="668"/>
        <v/>
      </c>
      <c r="AZ879" s="1" t="str">
        <f t="shared" si="669"/>
        <v/>
      </c>
      <c r="BA879" s="1" t="str">
        <f t="shared" si="670"/>
        <v/>
      </c>
      <c r="BB879" s="1" t="str">
        <f t="shared" si="671"/>
        <v/>
      </c>
      <c r="BC879" s="1" t="str">
        <f t="shared" si="672"/>
        <v/>
      </c>
      <c r="BD879" s="1" t="str">
        <f t="shared" si="673"/>
        <v/>
      </c>
      <c r="BE879" s="1" t="str">
        <f t="shared" si="674"/>
        <v/>
      </c>
      <c r="BF879" s="1" t="str">
        <f t="shared" si="675"/>
        <v/>
      </c>
      <c r="BG879" s="1" t="str">
        <f t="shared" si="676"/>
        <v/>
      </c>
      <c r="BH879" s="1" t="str">
        <f t="shared" si="677"/>
        <v/>
      </c>
      <c r="BI879" s="1" t="str">
        <f t="shared" si="678"/>
        <v/>
      </c>
      <c r="BJ879" s="1" t="str">
        <f t="shared" si="679"/>
        <v/>
      </c>
      <c r="BK879" s="1" t="str">
        <f t="shared" si="680"/>
        <v/>
      </c>
      <c r="BL879" s="1" t="str">
        <f t="shared" si="681"/>
        <v/>
      </c>
      <c r="BM879" s="1" t="str">
        <f t="shared" si="682"/>
        <v/>
      </c>
      <c r="BN879" s="1" t="str">
        <f t="shared" si="683"/>
        <v/>
      </c>
      <c r="BO879" s="4" t="str">
        <f t="shared" si="684"/>
        <v/>
      </c>
    </row>
    <row r="880" spans="2:67">
      <c r="B880" s="23"/>
      <c r="C880" s="8" t="str">
        <f>IF(B880="","",VLOOKUP(B880,Tabelle2!$A$1:$B$37,2,0))</f>
        <v/>
      </c>
      <c r="D880" s="9" t="str">
        <f>IF(B880="","",IF(B880=0,"NB",VLOOKUP(C880,Tabelle2!$D$1:$E$4,2,0)))</f>
        <v/>
      </c>
      <c r="E880" s="1" t="str">
        <f t="shared" si="640"/>
        <v/>
      </c>
      <c r="F880" s="1" t="str">
        <f t="shared" si="641"/>
        <v/>
      </c>
      <c r="G880" s="1" t="str">
        <f t="shared" si="651"/>
        <v/>
      </c>
      <c r="H880" s="1" t="str">
        <f t="shared" si="642"/>
        <v/>
      </c>
      <c r="I880" s="1">
        <f t="shared" si="643"/>
        <v>0</v>
      </c>
      <c r="J880" s="1" t="str">
        <f t="shared" si="645"/>
        <v/>
      </c>
      <c r="U880" s="6" t="str">
        <f t="shared" si="646"/>
        <v/>
      </c>
      <c r="V880" s="6" t="str">
        <f t="shared" si="647"/>
        <v/>
      </c>
      <c r="W880" s="6" t="str">
        <f t="shared" si="648"/>
        <v/>
      </c>
      <c r="X880" s="6" t="str">
        <f t="shared" si="649"/>
        <v/>
      </c>
      <c r="Y880" s="5"/>
      <c r="Z880" s="1">
        <f t="shared" si="652"/>
        <v>1</v>
      </c>
      <c r="AA880" s="1">
        <f t="shared" si="653"/>
        <v>1</v>
      </c>
      <c r="AB880" s="1">
        <f t="shared" si="654"/>
        <v>1</v>
      </c>
      <c r="AC880" s="1" t="str">
        <f t="shared" si="655"/>
        <v/>
      </c>
      <c r="AD880" s="1" t="str">
        <f t="shared" si="659"/>
        <v/>
      </c>
      <c r="AE880" s="5"/>
      <c r="AF880" s="6">
        <f t="shared" si="650"/>
        <v>0</v>
      </c>
      <c r="AG880" s="6">
        <f t="shared" si="656"/>
        <v>1</v>
      </c>
      <c r="AH880" s="6">
        <f t="shared" si="658"/>
        <v>3</v>
      </c>
      <c r="AI880" s="5"/>
      <c r="AJ880" s="1">
        <f t="shared" si="657"/>
        <v>0</v>
      </c>
      <c r="AK880" s="1">
        <f>VLOOKUP(AJ880,$R$2:S899,2,0)</f>
        <v>1</v>
      </c>
      <c r="AM880" s="1">
        <f t="shared" si="685"/>
        <v>246</v>
      </c>
      <c r="AO880" s="1">
        <f t="shared" si="686"/>
        <v>0</v>
      </c>
      <c r="AP880" s="1" t="str">
        <f t="shared" si="644"/>
        <v/>
      </c>
      <c r="AQ880" s="1" t="str">
        <f t="shared" si="660"/>
        <v/>
      </c>
      <c r="AR880" s="1" t="str">
        <f t="shared" si="661"/>
        <v/>
      </c>
      <c r="AS880" s="1" t="str">
        <f t="shared" si="662"/>
        <v/>
      </c>
      <c r="AT880" s="1" t="str">
        <f t="shared" si="663"/>
        <v/>
      </c>
      <c r="AU880" s="1" t="str">
        <f t="shared" si="664"/>
        <v/>
      </c>
      <c r="AV880" s="1" t="str">
        <f t="shared" si="665"/>
        <v/>
      </c>
      <c r="AW880" s="1" t="str">
        <f t="shared" si="666"/>
        <v/>
      </c>
      <c r="AX880" s="1" t="str">
        <f t="shared" si="667"/>
        <v/>
      </c>
      <c r="AY880" s="1" t="str">
        <f t="shared" si="668"/>
        <v/>
      </c>
      <c r="AZ880" s="1" t="str">
        <f t="shared" si="669"/>
        <v/>
      </c>
      <c r="BA880" s="1" t="str">
        <f t="shared" si="670"/>
        <v/>
      </c>
      <c r="BB880" s="1" t="str">
        <f t="shared" si="671"/>
        <v/>
      </c>
      <c r="BC880" s="1" t="str">
        <f t="shared" si="672"/>
        <v/>
      </c>
      <c r="BD880" s="1" t="str">
        <f t="shared" si="673"/>
        <v/>
      </c>
      <c r="BE880" s="1" t="str">
        <f t="shared" si="674"/>
        <v/>
      </c>
      <c r="BF880" s="1" t="str">
        <f t="shared" si="675"/>
        <v/>
      </c>
      <c r="BG880" s="1" t="str">
        <f t="shared" si="676"/>
        <v/>
      </c>
      <c r="BH880" s="1" t="str">
        <f t="shared" si="677"/>
        <v/>
      </c>
      <c r="BI880" s="1" t="str">
        <f t="shared" si="678"/>
        <v/>
      </c>
      <c r="BJ880" s="1" t="str">
        <f t="shared" si="679"/>
        <v/>
      </c>
      <c r="BK880" s="1" t="str">
        <f t="shared" si="680"/>
        <v/>
      </c>
      <c r="BL880" s="1" t="str">
        <f t="shared" si="681"/>
        <v/>
      </c>
      <c r="BM880" s="1" t="str">
        <f t="shared" si="682"/>
        <v/>
      </c>
      <c r="BN880" s="1" t="str">
        <f t="shared" si="683"/>
        <v/>
      </c>
      <c r="BO880" s="4" t="str">
        <f t="shared" si="684"/>
        <v/>
      </c>
    </row>
    <row r="881" spans="2:67">
      <c r="B881" s="23"/>
      <c r="C881" s="8" t="str">
        <f>IF(B881="","",VLOOKUP(B881,Tabelle2!$A$1:$B$37,2,0))</f>
        <v/>
      </c>
      <c r="D881" s="9" t="str">
        <f>IF(B881="","",IF(B881=0,"NB",VLOOKUP(C881,Tabelle2!$D$1:$E$4,2,0)))</f>
        <v/>
      </c>
      <c r="E881" s="1" t="str">
        <f t="shared" si="640"/>
        <v/>
      </c>
      <c r="F881" s="1" t="str">
        <f t="shared" si="641"/>
        <v/>
      </c>
      <c r="G881" s="1" t="str">
        <f t="shared" si="651"/>
        <v/>
      </c>
      <c r="H881" s="1" t="str">
        <f t="shared" si="642"/>
        <v/>
      </c>
      <c r="I881" s="1">
        <f t="shared" si="643"/>
        <v>0</v>
      </c>
      <c r="J881" s="1" t="str">
        <f t="shared" si="645"/>
        <v/>
      </c>
      <c r="U881" s="6" t="str">
        <f t="shared" si="646"/>
        <v/>
      </c>
      <c r="V881" s="6" t="str">
        <f t="shared" si="647"/>
        <v/>
      </c>
      <c r="W881" s="6" t="str">
        <f t="shared" si="648"/>
        <v/>
      </c>
      <c r="X881" s="6" t="str">
        <f t="shared" si="649"/>
        <v/>
      </c>
      <c r="Y881" s="5"/>
      <c r="Z881" s="1">
        <f t="shared" si="652"/>
        <v>1</v>
      </c>
      <c r="AA881" s="1">
        <f t="shared" si="653"/>
        <v>1</v>
      </c>
      <c r="AB881" s="1">
        <f t="shared" si="654"/>
        <v>1</v>
      </c>
      <c r="AC881" s="1" t="str">
        <f t="shared" si="655"/>
        <v/>
      </c>
      <c r="AD881" s="1" t="str">
        <f t="shared" si="659"/>
        <v/>
      </c>
      <c r="AE881" s="5"/>
      <c r="AF881" s="6">
        <f t="shared" si="650"/>
        <v>0</v>
      </c>
      <c r="AG881" s="6">
        <f t="shared" si="656"/>
        <v>1</v>
      </c>
      <c r="AH881" s="6">
        <f t="shared" si="658"/>
        <v>3</v>
      </c>
      <c r="AI881" s="5"/>
      <c r="AJ881" s="1">
        <f t="shared" si="657"/>
        <v>0</v>
      </c>
      <c r="AK881" s="1">
        <f>VLOOKUP(AJ881,$R$2:S900,2,0)</f>
        <v>1</v>
      </c>
      <c r="AM881" s="1">
        <f t="shared" si="685"/>
        <v>246</v>
      </c>
      <c r="AO881" s="1">
        <f t="shared" si="686"/>
        <v>0</v>
      </c>
      <c r="AP881" s="1" t="str">
        <f t="shared" si="644"/>
        <v/>
      </c>
      <c r="AQ881" s="1" t="str">
        <f t="shared" si="660"/>
        <v/>
      </c>
      <c r="AR881" s="1" t="str">
        <f t="shared" si="661"/>
        <v/>
      </c>
      <c r="AS881" s="1" t="str">
        <f t="shared" si="662"/>
        <v/>
      </c>
      <c r="AT881" s="1" t="str">
        <f t="shared" si="663"/>
        <v/>
      </c>
      <c r="AU881" s="1" t="str">
        <f t="shared" si="664"/>
        <v/>
      </c>
      <c r="AV881" s="1" t="str">
        <f t="shared" si="665"/>
        <v/>
      </c>
      <c r="AW881" s="1" t="str">
        <f t="shared" si="666"/>
        <v/>
      </c>
      <c r="AX881" s="1" t="str">
        <f t="shared" si="667"/>
        <v/>
      </c>
      <c r="AY881" s="1" t="str">
        <f t="shared" si="668"/>
        <v/>
      </c>
      <c r="AZ881" s="1" t="str">
        <f t="shared" si="669"/>
        <v/>
      </c>
      <c r="BA881" s="1" t="str">
        <f t="shared" si="670"/>
        <v/>
      </c>
      <c r="BB881" s="1" t="str">
        <f t="shared" si="671"/>
        <v/>
      </c>
      <c r="BC881" s="1" t="str">
        <f t="shared" si="672"/>
        <v/>
      </c>
      <c r="BD881" s="1" t="str">
        <f t="shared" si="673"/>
        <v/>
      </c>
      <c r="BE881" s="1" t="str">
        <f t="shared" si="674"/>
        <v/>
      </c>
      <c r="BF881" s="1" t="str">
        <f t="shared" si="675"/>
        <v/>
      </c>
      <c r="BG881" s="1" t="str">
        <f t="shared" si="676"/>
        <v/>
      </c>
      <c r="BH881" s="1" t="str">
        <f t="shared" si="677"/>
        <v/>
      </c>
      <c r="BI881" s="1" t="str">
        <f t="shared" si="678"/>
        <v/>
      </c>
      <c r="BJ881" s="1" t="str">
        <f t="shared" si="679"/>
        <v/>
      </c>
      <c r="BK881" s="1" t="str">
        <f t="shared" si="680"/>
        <v/>
      </c>
      <c r="BL881" s="1" t="str">
        <f t="shared" si="681"/>
        <v/>
      </c>
      <c r="BM881" s="1" t="str">
        <f t="shared" si="682"/>
        <v/>
      </c>
      <c r="BN881" s="1" t="str">
        <f t="shared" si="683"/>
        <v/>
      </c>
      <c r="BO881" s="4" t="str">
        <f t="shared" si="684"/>
        <v/>
      </c>
    </row>
    <row r="882" spans="2:67">
      <c r="B882" s="23"/>
      <c r="C882" s="8" t="str">
        <f>IF(B882="","",VLOOKUP(B882,Tabelle2!$A$1:$B$37,2,0))</f>
        <v/>
      </c>
      <c r="D882" s="9" t="str">
        <f>IF(B882="","",IF(B882=0,"NB",VLOOKUP(C882,Tabelle2!$D$1:$E$4,2,0)))</f>
        <v/>
      </c>
      <c r="E882" s="1" t="str">
        <f t="shared" si="640"/>
        <v/>
      </c>
      <c r="F882" s="1" t="str">
        <f t="shared" si="641"/>
        <v/>
      </c>
      <c r="G882" s="1" t="str">
        <f t="shared" si="651"/>
        <v/>
      </c>
      <c r="H882" s="1" t="str">
        <f t="shared" si="642"/>
        <v/>
      </c>
      <c r="I882" s="1">
        <f t="shared" si="643"/>
        <v>0</v>
      </c>
      <c r="J882" s="1" t="str">
        <f t="shared" si="645"/>
        <v/>
      </c>
      <c r="U882" s="6" t="str">
        <f t="shared" si="646"/>
        <v/>
      </c>
      <c r="V882" s="6" t="str">
        <f t="shared" si="647"/>
        <v/>
      </c>
      <c r="W882" s="6" t="str">
        <f t="shared" si="648"/>
        <v/>
      </c>
      <c r="X882" s="6" t="str">
        <f t="shared" si="649"/>
        <v/>
      </c>
      <c r="Y882" s="5"/>
      <c r="Z882" s="1">
        <f t="shared" si="652"/>
        <v>1</v>
      </c>
      <c r="AA882" s="1">
        <f t="shared" si="653"/>
        <v>1</v>
      </c>
      <c r="AB882" s="1">
        <f t="shared" si="654"/>
        <v>1</v>
      </c>
      <c r="AC882" s="1" t="str">
        <f t="shared" si="655"/>
        <v/>
      </c>
      <c r="AD882" s="1" t="str">
        <f t="shared" si="659"/>
        <v/>
      </c>
      <c r="AE882" s="5"/>
      <c r="AF882" s="6">
        <f t="shared" si="650"/>
        <v>0</v>
      </c>
      <c r="AG882" s="6">
        <f t="shared" si="656"/>
        <v>1</v>
      </c>
      <c r="AH882" s="6">
        <f t="shared" si="658"/>
        <v>3</v>
      </c>
      <c r="AI882" s="5"/>
      <c r="AJ882" s="1">
        <f t="shared" si="657"/>
        <v>0</v>
      </c>
      <c r="AK882" s="1">
        <f>VLOOKUP(AJ882,$R$2:S901,2,0)</f>
        <v>1</v>
      </c>
      <c r="AM882" s="1">
        <f t="shared" si="685"/>
        <v>246</v>
      </c>
      <c r="AO882" s="1">
        <f t="shared" si="686"/>
        <v>0</v>
      </c>
      <c r="AP882" s="1" t="str">
        <f t="shared" si="644"/>
        <v/>
      </c>
      <c r="AQ882" s="1" t="str">
        <f t="shared" si="660"/>
        <v/>
      </c>
      <c r="AR882" s="1" t="str">
        <f t="shared" si="661"/>
        <v/>
      </c>
      <c r="AS882" s="1" t="str">
        <f t="shared" si="662"/>
        <v/>
      </c>
      <c r="AT882" s="1" t="str">
        <f t="shared" si="663"/>
        <v/>
      </c>
      <c r="AU882" s="1" t="str">
        <f t="shared" si="664"/>
        <v/>
      </c>
      <c r="AV882" s="1" t="str">
        <f t="shared" si="665"/>
        <v/>
      </c>
      <c r="AW882" s="1" t="str">
        <f t="shared" si="666"/>
        <v/>
      </c>
      <c r="AX882" s="1" t="str">
        <f t="shared" si="667"/>
        <v/>
      </c>
      <c r="AY882" s="1" t="str">
        <f t="shared" si="668"/>
        <v/>
      </c>
      <c r="AZ882" s="1" t="str">
        <f t="shared" si="669"/>
        <v/>
      </c>
      <c r="BA882" s="1" t="str">
        <f t="shared" si="670"/>
        <v/>
      </c>
      <c r="BB882" s="1" t="str">
        <f t="shared" si="671"/>
        <v/>
      </c>
      <c r="BC882" s="1" t="str">
        <f t="shared" si="672"/>
        <v/>
      </c>
      <c r="BD882" s="1" t="str">
        <f t="shared" si="673"/>
        <v/>
      </c>
      <c r="BE882" s="1" t="str">
        <f t="shared" si="674"/>
        <v/>
      </c>
      <c r="BF882" s="1" t="str">
        <f t="shared" si="675"/>
        <v/>
      </c>
      <c r="BG882" s="1" t="str">
        <f t="shared" si="676"/>
        <v/>
      </c>
      <c r="BH882" s="1" t="str">
        <f t="shared" si="677"/>
        <v/>
      </c>
      <c r="BI882" s="1" t="str">
        <f t="shared" si="678"/>
        <v/>
      </c>
      <c r="BJ882" s="1" t="str">
        <f t="shared" si="679"/>
        <v/>
      </c>
      <c r="BK882" s="1" t="str">
        <f t="shared" si="680"/>
        <v/>
      </c>
      <c r="BL882" s="1" t="str">
        <f t="shared" si="681"/>
        <v/>
      </c>
      <c r="BM882" s="1" t="str">
        <f t="shared" si="682"/>
        <v/>
      </c>
      <c r="BN882" s="1" t="str">
        <f t="shared" si="683"/>
        <v/>
      </c>
      <c r="BO882" s="4" t="str">
        <f t="shared" si="684"/>
        <v/>
      </c>
    </row>
    <row r="883" spans="2:67">
      <c r="B883" s="23"/>
      <c r="C883" s="8" t="str">
        <f>IF(B883="","",VLOOKUP(B883,Tabelle2!$A$1:$B$37,2,0))</f>
        <v/>
      </c>
      <c r="D883" s="9" t="str">
        <f>IF(B883="","",IF(B883=0,"NB",VLOOKUP(C883,Tabelle2!$D$1:$E$4,2,0)))</f>
        <v/>
      </c>
      <c r="E883" s="1" t="str">
        <f t="shared" ref="E883:E946" si="687">IF(B883="","",IF(D882="NB","NB",IF(D882=C883,"W","L")))</f>
        <v/>
      </c>
      <c r="F883" s="1" t="str">
        <f t="shared" ref="F883:F946" si="688">IF(E883="","",AK882)</f>
        <v/>
      </c>
      <c r="G883" s="1" t="str">
        <f t="shared" si="651"/>
        <v/>
      </c>
      <c r="H883" s="1" t="str">
        <f t="shared" ref="H883:H946" si="689">IF(E883="","",IF(E883="NB",0,G883*F883))</f>
        <v/>
      </c>
      <c r="I883" s="1">
        <f t="shared" si="643"/>
        <v>0</v>
      </c>
      <c r="J883" s="1" t="str">
        <f t="shared" si="645"/>
        <v/>
      </c>
      <c r="U883" s="6" t="str">
        <f t="shared" si="646"/>
        <v/>
      </c>
      <c r="V883" s="6" t="str">
        <f t="shared" si="647"/>
        <v/>
      </c>
      <c r="W883" s="6" t="str">
        <f t="shared" si="648"/>
        <v/>
      </c>
      <c r="X883" s="6" t="str">
        <f t="shared" si="649"/>
        <v/>
      </c>
      <c r="Y883" s="5"/>
      <c r="Z883" s="1">
        <f t="shared" si="652"/>
        <v>1</v>
      </c>
      <c r="AA883" s="1">
        <f t="shared" si="653"/>
        <v>1</v>
      </c>
      <c r="AB883" s="1">
        <f t="shared" si="654"/>
        <v>1</v>
      </c>
      <c r="AC883" s="1" t="str">
        <f t="shared" si="655"/>
        <v/>
      </c>
      <c r="AD883" s="1" t="str">
        <f t="shared" si="659"/>
        <v/>
      </c>
      <c r="AE883" s="5"/>
      <c r="AF883" s="6">
        <f t="shared" si="650"/>
        <v>0</v>
      </c>
      <c r="AG883" s="6">
        <f t="shared" si="656"/>
        <v>1</v>
      </c>
      <c r="AH883" s="6">
        <f t="shared" si="658"/>
        <v>3</v>
      </c>
      <c r="AI883" s="5"/>
      <c r="AJ883" s="1">
        <f t="shared" si="657"/>
        <v>0</v>
      </c>
      <c r="AK883" s="1">
        <f>VLOOKUP(AJ883,$R$2:S902,2,0)</f>
        <v>1</v>
      </c>
      <c r="AM883" s="1">
        <f t="shared" si="685"/>
        <v>246</v>
      </c>
      <c r="AO883" s="1">
        <f t="shared" si="686"/>
        <v>0</v>
      </c>
      <c r="AP883" s="1" t="str">
        <f t="shared" si="644"/>
        <v/>
      </c>
      <c r="AQ883" s="1" t="str">
        <f t="shared" si="660"/>
        <v/>
      </c>
      <c r="AR883" s="1" t="str">
        <f t="shared" si="661"/>
        <v/>
      </c>
      <c r="AS883" s="1" t="str">
        <f t="shared" si="662"/>
        <v/>
      </c>
      <c r="AT883" s="1" t="str">
        <f t="shared" si="663"/>
        <v/>
      </c>
      <c r="AU883" s="1" t="str">
        <f t="shared" si="664"/>
        <v/>
      </c>
      <c r="AV883" s="1" t="str">
        <f t="shared" si="665"/>
        <v/>
      </c>
      <c r="AW883" s="1" t="str">
        <f t="shared" si="666"/>
        <v/>
      </c>
      <c r="AX883" s="1" t="str">
        <f t="shared" si="667"/>
        <v/>
      </c>
      <c r="AY883" s="1" t="str">
        <f t="shared" si="668"/>
        <v/>
      </c>
      <c r="AZ883" s="1" t="str">
        <f t="shared" si="669"/>
        <v/>
      </c>
      <c r="BA883" s="1" t="str">
        <f t="shared" si="670"/>
        <v/>
      </c>
      <c r="BB883" s="1" t="str">
        <f t="shared" si="671"/>
        <v/>
      </c>
      <c r="BC883" s="1" t="str">
        <f t="shared" si="672"/>
        <v/>
      </c>
      <c r="BD883" s="1" t="str">
        <f t="shared" si="673"/>
        <v/>
      </c>
      <c r="BE883" s="1" t="str">
        <f t="shared" si="674"/>
        <v/>
      </c>
      <c r="BF883" s="1" t="str">
        <f t="shared" si="675"/>
        <v/>
      </c>
      <c r="BG883" s="1" t="str">
        <f t="shared" si="676"/>
        <v/>
      </c>
      <c r="BH883" s="1" t="str">
        <f t="shared" si="677"/>
        <v/>
      </c>
      <c r="BI883" s="1" t="str">
        <f t="shared" si="678"/>
        <v/>
      </c>
      <c r="BJ883" s="1" t="str">
        <f t="shared" si="679"/>
        <v/>
      </c>
      <c r="BK883" s="1" t="str">
        <f t="shared" si="680"/>
        <v/>
      </c>
      <c r="BL883" s="1" t="str">
        <f t="shared" si="681"/>
        <v/>
      </c>
      <c r="BM883" s="1" t="str">
        <f t="shared" si="682"/>
        <v/>
      </c>
      <c r="BN883" s="1" t="str">
        <f t="shared" si="683"/>
        <v/>
      </c>
      <c r="BO883" s="4" t="str">
        <f t="shared" si="684"/>
        <v/>
      </c>
    </row>
    <row r="884" spans="2:67">
      <c r="B884" s="23"/>
      <c r="C884" s="8" t="str">
        <f>IF(B884="","",VLOOKUP(B884,Tabelle2!$A$1:$B$37,2,0))</f>
        <v/>
      </c>
      <c r="D884" s="9" t="str">
        <f>IF(B884="","",IF(B884=0,"NB",VLOOKUP(C884,Tabelle2!$D$1:$E$4,2,0)))</f>
        <v/>
      </c>
      <c r="E884" s="1" t="str">
        <f t="shared" si="687"/>
        <v/>
      </c>
      <c r="F884" s="1" t="str">
        <f t="shared" si="688"/>
        <v/>
      </c>
      <c r="G884" s="1" t="str">
        <f t="shared" si="651"/>
        <v/>
      </c>
      <c r="H884" s="1" t="str">
        <f t="shared" si="689"/>
        <v/>
      </c>
      <c r="I884" s="1">
        <f t="shared" si="643"/>
        <v>0</v>
      </c>
      <c r="J884" s="1" t="str">
        <f t="shared" si="645"/>
        <v/>
      </c>
      <c r="U884" s="6" t="str">
        <f t="shared" si="646"/>
        <v/>
      </c>
      <c r="V884" s="6" t="str">
        <f t="shared" si="647"/>
        <v/>
      </c>
      <c r="W884" s="6" t="str">
        <f t="shared" si="648"/>
        <v/>
      </c>
      <c r="X884" s="6" t="str">
        <f t="shared" si="649"/>
        <v/>
      </c>
      <c r="Y884" s="5"/>
      <c r="Z884" s="1">
        <f t="shared" si="652"/>
        <v>1</v>
      </c>
      <c r="AA884" s="1">
        <f t="shared" si="653"/>
        <v>1</v>
      </c>
      <c r="AB884" s="1">
        <f t="shared" si="654"/>
        <v>1</v>
      </c>
      <c r="AC884" s="1" t="str">
        <f t="shared" si="655"/>
        <v/>
      </c>
      <c r="AD884" s="1" t="str">
        <f t="shared" si="659"/>
        <v/>
      </c>
      <c r="AE884" s="5"/>
      <c r="AF884" s="6">
        <f t="shared" si="650"/>
        <v>0</v>
      </c>
      <c r="AG884" s="6">
        <f t="shared" si="656"/>
        <v>1</v>
      </c>
      <c r="AH884" s="6">
        <f t="shared" si="658"/>
        <v>3</v>
      </c>
      <c r="AI884" s="5"/>
      <c r="AJ884" s="1">
        <f t="shared" si="657"/>
        <v>0</v>
      </c>
      <c r="AK884" s="1">
        <f>VLOOKUP(AJ884,$R$2:S903,2,0)</f>
        <v>1</v>
      </c>
      <c r="AM884" s="1">
        <f t="shared" si="685"/>
        <v>246</v>
      </c>
      <c r="AO884" s="1">
        <f t="shared" si="686"/>
        <v>0</v>
      </c>
      <c r="AP884" s="1" t="str">
        <f t="shared" si="644"/>
        <v/>
      </c>
      <c r="AQ884" s="1" t="str">
        <f t="shared" si="660"/>
        <v/>
      </c>
      <c r="AR884" s="1" t="str">
        <f t="shared" si="661"/>
        <v/>
      </c>
      <c r="AS884" s="1" t="str">
        <f t="shared" si="662"/>
        <v/>
      </c>
      <c r="AT884" s="1" t="str">
        <f t="shared" si="663"/>
        <v/>
      </c>
      <c r="AU884" s="1" t="str">
        <f t="shared" si="664"/>
        <v/>
      </c>
      <c r="AV884" s="1" t="str">
        <f t="shared" si="665"/>
        <v/>
      </c>
      <c r="AW884" s="1" t="str">
        <f t="shared" si="666"/>
        <v/>
      </c>
      <c r="AX884" s="1" t="str">
        <f t="shared" si="667"/>
        <v/>
      </c>
      <c r="AY884" s="1" t="str">
        <f t="shared" si="668"/>
        <v/>
      </c>
      <c r="AZ884" s="1" t="str">
        <f t="shared" si="669"/>
        <v/>
      </c>
      <c r="BA884" s="1" t="str">
        <f t="shared" si="670"/>
        <v/>
      </c>
      <c r="BB884" s="1" t="str">
        <f t="shared" si="671"/>
        <v/>
      </c>
      <c r="BC884" s="1" t="str">
        <f t="shared" si="672"/>
        <v/>
      </c>
      <c r="BD884" s="1" t="str">
        <f t="shared" si="673"/>
        <v/>
      </c>
      <c r="BE884" s="1" t="str">
        <f t="shared" si="674"/>
        <v/>
      </c>
      <c r="BF884" s="1" t="str">
        <f t="shared" si="675"/>
        <v/>
      </c>
      <c r="BG884" s="1" t="str">
        <f t="shared" si="676"/>
        <v/>
      </c>
      <c r="BH884" s="1" t="str">
        <f t="shared" si="677"/>
        <v/>
      </c>
      <c r="BI884" s="1" t="str">
        <f t="shared" si="678"/>
        <v/>
      </c>
      <c r="BJ884" s="1" t="str">
        <f t="shared" si="679"/>
        <v/>
      </c>
      <c r="BK884" s="1" t="str">
        <f t="shared" si="680"/>
        <v/>
      </c>
      <c r="BL884" s="1" t="str">
        <f t="shared" si="681"/>
        <v/>
      </c>
      <c r="BM884" s="1" t="str">
        <f t="shared" si="682"/>
        <v/>
      </c>
      <c r="BN884" s="1" t="str">
        <f t="shared" si="683"/>
        <v/>
      </c>
      <c r="BO884" s="4" t="str">
        <f t="shared" si="684"/>
        <v/>
      </c>
    </row>
    <row r="885" spans="2:67">
      <c r="B885" s="23"/>
      <c r="C885" s="8" t="str">
        <f>IF(B885="","",VLOOKUP(B885,Tabelle2!$A$1:$B$37,2,0))</f>
        <v/>
      </c>
      <c r="D885" s="9" t="str">
        <f>IF(B885="","",IF(B885=0,"NB",VLOOKUP(C885,Tabelle2!$D$1:$E$4,2,0)))</f>
        <v/>
      </c>
      <c r="E885" s="1" t="str">
        <f t="shared" si="687"/>
        <v/>
      </c>
      <c r="F885" s="1" t="str">
        <f t="shared" si="688"/>
        <v/>
      </c>
      <c r="G885" s="1" t="str">
        <f t="shared" si="651"/>
        <v/>
      </c>
      <c r="H885" s="1" t="str">
        <f t="shared" si="689"/>
        <v/>
      </c>
      <c r="I885" s="1">
        <f t="shared" si="643"/>
        <v>0</v>
      </c>
      <c r="J885" s="1" t="str">
        <f t="shared" si="645"/>
        <v/>
      </c>
      <c r="U885" s="6" t="str">
        <f t="shared" si="646"/>
        <v/>
      </c>
      <c r="V885" s="6" t="str">
        <f t="shared" si="647"/>
        <v/>
      </c>
      <c r="W885" s="6" t="str">
        <f t="shared" si="648"/>
        <v/>
      </c>
      <c r="X885" s="6" t="str">
        <f t="shared" si="649"/>
        <v/>
      </c>
      <c r="Y885" s="5"/>
      <c r="Z885" s="1">
        <f t="shared" si="652"/>
        <v>1</v>
      </c>
      <c r="AA885" s="1">
        <f t="shared" si="653"/>
        <v>1</v>
      </c>
      <c r="AB885" s="1">
        <f t="shared" si="654"/>
        <v>1</v>
      </c>
      <c r="AC885" s="1" t="str">
        <f t="shared" si="655"/>
        <v/>
      </c>
      <c r="AD885" s="1" t="str">
        <f t="shared" si="659"/>
        <v/>
      </c>
      <c r="AE885" s="5"/>
      <c r="AF885" s="6">
        <f t="shared" si="650"/>
        <v>0</v>
      </c>
      <c r="AG885" s="6">
        <f t="shared" si="656"/>
        <v>1</v>
      </c>
      <c r="AH885" s="6">
        <f t="shared" si="658"/>
        <v>3</v>
      </c>
      <c r="AI885" s="5"/>
      <c r="AJ885" s="1">
        <f t="shared" si="657"/>
        <v>0</v>
      </c>
      <c r="AK885" s="1">
        <f>VLOOKUP(AJ885,$R$2:S904,2,0)</f>
        <v>1</v>
      </c>
      <c r="AM885" s="1">
        <f t="shared" si="685"/>
        <v>246</v>
      </c>
      <c r="AO885" s="1">
        <f t="shared" si="686"/>
        <v>0</v>
      </c>
      <c r="AP885" s="1" t="str">
        <f t="shared" si="644"/>
        <v/>
      </c>
      <c r="AQ885" s="1" t="str">
        <f t="shared" si="660"/>
        <v/>
      </c>
      <c r="AR885" s="1" t="str">
        <f t="shared" si="661"/>
        <v/>
      </c>
      <c r="AS885" s="1" t="str">
        <f t="shared" si="662"/>
        <v/>
      </c>
      <c r="AT885" s="1" t="str">
        <f t="shared" si="663"/>
        <v/>
      </c>
      <c r="AU885" s="1" t="str">
        <f t="shared" si="664"/>
        <v/>
      </c>
      <c r="AV885" s="1" t="str">
        <f t="shared" si="665"/>
        <v/>
      </c>
      <c r="AW885" s="1" t="str">
        <f t="shared" si="666"/>
        <v/>
      </c>
      <c r="AX885" s="1" t="str">
        <f t="shared" si="667"/>
        <v/>
      </c>
      <c r="AY885" s="1" t="str">
        <f t="shared" si="668"/>
        <v/>
      </c>
      <c r="AZ885" s="1" t="str">
        <f t="shared" si="669"/>
        <v/>
      </c>
      <c r="BA885" s="1" t="str">
        <f t="shared" si="670"/>
        <v/>
      </c>
      <c r="BB885" s="1" t="str">
        <f t="shared" si="671"/>
        <v/>
      </c>
      <c r="BC885" s="1" t="str">
        <f t="shared" si="672"/>
        <v/>
      </c>
      <c r="BD885" s="1" t="str">
        <f t="shared" si="673"/>
        <v/>
      </c>
      <c r="BE885" s="1" t="str">
        <f t="shared" si="674"/>
        <v/>
      </c>
      <c r="BF885" s="1" t="str">
        <f t="shared" si="675"/>
        <v/>
      </c>
      <c r="BG885" s="1" t="str">
        <f t="shared" si="676"/>
        <v/>
      </c>
      <c r="BH885" s="1" t="str">
        <f t="shared" si="677"/>
        <v/>
      </c>
      <c r="BI885" s="1" t="str">
        <f t="shared" si="678"/>
        <v/>
      </c>
      <c r="BJ885" s="1" t="str">
        <f t="shared" si="679"/>
        <v/>
      </c>
      <c r="BK885" s="1" t="str">
        <f t="shared" si="680"/>
        <v/>
      </c>
      <c r="BL885" s="1" t="str">
        <f t="shared" si="681"/>
        <v/>
      </c>
      <c r="BM885" s="1" t="str">
        <f t="shared" si="682"/>
        <v/>
      </c>
      <c r="BN885" s="1" t="str">
        <f t="shared" si="683"/>
        <v/>
      </c>
      <c r="BO885" s="4" t="str">
        <f t="shared" si="684"/>
        <v/>
      </c>
    </row>
    <row r="886" spans="2:67">
      <c r="B886" s="23"/>
      <c r="C886" s="8" t="str">
        <f>IF(B886="","",VLOOKUP(B886,Tabelle2!$A$1:$B$37,2,0))</f>
        <v/>
      </c>
      <c r="D886" s="9" t="str">
        <f>IF(B886="","",IF(B886=0,"NB",VLOOKUP(C886,Tabelle2!$D$1:$E$4,2,0)))</f>
        <v/>
      </c>
      <c r="E886" s="1" t="str">
        <f t="shared" si="687"/>
        <v/>
      </c>
      <c r="F886" s="1" t="str">
        <f t="shared" si="688"/>
        <v/>
      </c>
      <c r="G886" s="1" t="str">
        <f t="shared" si="651"/>
        <v/>
      </c>
      <c r="H886" s="1" t="str">
        <f t="shared" si="689"/>
        <v/>
      </c>
      <c r="I886" s="1">
        <f t="shared" si="643"/>
        <v>0</v>
      </c>
      <c r="J886" s="1" t="str">
        <f t="shared" si="645"/>
        <v/>
      </c>
      <c r="U886" s="6" t="str">
        <f t="shared" si="646"/>
        <v/>
      </c>
      <c r="V886" s="6" t="str">
        <f t="shared" si="647"/>
        <v/>
      </c>
      <c r="W886" s="6" t="str">
        <f t="shared" si="648"/>
        <v/>
      </c>
      <c r="X886" s="6" t="str">
        <f t="shared" si="649"/>
        <v/>
      </c>
      <c r="Y886" s="5"/>
      <c r="Z886" s="1">
        <f t="shared" si="652"/>
        <v>1</v>
      </c>
      <c r="AA886" s="1">
        <f t="shared" si="653"/>
        <v>1</v>
      </c>
      <c r="AB886" s="1">
        <f t="shared" si="654"/>
        <v>1</v>
      </c>
      <c r="AC886" s="1" t="str">
        <f t="shared" si="655"/>
        <v/>
      </c>
      <c r="AD886" s="1" t="str">
        <f t="shared" si="659"/>
        <v/>
      </c>
      <c r="AE886" s="5"/>
      <c r="AF886" s="6">
        <f t="shared" si="650"/>
        <v>0</v>
      </c>
      <c r="AG886" s="6">
        <f t="shared" si="656"/>
        <v>1</v>
      </c>
      <c r="AH886" s="6">
        <f t="shared" si="658"/>
        <v>3</v>
      </c>
      <c r="AI886" s="5"/>
      <c r="AJ886" s="1">
        <f t="shared" si="657"/>
        <v>0</v>
      </c>
      <c r="AK886" s="1">
        <f>VLOOKUP(AJ886,$R$2:S905,2,0)</f>
        <v>1</v>
      </c>
      <c r="AM886" s="1">
        <f t="shared" si="685"/>
        <v>246</v>
      </c>
      <c r="AO886" s="1">
        <f t="shared" si="686"/>
        <v>0</v>
      </c>
      <c r="AP886" s="1" t="str">
        <f t="shared" si="644"/>
        <v/>
      </c>
      <c r="AQ886" s="1" t="str">
        <f t="shared" si="660"/>
        <v/>
      </c>
      <c r="AR886" s="1" t="str">
        <f t="shared" si="661"/>
        <v/>
      </c>
      <c r="AS886" s="1" t="str">
        <f t="shared" si="662"/>
        <v/>
      </c>
      <c r="AT886" s="1" t="str">
        <f t="shared" si="663"/>
        <v/>
      </c>
      <c r="AU886" s="1" t="str">
        <f t="shared" si="664"/>
        <v/>
      </c>
      <c r="AV886" s="1" t="str">
        <f t="shared" si="665"/>
        <v/>
      </c>
      <c r="AW886" s="1" t="str">
        <f t="shared" si="666"/>
        <v/>
      </c>
      <c r="AX886" s="1" t="str">
        <f t="shared" si="667"/>
        <v/>
      </c>
      <c r="AY886" s="1" t="str">
        <f t="shared" si="668"/>
        <v/>
      </c>
      <c r="AZ886" s="1" t="str">
        <f t="shared" si="669"/>
        <v/>
      </c>
      <c r="BA886" s="1" t="str">
        <f t="shared" si="670"/>
        <v/>
      </c>
      <c r="BB886" s="1" t="str">
        <f t="shared" si="671"/>
        <v/>
      </c>
      <c r="BC886" s="1" t="str">
        <f t="shared" si="672"/>
        <v/>
      </c>
      <c r="BD886" s="1" t="str">
        <f t="shared" si="673"/>
        <v/>
      </c>
      <c r="BE886" s="1" t="str">
        <f t="shared" si="674"/>
        <v/>
      </c>
      <c r="BF886" s="1" t="str">
        <f t="shared" si="675"/>
        <v/>
      </c>
      <c r="BG886" s="1" t="str">
        <f t="shared" si="676"/>
        <v/>
      </c>
      <c r="BH886" s="1" t="str">
        <f t="shared" si="677"/>
        <v/>
      </c>
      <c r="BI886" s="1" t="str">
        <f t="shared" si="678"/>
        <v/>
      </c>
      <c r="BJ886" s="1" t="str">
        <f t="shared" si="679"/>
        <v/>
      </c>
      <c r="BK886" s="1" t="str">
        <f t="shared" si="680"/>
        <v/>
      </c>
      <c r="BL886" s="1" t="str">
        <f t="shared" si="681"/>
        <v/>
      </c>
      <c r="BM886" s="1" t="str">
        <f t="shared" si="682"/>
        <v/>
      </c>
      <c r="BN886" s="1" t="str">
        <f t="shared" si="683"/>
        <v/>
      </c>
      <c r="BO886" s="4" t="str">
        <f t="shared" si="684"/>
        <v/>
      </c>
    </row>
    <row r="887" spans="2:67">
      <c r="B887" s="23"/>
      <c r="C887" s="8" t="str">
        <f>IF(B887="","",VLOOKUP(B887,Tabelle2!$A$1:$B$37,2,0))</f>
        <v/>
      </c>
      <c r="D887" s="9" t="str">
        <f>IF(B887="","",IF(B887=0,"NB",VLOOKUP(C887,Tabelle2!$D$1:$E$4,2,0)))</f>
        <v/>
      </c>
      <c r="E887" s="1" t="str">
        <f t="shared" si="687"/>
        <v/>
      </c>
      <c r="F887" s="1" t="str">
        <f t="shared" si="688"/>
        <v/>
      </c>
      <c r="G887" s="1" t="str">
        <f t="shared" si="651"/>
        <v/>
      </c>
      <c r="H887" s="1" t="str">
        <f t="shared" si="689"/>
        <v/>
      </c>
      <c r="I887" s="1">
        <f t="shared" si="643"/>
        <v>0</v>
      </c>
      <c r="J887" s="1" t="str">
        <f t="shared" si="645"/>
        <v/>
      </c>
      <c r="U887" s="6" t="str">
        <f t="shared" si="646"/>
        <v/>
      </c>
      <c r="V887" s="6" t="str">
        <f t="shared" si="647"/>
        <v/>
      </c>
      <c r="W887" s="6" t="str">
        <f t="shared" si="648"/>
        <v/>
      </c>
      <c r="X887" s="6" t="str">
        <f t="shared" si="649"/>
        <v/>
      </c>
      <c r="Y887" s="5"/>
      <c r="Z887" s="1">
        <f t="shared" si="652"/>
        <v>1</v>
      </c>
      <c r="AA887" s="1">
        <f t="shared" si="653"/>
        <v>1</v>
      </c>
      <c r="AB887" s="1">
        <f t="shared" si="654"/>
        <v>1</v>
      </c>
      <c r="AC887" s="1" t="str">
        <f t="shared" si="655"/>
        <v/>
      </c>
      <c r="AD887" s="1" t="str">
        <f t="shared" si="659"/>
        <v/>
      </c>
      <c r="AE887" s="5"/>
      <c r="AF887" s="6">
        <f t="shared" si="650"/>
        <v>0</v>
      </c>
      <c r="AG887" s="6">
        <f t="shared" si="656"/>
        <v>1</v>
      </c>
      <c r="AH887" s="6">
        <f t="shared" si="658"/>
        <v>3</v>
      </c>
      <c r="AI887" s="5"/>
      <c r="AJ887" s="1">
        <f t="shared" si="657"/>
        <v>0</v>
      </c>
      <c r="AK887" s="1">
        <f>VLOOKUP(AJ887,$R$2:S906,2,0)</f>
        <v>1</v>
      </c>
      <c r="AM887" s="1">
        <f t="shared" si="685"/>
        <v>246</v>
      </c>
      <c r="AO887" s="1">
        <f t="shared" si="686"/>
        <v>0</v>
      </c>
      <c r="AP887" s="1" t="str">
        <f t="shared" si="644"/>
        <v/>
      </c>
      <c r="AQ887" s="1" t="str">
        <f t="shared" si="660"/>
        <v/>
      </c>
      <c r="AR887" s="1" t="str">
        <f t="shared" si="661"/>
        <v/>
      </c>
      <c r="AS887" s="1" t="str">
        <f t="shared" si="662"/>
        <v/>
      </c>
      <c r="AT887" s="1" t="str">
        <f t="shared" si="663"/>
        <v/>
      </c>
      <c r="AU887" s="1" t="str">
        <f t="shared" si="664"/>
        <v/>
      </c>
      <c r="AV887" s="1" t="str">
        <f t="shared" si="665"/>
        <v/>
      </c>
      <c r="AW887" s="1" t="str">
        <f t="shared" si="666"/>
        <v/>
      </c>
      <c r="AX887" s="1" t="str">
        <f t="shared" si="667"/>
        <v/>
      </c>
      <c r="AY887" s="1" t="str">
        <f t="shared" si="668"/>
        <v/>
      </c>
      <c r="AZ887" s="1" t="str">
        <f t="shared" si="669"/>
        <v/>
      </c>
      <c r="BA887" s="1" t="str">
        <f t="shared" si="670"/>
        <v/>
      </c>
      <c r="BB887" s="1" t="str">
        <f t="shared" si="671"/>
        <v/>
      </c>
      <c r="BC887" s="1" t="str">
        <f t="shared" si="672"/>
        <v/>
      </c>
      <c r="BD887" s="1" t="str">
        <f t="shared" si="673"/>
        <v/>
      </c>
      <c r="BE887" s="1" t="str">
        <f t="shared" si="674"/>
        <v/>
      </c>
      <c r="BF887" s="1" t="str">
        <f t="shared" si="675"/>
        <v/>
      </c>
      <c r="BG887" s="1" t="str">
        <f t="shared" si="676"/>
        <v/>
      </c>
      <c r="BH887" s="1" t="str">
        <f t="shared" si="677"/>
        <v/>
      </c>
      <c r="BI887" s="1" t="str">
        <f t="shared" si="678"/>
        <v/>
      </c>
      <c r="BJ887" s="1" t="str">
        <f t="shared" si="679"/>
        <v/>
      </c>
      <c r="BK887" s="1" t="str">
        <f t="shared" si="680"/>
        <v/>
      </c>
      <c r="BL887" s="1" t="str">
        <f t="shared" si="681"/>
        <v/>
      </c>
      <c r="BM887" s="1" t="str">
        <f t="shared" si="682"/>
        <v/>
      </c>
      <c r="BN887" s="1" t="str">
        <f t="shared" si="683"/>
        <v/>
      </c>
      <c r="BO887" s="4" t="str">
        <f t="shared" si="684"/>
        <v/>
      </c>
    </row>
    <row r="888" spans="2:67">
      <c r="B888" s="23"/>
      <c r="C888" s="8" t="str">
        <f>IF(B888="","",VLOOKUP(B888,Tabelle2!$A$1:$B$37,2,0))</f>
        <v/>
      </c>
      <c r="D888" s="9" t="str">
        <f>IF(B888="","",IF(B888=0,"NB",VLOOKUP(C888,Tabelle2!$D$1:$E$4,2,0)))</f>
        <v/>
      </c>
      <c r="E888" s="1" t="str">
        <f t="shared" si="687"/>
        <v/>
      </c>
      <c r="F888" s="1" t="str">
        <f t="shared" si="688"/>
        <v/>
      </c>
      <c r="G888" s="1" t="str">
        <f t="shared" si="651"/>
        <v/>
      </c>
      <c r="H888" s="1" t="str">
        <f t="shared" si="689"/>
        <v/>
      </c>
      <c r="I888" s="1">
        <f t="shared" si="643"/>
        <v>0</v>
      </c>
      <c r="J888" s="1" t="str">
        <f t="shared" si="645"/>
        <v/>
      </c>
      <c r="U888" s="6" t="str">
        <f t="shared" si="646"/>
        <v/>
      </c>
      <c r="V888" s="6" t="str">
        <f t="shared" si="647"/>
        <v/>
      </c>
      <c r="W888" s="6" t="str">
        <f t="shared" si="648"/>
        <v/>
      </c>
      <c r="X888" s="6" t="str">
        <f t="shared" si="649"/>
        <v/>
      </c>
      <c r="Y888" s="5"/>
      <c r="Z888" s="1">
        <f t="shared" si="652"/>
        <v>1</v>
      </c>
      <c r="AA888" s="1">
        <f t="shared" si="653"/>
        <v>1</v>
      </c>
      <c r="AB888" s="1">
        <f t="shared" si="654"/>
        <v>1</v>
      </c>
      <c r="AC888" s="1" t="str">
        <f t="shared" si="655"/>
        <v/>
      </c>
      <c r="AD888" s="1" t="str">
        <f t="shared" si="659"/>
        <v/>
      </c>
      <c r="AE888" s="5"/>
      <c r="AF888" s="6">
        <f t="shared" si="650"/>
        <v>0</v>
      </c>
      <c r="AG888" s="6">
        <f t="shared" si="656"/>
        <v>1</v>
      </c>
      <c r="AH888" s="6">
        <f t="shared" si="658"/>
        <v>3</v>
      </c>
      <c r="AI888" s="5"/>
      <c r="AJ888" s="1">
        <f t="shared" si="657"/>
        <v>0</v>
      </c>
      <c r="AK888" s="1">
        <f>VLOOKUP(AJ888,$R$2:S907,2,0)</f>
        <v>1</v>
      </c>
      <c r="AM888" s="1">
        <f t="shared" si="685"/>
        <v>246</v>
      </c>
      <c r="AO888" s="1">
        <f t="shared" si="686"/>
        <v>0</v>
      </c>
      <c r="AP888" s="1" t="str">
        <f t="shared" si="644"/>
        <v/>
      </c>
      <c r="AQ888" s="1" t="str">
        <f t="shared" si="660"/>
        <v/>
      </c>
      <c r="AR888" s="1" t="str">
        <f t="shared" si="661"/>
        <v/>
      </c>
      <c r="AS888" s="1" t="str">
        <f t="shared" si="662"/>
        <v/>
      </c>
      <c r="AT888" s="1" t="str">
        <f t="shared" si="663"/>
        <v/>
      </c>
      <c r="AU888" s="1" t="str">
        <f t="shared" si="664"/>
        <v/>
      </c>
      <c r="AV888" s="1" t="str">
        <f t="shared" si="665"/>
        <v/>
      </c>
      <c r="AW888" s="1" t="str">
        <f t="shared" si="666"/>
        <v/>
      </c>
      <c r="AX888" s="1" t="str">
        <f t="shared" si="667"/>
        <v/>
      </c>
      <c r="AY888" s="1" t="str">
        <f t="shared" si="668"/>
        <v/>
      </c>
      <c r="AZ888" s="1" t="str">
        <f t="shared" si="669"/>
        <v/>
      </c>
      <c r="BA888" s="1" t="str">
        <f t="shared" si="670"/>
        <v/>
      </c>
      <c r="BB888" s="1" t="str">
        <f t="shared" si="671"/>
        <v/>
      </c>
      <c r="BC888" s="1" t="str">
        <f t="shared" si="672"/>
        <v/>
      </c>
      <c r="BD888" s="1" t="str">
        <f t="shared" si="673"/>
        <v/>
      </c>
      <c r="BE888" s="1" t="str">
        <f t="shared" si="674"/>
        <v/>
      </c>
      <c r="BF888" s="1" t="str">
        <f t="shared" si="675"/>
        <v/>
      </c>
      <c r="BG888" s="1" t="str">
        <f t="shared" si="676"/>
        <v/>
      </c>
      <c r="BH888" s="1" t="str">
        <f t="shared" si="677"/>
        <v/>
      </c>
      <c r="BI888" s="1" t="str">
        <f t="shared" si="678"/>
        <v/>
      </c>
      <c r="BJ888" s="1" t="str">
        <f t="shared" si="679"/>
        <v/>
      </c>
      <c r="BK888" s="1" t="str">
        <f t="shared" si="680"/>
        <v/>
      </c>
      <c r="BL888" s="1" t="str">
        <f t="shared" si="681"/>
        <v/>
      </c>
      <c r="BM888" s="1" t="str">
        <f t="shared" si="682"/>
        <v/>
      </c>
      <c r="BN888" s="1" t="str">
        <f t="shared" si="683"/>
        <v/>
      </c>
      <c r="BO888" s="4" t="str">
        <f t="shared" si="684"/>
        <v/>
      </c>
    </row>
    <row r="889" spans="2:67">
      <c r="B889" s="23"/>
      <c r="C889" s="8" t="str">
        <f>IF(B889="","",VLOOKUP(B889,Tabelle2!$A$1:$B$37,2,0))</f>
        <v/>
      </c>
      <c r="D889" s="9" t="str">
        <f>IF(B889="","",IF(B889=0,"NB",VLOOKUP(C889,Tabelle2!$D$1:$E$4,2,0)))</f>
        <v/>
      </c>
      <c r="E889" s="1" t="str">
        <f t="shared" si="687"/>
        <v/>
      </c>
      <c r="F889" s="1" t="str">
        <f t="shared" si="688"/>
        <v/>
      </c>
      <c r="G889" s="1" t="str">
        <f t="shared" si="651"/>
        <v/>
      </c>
      <c r="H889" s="1" t="str">
        <f t="shared" si="689"/>
        <v/>
      </c>
      <c r="I889" s="1">
        <f t="shared" si="643"/>
        <v>0</v>
      </c>
      <c r="J889" s="1" t="str">
        <f t="shared" si="645"/>
        <v/>
      </c>
      <c r="U889" s="6" t="str">
        <f t="shared" si="646"/>
        <v/>
      </c>
      <c r="V889" s="6" t="str">
        <f t="shared" si="647"/>
        <v/>
      </c>
      <c r="W889" s="6" t="str">
        <f t="shared" si="648"/>
        <v/>
      </c>
      <c r="X889" s="6" t="str">
        <f t="shared" si="649"/>
        <v/>
      </c>
      <c r="Y889" s="5"/>
      <c r="Z889" s="1">
        <f t="shared" si="652"/>
        <v>1</v>
      </c>
      <c r="AA889" s="1">
        <f t="shared" si="653"/>
        <v>1</v>
      </c>
      <c r="AB889" s="1">
        <f t="shared" si="654"/>
        <v>1</v>
      </c>
      <c r="AC889" s="1" t="str">
        <f t="shared" si="655"/>
        <v/>
      </c>
      <c r="AD889" s="1" t="str">
        <f t="shared" si="659"/>
        <v/>
      </c>
      <c r="AE889" s="5"/>
      <c r="AF889" s="6">
        <f t="shared" si="650"/>
        <v>0</v>
      </c>
      <c r="AG889" s="6">
        <f t="shared" si="656"/>
        <v>1</v>
      </c>
      <c r="AH889" s="6">
        <f t="shared" si="658"/>
        <v>3</v>
      </c>
      <c r="AI889" s="5"/>
      <c r="AJ889" s="1">
        <f t="shared" si="657"/>
        <v>0</v>
      </c>
      <c r="AK889" s="1">
        <f>VLOOKUP(AJ889,$R$2:S908,2,0)</f>
        <v>1</v>
      </c>
      <c r="AM889" s="1">
        <f t="shared" si="685"/>
        <v>246</v>
      </c>
      <c r="AO889" s="1">
        <f t="shared" si="686"/>
        <v>0</v>
      </c>
      <c r="AP889" s="1" t="str">
        <f t="shared" si="644"/>
        <v/>
      </c>
      <c r="AQ889" s="1" t="str">
        <f t="shared" si="660"/>
        <v/>
      </c>
      <c r="AR889" s="1" t="str">
        <f t="shared" si="661"/>
        <v/>
      </c>
      <c r="AS889" s="1" t="str">
        <f t="shared" si="662"/>
        <v/>
      </c>
      <c r="AT889" s="1" t="str">
        <f t="shared" si="663"/>
        <v/>
      </c>
      <c r="AU889" s="1" t="str">
        <f t="shared" si="664"/>
        <v/>
      </c>
      <c r="AV889" s="1" t="str">
        <f t="shared" si="665"/>
        <v/>
      </c>
      <c r="AW889" s="1" t="str">
        <f t="shared" si="666"/>
        <v/>
      </c>
      <c r="AX889" s="1" t="str">
        <f t="shared" si="667"/>
        <v/>
      </c>
      <c r="AY889" s="1" t="str">
        <f t="shared" si="668"/>
        <v/>
      </c>
      <c r="AZ889" s="1" t="str">
        <f t="shared" si="669"/>
        <v/>
      </c>
      <c r="BA889" s="1" t="str">
        <f t="shared" si="670"/>
        <v/>
      </c>
      <c r="BB889" s="1" t="str">
        <f t="shared" si="671"/>
        <v/>
      </c>
      <c r="BC889" s="1" t="str">
        <f t="shared" si="672"/>
        <v/>
      </c>
      <c r="BD889" s="1" t="str">
        <f t="shared" si="673"/>
        <v/>
      </c>
      <c r="BE889" s="1" t="str">
        <f t="shared" si="674"/>
        <v/>
      </c>
      <c r="BF889" s="1" t="str">
        <f t="shared" si="675"/>
        <v/>
      </c>
      <c r="BG889" s="1" t="str">
        <f t="shared" si="676"/>
        <v/>
      </c>
      <c r="BH889" s="1" t="str">
        <f t="shared" si="677"/>
        <v/>
      </c>
      <c r="BI889" s="1" t="str">
        <f t="shared" si="678"/>
        <v/>
      </c>
      <c r="BJ889" s="1" t="str">
        <f t="shared" si="679"/>
        <v/>
      </c>
      <c r="BK889" s="1" t="str">
        <f t="shared" si="680"/>
        <v/>
      </c>
      <c r="BL889" s="1" t="str">
        <f t="shared" si="681"/>
        <v/>
      </c>
      <c r="BM889" s="1" t="str">
        <f t="shared" si="682"/>
        <v/>
      </c>
      <c r="BN889" s="1" t="str">
        <f t="shared" si="683"/>
        <v/>
      </c>
      <c r="BO889" s="4" t="str">
        <f t="shared" si="684"/>
        <v/>
      </c>
    </row>
    <row r="890" spans="2:67">
      <c r="B890" s="23"/>
      <c r="C890" s="8" t="str">
        <f>IF(B890="","",VLOOKUP(B890,Tabelle2!$A$1:$B$37,2,0))</f>
        <v/>
      </c>
      <c r="D890" s="9" t="str">
        <f>IF(B890="","",IF(B890=0,"NB",VLOOKUP(C890,Tabelle2!$D$1:$E$4,2,0)))</f>
        <v/>
      </c>
      <c r="E890" s="1" t="str">
        <f t="shared" si="687"/>
        <v/>
      </c>
      <c r="F890" s="1" t="str">
        <f t="shared" si="688"/>
        <v/>
      </c>
      <c r="G890" s="1" t="str">
        <f t="shared" si="651"/>
        <v/>
      </c>
      <c r="H890" s="1" t="str">
        <f t="shared" si="689"/>
        <v/>
      </c>
      <c r="I890" s="1">
        <f t="shared" si="643"/>
        <v>0</v>
      </c>
      <c r="J890" s="1" t="str">
        <f t="shared" si="645"/>
        <v/>
      </c>
      <c r="U890" s="6" t="str">
        <f t="shared" si="646"/>
        <v/>
      </c>
      <c r="V890" s="6" t="str">
        <f t="shared" si="647"/>
        <v/>
      </c>
      <c r="W890" s="6" t="str">
        <f t="shared" si="648"/>
        <v/>
      </c>
      <c r="X890" s="6" t="str">
        <f t="shared" si="649"/>
        <v/>
      </c>
      <c r="Y890" s="5"/>
      <c r="Z890" s="1">
        <f t="shared" si="652"/>
        <v>1</v>
      </c>
      <c r="AA890" s="1">
        <f t="shared" si="653"/>
        <v>1</v>
      </c>
      <c r="AB890" s="1">
        <f t="shared" si="654"/>
        <v>1</v>
      </c>
      <c r="AC890" s="1" t="str">
        <f t="shared" si="655"/>
        <v/>
      </c>
      <c r="AD890" s="1" t="str">
        <f t="shared" si="659"/>
        <v/>
      </c>
      <c r="AE890" s="5"/>
      <c r="AF890" s="6">
        <f t="shared" si="650"/>
        <v>0</v>
      </c>
      <c r="AG890" s="6">
        <f t="shared" si="656"/>
        <v>1</v>
      </c>
      <c r="AH890" s="6">
        <f t="shared" si="658"/>
        <v>3</v>
      </c>
      <c r="AI890" s="5"/>
      <c r="AJ890" s="1">
        <f t="shared" si="657"/>
        <v>0</v>
      </c>
      <c r="AK890" s="1">
        <f>VLOOKUP(AJ890,$R$2:S909,2,0)</f>
        <v>1</v>
      </c>
      <c r="AM890" s="1">
        <f t="shared" si="685"/>
        <v>246</v>
      </c>
      <c r="AO890" s="1">
        <f t="shared" si="686"/>
        <v>0</v>
      </c>
      <c r="AP890" s="1" t="str">
        <f t="shared" si="644"/>
        <v/>
      </c>
      <c r="AQ890" s="1" t="str">
        <f t="shared" si="660"/>
        <v/>
      </c>
      <c r="AR890" s="1" t="str">
        <f t="shared" si="661"/>
        <v/>
      </c>
      <c r="AS890" s="1" t="str">
        <f t="shared" si="662"/>
        <v/>
      </c>
      <c r="AT890" s="1" t="str">
        <f t="shared" si="663"/>
        <v/>
      </c>
      <c r="AU890" s="1" t="str">
        <f t="shared" si="664"/>
        <v/>
      </c>
      <c r="AV890" s="1" t="str">
        <f t="shared" si="665"/>
        <v/>
      </c>
      <c r="AW890" s="1" t="str">
        <f t="shared" si="666"/>
        <v/>
      </c>
      <c r="AX890" s="1" t="str">
        <f t="shared" si="667"/>
        <v/>
      </c>
      <c r="AY890" s="1" t="str">
        <f t="shared" si="668"/>
        <v/>
      </c>
      <c r="AZ890" s="1" t="str">
        <f t="shared" si="669"/>
        <v/>
      </c>
      <c r="BA890" s="1" t="str">
        <f t="shared" si="670"/>
        <v/>
      </c>
      <c r="BB890" s="1" t="str">
        <f t="shared" si="671"/>
        <v/>
      </c>
      <c r="BC890" s="1" t="str">
        <f t="shared" si="672"/>
        <v/>
      </c>
      <c r="BD890" s="1" t="str">
        <f t="shared" si="673"/>
        <v/>
      </c>
      <c r="BE890" s="1" t="str">
        <f t="shared" si="674"/>
        <v/>
      </c>
      <c r="BF890" s="1" t="str">
        <f t="shared" si="675"/>
        <v/>
      </c>
      <c r="BG890" s="1" t="str">
        <f t="shared" si="676"/>
        <v/>
      </c>
      <c r="BH890" s="1" t="str">
        <f t="shared" si="677"/>
        <v/>
      </c>
      <c r="BI890" s="1" t="str">
        <f t="shared" si="678"/>
        <v/>
      </c>
      <c r="BJ890" s="1" t="str">
        <f t="shared" si="679"/>
        <v/>
      </c>
      <c r="BK890" s="1" t="str">
        <f t="shared" si="680"/>
        <v/>
      </c>
      <c r="BL890" s="1" t="str">
        <f t="shared" si="681"/>
        <v/>
      </c>
      <c r="BM890" s="1" t="str">
        <f t="shared" si="682"/>
        <v/>
      </c>
      <c r="BN890" s="1" t="str">
        <f t="shared" si="683"/>
        <v/>
      </c>
      <c r="BO890" s="4" t="str">
        <f t="shared" si="684"/>
        <v/>
      </c>
    </row>
    <row r="891" spans="2:67">
      <c r="B891" s="23"/>
      <c r="C891" s="8" t="str">
        <f>IF(B891="","",VLOOKUP(B891,Tabelle2!$A$1:$B$37,2,0))</f>
        <v/>
      </c>
      <c r="D891" s="9" t="str">
        <f>IF(B891="","",IF(B891=0,"NB",VLOOKUP(C891,Tabelle2!$D$1:$E$4,2,0)))</f>
        <v/>
      </c>
      <c r="E891" s="1" t="str">
        <f t="shared" si="687"/>
        <v/>
      </c>
      <c r="F891" s="1" t="str">
        <f t="shared" si="688"/>
        <v/>
      </c>
      <c r="G891" s="1" t="str">
        <f t="shared" si="651"/>
        <v/>
      </c>
      <c r="H891" s="1" t="str">
        <f t="shared" si="689"/>
        <v/>
      </c>
      <c r="I891" s="1">
        <f t="shared" si="643"/>
        <v>0</v>
      </c>
      <c r="J891" s="1" t="str">
        <f t="shared" si="645"/>
        <v/>
      </c>
      <c r="U891" s="6" t="str">
        <f t="shared" si="646"/>
        <v/>
      </c>
      <c r="V891" s="6" t="str">
        <f t="shared" si="647"/>
        <v/>
      </c>
      <c r="W891" s="6" t="str">
        <f t="shared" si="648"/>
        <v/>
      </c>
      <c r="X891" s="6" t="str">
        <f t="shared" si="649"/>
        <v/>
      </c>
      <c r="Y891" s="5"/>
      <c r="Z891" s="1">
        <f t="shared" si="652"/>
        <v>1</v>
      </c>
      <c r="AA891" s="1">
        <f t="shared" si="653"/>
        <v>1</v>
      </c>
      <c r="AB891" s="1">
        <f t="shared" si="654"/>
        <v>1</v>
      </c>
      <c r="AC891" s="1" t="str">
        <f t="shared" si="655"/>
        <v/>
      </c>
      <c r="AD891" s="1" t="str">
        <f t="shared" si="659"/>
        <v/>
      </c>
      <c r="AE891" s="5"/>
      <c r="AF891" s="6">
        <f t="shared" si="650"/>
        <v>0</v>
      </c>
      <c r="AG891" s="6">
        <f t="shared" si="656"/>
        <v>1</v>
      </c>
      <c r="AH891" s="6">
        <f t="shared" si="658"/>
        <v>3</v>
      </c>
      <c r="AI891" s="5"/>
      <c r="AJ891" s="1">
        <f t="shared" si="657"/>
        <v>0</v>
      </c>
      <c r="AK891" s="1">
        <f>VLOOKUP(AJ891,$R$2:S910,2,0)</f>
        <v>1</v>
      </c>
      <c r="AM891" s="1">
        <f t="shared" si="685"/>
        <v>246</v>
      </c>
      <c r="AO891" s="1">
        <f t="shared" si="686"/>
        <v>0</v>
      </c>
      <c r="AP891" s="1" t="str">
        <f t="shared" si="644"/>
        <v/>
      </c>
      <c r="AQ891" s="1" t="str">
        <f t="shared" si="660"/>
        <v/>
      </c>
      <c r="AR891" s="1" t="str">
        <f t="shared" si="661"/>
        <v/>
      </c>
      <c r="AS891" s="1" t="str">
        <f t="shared" si="662"/>
        <v/>
      </c>
      <c r="AT891" s="1" t="str">
        <f t="shared" si="663"/>
        <v/>
      </c>
      <c r="AU891" s="1" t="str">
        <f t="shared" si="664"/>
        <v/>
      </c>
      <c r="AV891" s="1" t="str">
        <f t="shared" si="665"/>
        <v/>
      </c>
      <c r="AW891" s="1" t="str">
        <f t="shared" si="666"/>
        <v/>
      </c>
      <c r="AX891" s="1" t="str">
        <f t="shared" si="667"/>
        <v/>
      </c>
      <c r="AY891" s="1" t="str">
        <f t="shared" si="668"/>
        <v/>
      </c>
      <c r="AZ891" s="1" t="str">
        <f t="shared" si="669"/>
        <v/>
      </c>
      <c r="BA891" s="1" t="str">
        <f t="shared" si="670"/>
        <v/>
      </c>
      <c r="BB891" s="1" t="str">
        <f t="shared" si="671"/>
        <v/>
      </c>
      <c r="BC891" s="1" t="str">
        <f t="shared" si="672"/>
        <v/>
      </c>
      <c r="BD891" s="1" t="str">
        <f t="shared" si="673"/>
        <v/>
      </c>
      <c r="BE891" s="1" t="str">
        <f t="shared" si="674"/>
        <v/>
      </c>
      <c r="BF891" s="1" t="str">
        <f t="shared" si="675"/>
        <v/>
      </c>
      <c r="BG891" s="1" t="str">
        <f t="shared" si="676"/>
        <v/>
      </c>
      <c r="BH891" s="1" t="str">
        <f t="shared" si="677"/>
        <v/>
      </c>
      <c r="BI891" s="1" t="str">
        <f t="shared" si="678"/>
        <v/>
      </c>
      <c r="BJ891" s="1" t="str">
        <f t="shared" si="679"/>
        <v/>
      </c>
      <c r="BK891" s="1" t="str">
        <f t="shared" si="680"/>
        <v/>
      </c>
      <c r="BL891" s="1" t="str">
        <f t="shared" si="681"/>
        <v/>
      </c>
      <c r="BM891" s="1" t="str">
        <f t="shared" si="682"/>
        <v/>
      </c>
      <c r="BN891" s="1" t="str">
        <f t="shared" si="683"/>
        <v/>
      </c>
      <c r="BO891" s="4" t="str">
        <f t="shared" si="684"/>
        <v/>
      </c>
    </row>
    <row r="892" spans="2:67">
      <c r="B892" s="23"/>
      <c r="C892" s="8" t="str">
        <f>IF(B892="","",VLOOKUP(B892,Tabelle2!$A$1:$B$37,2,0))</f>
        <v/>
      </c>
      <c r="D892" s="9" t="str">
        <f>IF(B892="","",IF(B892=0,"NB",VLOOKUP(C892,Tabelle2!$D$1:$E$4,2,0)))</f>
        <v/>
      </c>
      <c r="E892" s="1" t="str">
        <f t="shared" si="687"/>
        <v/>
      </c>
      <c r="F892" s="1" t="str">
        <f t="shared" si="688"/>
        <v/>
      </c>
      <c r="G892" s="1" t="str">
        <f t="shared" si="651"/>
        <v/>
      </c>
      <c r="H892" s="1" t="str">
        <f t="shared" si="689"/>
        <v/>
      </c>
      <c r="I892" s="1">
        <f t="shared" si="643"/>
        <v>0</v>
      </c>
      <c r="J892" s="1" t="str">
        <f t="shared" si="645"/>
        <v/>
      </c>
      <c r="U892" s="6" t="str">
        <f t="shared" si="646"/>
        <v/>
      </c>
      <c r="V892" s="6" t="str">
        <f t="shared" si="647"/>
        <v/>
      </c>
      <c r="W892" s="6" t="str">
        <f t="shared" si="648"/>
        <v/>
      </c>
      <c r="X892" s="6" t="str">
        <f t="shared" si="649"/>
        <v/>
      </c>
      <c r="Y892" s="5"/>
      <c r="Z892" s="1">
        <f t="shared" si="652"/>
        <v>1</v>
      </c>
      <c r="AA892" s="1">
        <f t="shared" si="653"/>
        <v>1</v>
      </c>
      <c r="AB892" s="1">
        <f t="shared" si="654"/>
        <v>1</v>
      </c>
      <c r="AC892" s="1" t="str">
        <f t="shared" si="655"/>
        <v/>
      </c>
      <c r="AD892" s="1" t="str">
        <f t="shared" si="659"/>
        <v/>
      </c>
      <c r="AE892" s="5"/>
      <c r="AF892" s="6">
        <f t="shared" si="650"/>
        <v>0</v>
      </c>
      <c r="AG892" s="6">
        <f t="shared" si="656"/>
        <v>1</v>
      </c>
      <c r="AH892" s="6">
        <f t="shared" si="658"/>
        <v>3</v>
      </c>
      <c r="AI892" s="5"/>
      <c r="AJ892" s="1">
        <f t="shared" si="657"/>
        <v>0</v>
      </c>
      <c r="AK892" s="1">
        <f>VLOOKUP(AJ892,$R$2:S911,2,0)</f>
        <v>1</v>
      </c>
      <c r="AM892" s="1">
        <f t="shared" si="685"/>
        <v>246</v>
      </c>
      <c r="AO892" s="1">
        <f t="shared" si="686"/>
        <v>0</v>
      </c>
      <c r="AP892" s="1" t="str">
        <f t="shared" si="644"/>
        <v/>
      </c>
      <c r="AQ892" s="1" t="str">
        <f t="shared" si="660"/>
        <v/>
      </c>
      <c r="AR892" s="1" t="str">
        <f t="shared" si="661"/>
        <v/>
      </c>
      <c r="AS892" s="1" t="str">
        <f t="shared" si="662"/>
        <v/>
      </c>
      <c r="AT892" s="1" t="str">
        <f t="shared" si="663"/>
        <v/>
      </c>
      <c r="AU892" s="1" t="str">
        <f t="shared" si="664"/>
        <v/>
      </c>
      <c r="AV892" s="1" t="str">
        <f t="shared" si="665"/>
        <v/>
      </c>
      <c r="AW892" s="1" t="str">
        <f t="shared" si="666"/>
        <v/>
      </c>
      <c r="AX892" s="1" t="str">
        <f t="shared" si="667"/>
        <v/>
      </c>
      <c r="AY892" s="1" t="str">
        <f t="shared" si="668"/>
        <v/>
      </c>
      <c r="AZ892" s="1" t="str">
        <f t="shared" si="669"/>
        <v/>
      </c>
      <c r="BA892" s="1" t="str">
        <f t="shared" si="670"/>
        <v/>
      </c>
      <c r="BB892" s="1" t="str">
        <f t="shared" si="671"/>
        <v/>
      </c>
      <c r="BC892" s="1" t="str">
        <f t="shared" si="672"/>
        <v/>
      </c>
      <c r="BD892" s="1" t="str">
        <f t="shared" si="673"/>
        <v/>
      </c>
      <c r="BE892" s="1" t="str">
        <f t="shared" si="674"/>
        <v/>
      </c>
      <c r="BF892" s="1" t="str">
        <f t="shared" si="675"/>
        <v/>
      </c>
      <c r="BG892" s="1" t="str">
        <f t="shared" si="676"/>
        <v/>
      </c>
      <c r="BH892" s="1" t="str">
        <f t="shared" si="677"/>
        <v/>
      </c>
      <c r="BI892" s="1" t="str">
        <f t="shared" si="678"/>
        <v/>
      </c>
      <c r="BJ892" s="1" t="str">
        <f t="shared" si="679"/>
        <v/>
      </c>
      <c r="BK892" s="1" t="str">
        <f t="shared" si="680"/>
        <v/>
      </c>
      <c r="BL892" s="1" t="str">
        <f t="shared" si="681"/>
        <v/>
      </c>
      <c r="BM892" s="1" t="str">
        <f t="shared" si="682"/>
        <v/>
      </c>
      <c r="BN892" s="1" t="str">
        <f t="shared" si="683"/>
        <v/>
      </c>
      <c r="BO892" s="4" t="str">
        <f t="shared" si="684"/>
        <v/>
      </c>
    </row>
    <row r="893" spans="2:67">
      <c r="B893" s="23"/>
      <c r="C893" s="8" t="str">
        <f>IF(B893="","",VLOOKUP(B893,Tabelle2!$A$1:$B$37,2,0))</f>
        <v/>
      </c>
      <c r="D893" s="9" t="str">
        <f>IF(B893="","",IF(B893=0,"NB",VLOOKUP(C893,Tabelle2!$D$1:$E$4,2,0)))</f>
        <v/>
      </c>
      <c r="E893" s="1" t="str">
        <f t="shared" si="687"/>
        <v/>
      </c>
      <c r="F893" s="1" t="str">
        <f t="shared" si="688"/>
        <v/>
      </c>
      <c r="G893" s="1" t="str">
        <f t="shared" si="651"/>
        <v/>
      </c>
      <c r="H893" s="1" t="str">
        <f t="shared" si="689"/>
        <v/>
      </c>
      <c r="I893" s="1">
        <f t="shared" si="643"/>
        <v>0</v>
      </c>
      <c r="J893" s="1" t="str">
        <f t="shared" si="645"/>
        <v/>
      </c>
      <c r="U893" s="6" t="str">
        <f t="shared" si="646"/>
        <v/>
      </c>
      <c r="V893" s="6" t="str">
        <f t="shared" si="647"/>
        <v/>
      </c>
      <c r="W893" s="6" t="str">
        <f t="shared" si="648"/>
        <v/>
      </c>
      <c r="X893" s="6" t="str">
        <f t="shared" si="649"/>
        <v/>
      </c>
      <c r="Y893" s="5"/>
      <c r="Z893" s="1">
        <f t="shared" si="652"/>
        <v>1</v>
      </c>
      <c r="AA893" s="1">
        <f t="shared" si="653"/>
        <v>1</v>
      </c>
      <c r="AB893" s="1">
        <f t="shared" si="654"/>
        <v>1</v>
      </c>
      <c r="AC893" s="1" t="str">
        <f t="shared" si="655"/>
        <v/>
      </c>
      <c r="AD893" s="1" t="str">
        <f t="shared" si="659"/>
        <v/>
      </c>
      <c r="AE893" s="5"/>
      <c r="AF893" s="6">
        <f t="shared" si="650"/>
        <v>0</v>
      </c>
      <c r="AG893" s="6">
        <f t="shared" si="656"/>
        <v>1</v>
      </c>
      <c r="AH893" s="6">
        <f t="shared" si="658"/>
        <v>3</v>
      </c>
      <c r="AI893" s="5"/>
      <c r="AJ893" s="1">
        <f t="shared" si="657"/>
        <v>0</v>
      </c>
      <c r="AK893" s="1">
        <f>VLOOKUP(AJ893,$R$2:S912,2,0)</f>
        <v>1</v>
      </c>
      <c r="AM893" s="1">
        <f t="shared" si="685"/>
        <v>246</v>
      </c>
      <c r="AO893" s="1">
        <f t="shared" si="686"/>
        <v>0</v>
      </c>
      <c r="AP893" s="1" t="str">
        <f t="shared" si="644"/>
        <v/>
      </c>
      <c r="AQ893" s="1" t="str">
        <f t="shared" si="660"/>
        <v/>
      </c>
      <c r="AR893" s="1" t="str">
        <f t="shared" si="661"/>
        <v/>
      </c>
      <c r="AS893" s="1" t="str">
        <f t="shared" si="662"/>
        <v/>
      </c>
      <c r="AT893" s="1" t="str">
        <f t="shared" si="663"/>
        <v/>
      </c>
      <c r="AU893" s="1" t="str">
        <f t="shared" si="664"/>
        <v/>
      </c>
      <c r="AV893" s="1" t="str">
        <f t="shared" si="665"/>
        <v/>
      </c>
      <c r="AW893" s="1" t="str">
        <f t="shared" si="666"/>
        <v/>
      </c>
      <c r="AX893" s="1" t="str">
        <f t="shared" si="667"/>
        <v/>
      </c>
      <c r="AY893" s="1" t="str">
        <f t="shared" si="668"/>
        <v/>
      </c>
      <c r="AZ893" s="1" t="str">
        <f t="shared" si="669"/>
        <v/>
      </c>
      <c r="BA893" s="1" t="str">
        <f t="shared" si="670"/>
        <v/>
      </c>
      <c r="BB893" s="1" t="str">
        <f t="shared" si="671"/>
        <v/>
      </c>
      <c r="BC893" s="1" t="str">
        <f t="shared" si="672"/>
        <v/>
      </c>
      <c r="BD893" s="1" t="str">
        <f t="shared" si="673"/>
        <v/>
      </c>
      <c r="BE893" s="1" t="str">
        <f t="shared" si="674"/>
        <v/>
      </c>
      <c r="BF893" s="1" t="str">
        <f t="shared" si="675"/>
        <v/>
      </c>
      <c r="BG893" s="1" t="str">
        <f t="shared" si="676"/>
        <v/>
      </c>
      <c r="BH893" s="1" t="str">
        <f t="shared" si="677"/>
        <v/>
      </c>
      <c r="BI893" s="1" t="str">
        <f t="shared" si="678"/>
        <v/>
      </c>
      <c r="BJ893" s="1" t="str">
        <f t="shared" si="679"/>
        <v/>
      </c>
      <c r="BK893" s="1" t="str">
        <f t="shared" si="680"/>
        <v/>
      </c>
      <c r="BL893" s="1" t="str">
        <f t="shared" si="681"/>
        <v/>
      </c>
      <c r="BM893" s="1" t="str">
        <f t="shared" si="682"/>
        <v/>
      </c>
      <c r="BN893" s="1" t="str">
        <f t="shared" si="683"/>
        <v/>
      </c>
      <c r="BO893" s="4" t="str">
        <f t="shared" si="684"/>
        <v/>
      </c>
    </row>
    <row r="894" spans="2:67">
      <c r="B894" s="23"/>
      <c r="C894" s="8" t="str">
        <f>IF(B894="","",VLOOKUP(B894,Tabelle2!$A$1:$B$37,2,0))</f>
        <v/>
      </c>
      <c r="D894" s="9" t="str">
        <f>IF(B894="","",IF(B894=0,"NB",VLOOKUP(C894,Tabelle2!$D$1:$E$4,2,0)))</f>
        <v/>
      </c>
      <c r="E894" s="1" t="str">
        <f t="shared" si="687"/>
        <v/>
      </c>
      <c r="F894" s="1" t="str">
        <f t="shared" si="688"/>
        <v/>
      </c>
      <c r="G894" s="1" t="str">
        <f t="shared" si="651"/>
        <v/>
      </c>
      <c r="H894" s="1" t="str">
        <f t="shared" si="689"/>
        <v/>
      </c>
      <c r="I894" s="1">
        <f t="shared" si="643"/>
        <v>0</v>
      </c>
      <c r="J894" s="1" t="str">
        <f t="shared" si="645"/>
        <v/>
      </c>
      <c r="U894" s="6" t="str">
        <f t="shared" si="646"/>
        <v/>
      </c>
      <c r="V894" s="6" t="str">
        <f t="shared" si="647"/>
        <v/>
      </c>
      <c r="W894" s="6" t="str">
        <f t="shared" si="648"/>
        <v/>
      </c>
      <c r="X894" s="6" t="str">
        <f t="shared" si="649"/>
        <v/>
      </c>
      <c r="Y894" s="5"/>
      <c r="Z894" s="1">
        <f t="shared" si="652"/>
        <v>1</v>
      </c>
      <c r="AA894" s="1">
        <f t="shared" si="653"/>
        <v>1</v>
      </c>
      <c r="AB894" s="1">
        <f t="shared" si="654"/>
        <v>1</v>
      </c>
      <c r="AC894" s="1" t="str">
        <f t="shared" si="655"/>
        <v/>
      </c>
      <c r="AD894" s="1" t="str">
        <f t="shared" si="659"/>
        <v/>
      </c>
      <c r="AE894" s="5"/>
      <c r="AF894" s="6">
        <f t="shared" si="650"/>
        <v>0</v>
      </c>
      <c r="AG894" s="6">
        <f t="shared" si="656"/>
        <v>1</v>
      </c>
      <c r="AH894" s="6">
        <f t="shared" si="658"/>
        <v>3</v>
      </c>
      <c r="AI894" s="5"/>
      <c r="AJ894" s="1">
        <f t="shared" si="657"/>
        <v>0</v>
      </c>
      <c r="AK894" s="1">
        <f>VLOOKUP(AJ894,$R$2:S913,2,0)</f>
        <v>1</v>
      </c>
      <c r="AM894" s="1">
        <f t="shared" si="685"/>
        <v>246</v>
      </c>
      <c r="AO894" s="1">
        <f t="shared" si="686"/>
        <v>0</v>
      </c>
      <c r="AP894" s="1" t="str">
        <f t="shared" si="644"/>
        <v/>
      </c>
      <c r="AQ894" s="1" t="str">
        <f t="shared" si="660"/>
        <v/>
      </c>
      <c r="AR894" s="1" t="str">
        <f t="shared" si="661"/>
        <v/>
      </c>
      <c r="AS894" s="1" t="str">
        <f t="shared" si="662"/>
        <v/>
      </c>
      <c r="AT894" s="1" t="str">
        <f t="shared" si="663"/>
        <v/>
      </c>
      <c r="AU894" s="1" t="str">
        <f t="shared" si="664"/>
        <v/>
      </c>
      <c r="AV894" s="1" t="str">
        <f t="shared" si="665"/>
        <v/>
      </c>
      <c r="AW894" s="1" t="str">
        <f t="shared" si="666"/>
        <v/>
      </c>
      <c r="AX894" s="1" t="str">
        <f t="shared" si="667"/>
        <v/>
      </c>
      <c r="AY894" s="1" t="str">
        <f t="shared" si="668"/>
        <v/>
      </c>
      <c r="AZ894" s="1" t="str">
        <f t="shared" si="669"/>
        <v/>
      </c>
      <c r="BA894" s="1" t="str">
        <f t="shared" si="670"/>
        <v/>
      </c>
      <c r="BB894" s="1" t="str">
        <f t="shared" si="671"/>
        <v/>
      </c>
      <c r="BC894" s="1" t="str">
        <f t="shared" si="672"/>
        <v/>
      </c>
      <c r="BD894" s="1" t="str">
        <f t="shared" si="673"/>
        <v/>
      </c>
      <c r="BE894" s="1" t="str">
        <f t="shared" si="674"/>
        <v/>
      </c>
      <c r="BF894" s="1" t="str">
        <f t="shared" si="675"/>
        <v/>
      </c>
      <c r="BG894" s="1" t="str">
        <f t="shared" si="676"/>
        <v/>
      </c>
      <c r="BH894" s="1" t="str">
        <f t="shared" si="677"/>
        <v/>
      </c>
      <c r="BI894" s="1" t="str">
        <f t="shared" si="678"/>
        <v/>
      </c>
      <c r="BJ894" s="1" t="str">
        <f t="shared" si="679"/>
        <v/>
      </c>
      <c r="BK894" s="1" t="str">
        <f t="shared" si="680"/>
        <v/>
      </c>
      <c r="BL894" s="1" t="str">
        <f t="shared" si="681"/>
        <v/>
      </c>
      <c r="BM894" s="1" t="str">
        <f t="shared" si="682"/>
        <v/>
      </c>
      <c r="BN894" s="1" t="str">
        <f t="shared" si="683"/>
        <v/>
      </c>
      <c r="BO894" s="4" t="str">
        <f t="shared" si="684"/>
        <v/>
      </c>
    </row>
    <row r="895" spans="2:67">
      <c r="B895" s="23"/>
      <c r="C895" s="8" t="str">
        <f>IF(B895="","",VLOOKUP(B895,Tabelle2!$A$1:$B$37,2,0))</f>
        <v/>
      </c>
      <c r="D895" s="9" t="str">
        <f>IF(B895="","",IF(B895=0,"NB",VLOOKUP(C895,Tabelle2!$D$1:$E$4,2,0)))</f>
        <v/>
      </c>
      <c r="E895" s="1" t="str">
        <f t="shared" si="687"/>
        <v/>
      </c>
      <c r="F895" s="1" t="str">
        <f t="shared" si="688"/>
        <v/>
      </c>
      <c r="G895" s="1" t="str">
        <f t="shared" si="651"/>
        <v/>
      </c>
      <c r="H895" s="1" t="str">
        <f t="shared" si="689"/>
        <v/>
      </c>
      <c r="I895" s="1">
        <f t="shared" si="643"/>
        <v>0</v>
      </c>
      <c r="J895" s="1" t="str">
        <f t="shared" si="645"/>
        <v/>
      </c>
      <c r="U895" s="6" t="str">
        <f t="shared" si="646"/>
        <v/>
      </c>
      <c r="V895" s="6" t="str">
        <f t="shared" si="647"/>
        <v/>
      </c>
      <c r="W895" s="6" t="str">
        <f t="shared" si="648"/>
        <v/>
      </c>
      <c r="X895" s="6" t="str">
        <f t="shared" si="649"/>
        <v/>
      </c>
      <c r="Y895" s="5"/>
      <c r="Z895" s="1">
        <f t="shared" si="652"/>
        <v>1</v>
      </c>
      <c r="AA895" s="1">
        <f t="shared" si="653"/>
        <v>1</v>
      </c>
      <c r="AB895" s="1">
        <f t="shared" si="654"/>
        <v>1</v>
      </c>
      <c r="AC895" s="1" t="str">
        <f t="shared" si="655"/>
        <v/>
      </c>
      <c r="AD895" s="1" t="str">
        <f t="shared" si="659"/>
        <v/>
      </c>
      <c r="AE895" s="5"/>
      <c r="AF895" s="6">
        <f t="shared" si="650"/>
        <v>0</v>
      </c>
      <c r="AG895" s="6">
        <f t="shared" si="656"/>
        <v>1</v>
      </c>
      <c r="AH895" s="6">
        <f t="shared" si="658"/>
        <v>3</v>
      </c>
      <c r="AI895" s="5"/>
      <c r="AJ895" s="1">
        <f t="shared" si="657"/>
        <v>0</v>
      </c>
      <c r="AK895" s="1">
        <f>VLOOKUP(AJ895,$R$2:S914,2,0)</f>
        <v>1</v>
      </c>
      <c r="AM895" s="1">
        <f t="shared" si="685"/>
        <v>246</v>
      </c>
      <c r="AO895" s="1">
        <f t="shared" si="686"/>
        <v>0</v>
      </c>
      <c r="AP895" s="1" t="str">
        <f t="shared" si="644"/>
        <v/>
      </c>
      <c r="AQ895" s="1" t="str">
        <f t="shared" si="660"/>
        <v/>
      </c>
      <c r="AR895" s="1" t="str">
        <f t="shared" si="661"/>
        <v/>
      </c>
      <c r="AS895" s="1" t="str">
        <f t="shared" si="662"/>
        <v/>
      </c>
      <c r="AT895" s="1" t="str">
        <f t="shared" si="663"/>
        <v/>
      </c>
      <c r="AU895" s="1" t="str">
        <f t="shared" si="664"/>
        <v/>
      </c>
      <c r="AV895" s="1" t="str">
        <f t="shared" si="665"/>
        <v/>
      </c>
      <c r="AW895" s="1" t="str">
        <f t="shared" si="666"/>
        <v/>
      </c>
      <c r="AX895" s="1" t="str">
        <f t="shared" si="667"/>
        <v/>
      </c>
      <c r="AY895" s="1" t="str">
        <f t="shared" si="668"/>
        <v/>
      </c>
      <c r="AZ895" s="1" t="str">
        <f t="shared" si="669"/>
        <v/>
      </c>
      <c r="BA895" s="1" t="str">
        <f t="shared" si="670"/>
        <v/>
      </c>
      <c r="BB895" s="1" t="str">
        <f t="shared" si="671"/>
        <v/>
      </c>
      <c r="BC895" s="1" t="str">
        <f t="shared" si="672"/>
        <v/>
      </c>
      <c r="BD895" s="1" t="str">
        <f t="shared" si="673"/>
        <v/>
      </c>
      <c r="BE895" s="1" t="str">
        <f t="shared" si="674"/>
        <v/>
      </c>
      <c r="BF895" s="1" t="str">
        <f t="shared" si="675"/>
        <v/>
      </c>
      <c r="BG895" s="1" t="str">
        <f t="shared" si="676"/>
        <v/>
      </c>
      <c r="BH895" s="1" t="str">
        <f t="shared" si="677"/>
        <v/>
      </c>
      <c r="BI895" s="1" t="str">
        <f t="shared" si="678"/>
        <v/>
      </c>
      <c r="BJ895" s="1" t="str">
        <f t="shared" si="679"/>
        <v/>
      </c>
      <c r="BK895" s="1" t="str">
        <f t="shared" si="680"/>
        <v/>
      </c>
      <c r="BL895" s="1" t="str">
        <f t="shared" si="681"/>
        <v/>
      </c>
      <c r="BM895" s="1" t="str">
        <f t="shared" si="682"/>
        <v/>
      </c>
      <c r="BN895" s="1" t="str">
        <f t="shared" si="683"/>
        <v/>
      </c>
      <c r="BO895" s="4" t="str">
        <f t="shared" si="684"/>
        <v/>
      </c>
    </row>
    <row r="896" spans="2:67">
      <c r="B896" s="23"/>
      <c r="C896" s="8" t="str">
        <f>IF(B896="","",VLOOKUP(B896,Tabelle2!$A$1:$B$37,2,0))</f>
        <v/>
      </c>
      <c r="D896" s="9" t="str">
        <f>IF(B896="","",IF(B896=0,"NB",VLOOKUP(C896,Tabelle2!$D$1:$E$4,2,0)))</f>
        <v/>
      </c>
      <c r="E896" s="1" t="str">
        <f t="shared" si="687"/>
        <v/>
      </c>
      <c r="F896" s="1" t="str">
        <f t="shared" si="688"/>
        <v/>
      </c>
      <c r="G896" s="1" t="str">
        <f t="shared" si="651"/>
        <v/>
      </c>
      <c r="H896" s="1" t="str">
        <f t="shared" si="689"/>
        <v/>
      </c>
      <c r="I896" s="1">
        <f t="shared" si="643"/>
        <v>0</v>
      </c>
      <c r="J896" s="1" t="str">
        <f t="shared" si="645"/>
        <v/>
      </c>
      <c r="U896" s="6" t="str">
        <f t="shared" si="646"/>
        <v/>
      </c>
      <c r="V896" s="6" t="str">
        <f t="shared" si="647"/>
        <v/>
      </c>
      <c r="W896" s="6" t="str">
        <f t="shared" si="648"/>
        <v/>
      </c>
      <c r="X896" s="6" t="str">
        <f t="shared" si="649"/>
        <v/>
      </c>
      <c r="Y896" s="5"/>
      <c r="Z896" s="1">
        <f t="shared" si="652"/>
        <v>1</v>
      </c>
      <c r="AA896" s="1">
        <f t="shared" si="653"/>
        <v>1</v>
      </c>
      <c r="AB896" s="1">
        <f t="shared" si="654"/>
        <v>1</v>
      </c>
      <c r="AC896" s="1" t="str">
        <f t="shared" si="655"/>
        <v/>
      </c>
      <c r="AD896" s="1" t="str">
        <f t="shared" si="659"/>
        <v/>
      </c>
      <c r="AE896" s="5"/>
      <c r="AF896" s="6">
        <f t="shared" si="650"/>
        <v>0</v>
      </c>
      <c r="AG896" s="6">
        <f t="shared" si="656"/>
        <v>1</v>
      </c>
      <c r="AH896" s="6">
        <f t="shared" si="658"/>
        <v>3</v>
      </c>
      <c r="AI896" s="5"/>
      <c r="AJ896" s="1">
        <f t="shared" si="657"/>
        <v>0</v>
      </c>
      <c r="AK896" s="1">
        <f>VLOOKUP(AJ896,$R$2:S915,2,0)</f>
        <v>1</v>
      </c>
      <c r="AM896" s="1">
        <f t="shared" si="685"/>
        <v>246</v>
      </c>
      <c r="AO896" s="1">
        <f t="shared" si="686"/>
        <v>0</v>
      </c>
      <c r="AP896" s="1" t="str">
        <f t="shared" si="644"/>
        <v/>
      </c>
      <c r="AQ896" s="1" t="str">
        <f t="shared" si="660"/>
        <v/>
      </c>
      <c r="AR896" s="1" t="str">
        <f t="shared" si="661"/>
        <v/>
      </c>
      <c r="AS896" s="1" t="str">
        <f t="shared" si="662"/>
        <v/>
      </c>
      <c r="AT896" s="1" t="str">
        <f t="shared" si="663"/>
        <v/>
      </c>
      <c r="AU896" s="1" t="str">
        <f t="shared" si="664"/>
        <v/>
      </c>
      <c r="AV896" s="1" t="str">
        <f t="shared" si="665"/>
        <v/>
      </c>
      <c r="AW896" s="1" t="str">
        <f t="shared" si="666"/>
        <v/>
      </c>
      <c r="AX896" s="1" t="str">
        <f t="shared" si="667"/>
        <v/>
      </c>
      <c r="AY896" s="1" t="str">
        <f t="shared" si="668"/>
        <v/>
      </c>
      <c r="AZ896" s="1" t="str">
        <f t="shared" si="669"/>
        <v/>
      </c>
      <c r="BA896" s="1" t="str">
        <f t="shared" si="670"/>
        <v/>
      </c>
      <c r="BB896" s="1" t="str">
        <f t="shared" si="671"/>
        <v/>
      </c>
      <c r="BC896" s="1" t="str">
        <f t="shared" si="672"/>
        <v/>
      </c>
      <c r="BD896" s="1" t="str">
        <f t="shared" si="673"/>
        <v/>
      </c>
      <c r="BE896" s="1" t="str">
        <f t="shared" si="674"/>
        <v/>
      </c>
      <c r="BF896" s="1" t="str">
        <f t="shared" si="675"/>
        <v/>
      </c>
      <c r="BG896" s="1" t="str">
        <f t="shared" si="676"/>
        <v/>
      </c>
      <c r="BH896" s="1" t="str">
        <f t="shared" si="677"/>
        <v/>
      </c>
      <c r="BI896" s="1" t="str">
        <f t="shared" si="678"/>
        <v/>
      </c>
      <c r="BJ896" s="1" t="str">
        <f t="shared" si="679"/>
        <v/>
      </c>
      <c r="BK896" s="1" t="str">
        <f t="shared" si="680"/>
        <v/>
      </c>
      <c r="BL896" s="1" t="str">
        <f t="shared" si="681"/>
        <v/>
      </c>
      <c r="BM896" s="1" t="str">
        <f t="shared" si="682"/>
        <v/>
      </c>
      <c r="BN896" s="1" t="str">
        <f t="shared" si="683"/>
        <v/>
      </c>
      <c r="BO896" s="4" t="str">
        <f t="shared" si="684"/>
        <v/>
      </c>
    </row>
    <row r="897" spans="2:67">
      <c r="B897" s="23"/>
      <c r="C897" s="8" t="str">
        <f>IF(B897="","",VLOOKUP(B897,Tabelle2!$A$1:$B$37,2,0))</f>
        <v/>
      </c>
      <c r="D897" s="9" t="str">
        <f>IF(B897="","",IF(B897=0,"NB",VLOOKUP(C897,Tabelle2!$D$1:$E$4,2,0)))</f>
        <v/>
      </c>
      <c r="E897" s="1" t="str">
        <f t="shared" si="687"/>
        <v/>
      </c>
      <c r="F897" s="1" t="str">
        <f t="shared" si="688"/>
        <v/>
      </c>
      <c r="G897" s="1" t="str">
        <f t="shared" si="651"/>
        <v/>
      </c>
      <c r="H897" s="1" t="str">
        <f t="shared" si="689"/>
        <v/>
      </c>
      <c r="I897" s="1">
        <f t="shared" si="643"/>
        <v>0</v>
      </c>
      <c r="J897" s="1" t="str">
        <f t="shared" si="645"/>
        <v/>
      </c>
      <c r="U897" s="6" t="str">
        <f t="shared" si="646"/>
        <v/>
      </c>
      <c r="V897" s="6" t="str">
        <f t="shared" si="647"/>
        <v/>
      </c>
      <c r="W897" s="6" t="str">
        <f t="shared" si="648"/>
        <v/>
      </c>
      <c r="X897" s="6" t="str">
        <f t="shared" si="649"/>
        <v/>
      </c>
      <c r="Y897" s="5"/>
      <c r="Z897" s="1">
        <f t="shared" si="652"/>
        <v>1</v>
      </c>
      <c r="AA897" s="1">
        <f t="shared" si="653"/>
        <v>1</v>
      </c>
      <c r="AB897" s="1">
        <f t="shared" si="654"/>
        <v>1</v>
      </c>
      <c r="AC897" s="1" t="str">
        <f t="shared" si="655"/>
        <v/>
      </c>
      <c r="AD897" s="1" t="str">
        <f t="shared" si="659"/>
        <v/>
      </c>
      <c r="AE897" s="5"/>
      <c r="AF897" s="6">
        <f t="shared" si="650"/>
        <v>0</v>
      </c>
      <c r="AG897" s="6">
        <f t="shared" si="656"/>
        <v>1</v>
      </c>
      <c r="AH897" s="6">
        <f t="shared" si="658"/>
        <v>3</v>
      </c>
      <c r="AI897" s="5"/>
      <c r="AJ897" s="1">
        <f t="shared" si="657"/>
        <v>0</v>
      </c>
      <c r="AK897" s="1">
        <f>VLOOKUP(AJ897,$R$2:S916,2,0)</f>
        <v>1</v>
      </c>
      <c r="AM897" s="1">
        <f t="shared" si="685"/>
        <v>246</v>
      </c>
      <c r="AO897" s="1">
        <f t="shared" si="686"/>
        <v>0</v>
      </c>
      <c r="AP897" s="1" t="str">
        <f t="shared" si="644"/>
        <v/>
      </c>
      <c r="AQ897" s="1" t="str">
        <f t="shared" si="660"/>
        <v/>
      </c>
      <c r="AR897" s="1" t="str">
        <f t="shared" si="661"/>
        <v/>
      </c>
      <c r="AS897" s="1" t="str">
        <f t="shared" si="662"/>
        <v/>
      </c>
      <c r="AT897" s="1" t="str">
        <f t="shared" si="663"/>
        <v/>
      </c>
      <c r="AU897" s="1" t="str">
        <f t="shared" si="664"/>
        <v/>
      </c>
      <c r="AV897" s="1" t="str">
        <f t="shared" si="665"/>
        <v/>
      </c>
      <c r="AW897" s="1" t="str">
        <f t="shared" si="666"/>
        <v/>
      </c>
      <c r="AX897" s="1" t="str">
        <f t="shared" si="667"/>
        <v/>
      </c>
      <c r="AY897" s="1" t="str">
        <f t="shared" si="668"/>
        <v/>
      </c>
      <c r="AZ897" s="1" t="str">
        <f t="shared" si="669"/>
        <v/>
      </c>
      <c r="BA897" s="1" t="str">
        <f t="shared" si="670"/>
        <v/>
      </c>
      <c r="BB897" s="1" t="str">
        <f t="shared" si="671"/>
        <v/>
      </c>
      <c r="BC897" s="1" t="str">
        <f t="shared" si="672"/>
        <v/>
      </c>
      <c r="BD897" s="1" t="str">
        <f t="shared" si="673"/>
        <v/>
      </c>
      <c r="BE897" s="1" t="str">
        <f t="shared" si="674"/>
        <v/>
      </c>
      <c r="BF897" s="1" t="str">
        <f t="shared" si="675"/>
        <v/>
      </c>
      <c r="BG897" s="1" t="str">
        <f t="shared" si="676"/>
        <v/>
      </c>
      <c r="BH897" s="1" t="str">
        <f t="shared" si="677"/>
        <v/>
      </c>
      <c r="BI897" s="1" t="str">
        <f t="shared" si="678"/>
        <v/>
      </c>
      <c r="BJ897" s="1" t="str">
        <f t="shared" si="679"/>
        <v/>
      </c>
      <c r="BK897" s="1" t="str">
        <f t="shared" si="680"/>
        <v/>
      </c>
      <c r="BL897" s="1" t="str">
        <f t="shared" si="681"/>
        <v/>
      </c>
      <c r="BM897" s="1" t="str">
        <f t="shared" si="682"/>
        <v/>
      </c>
      <c r="BN897" s="1" t="str">
        <f t="shared" si="683"/>
        <v/>
      </c>
      <c r="BO897" s="4" t="str">
        <f t="shared" si="684"/>
        <v/>
      </c>
    </row>
    <row r="898" spans="2:67">
      <c r="B898" s="23"/>
      <c r="C898" s="8" t="str">
        <f>IF(B898="","",VLOOKUP(B898,Tabelle2!$A$1:$B$37,2,0))</f>
        <v/>
      </c>
      <c r="D898" s="9" t="str">
        <f>IF(B898="","",IF(B898=0,"NB",VLOOKUP(C898,Tabelle2!$D$1:$E$4,2,0)))</f>
        <v/>
      </c>
      <c r="E898" s="1" t="str">
        <f t="shared" si="687"/>
        <v/>
      </c>
      <c r="F898" s="1" t="str">
        <f t="shared" si="688"/>
        <v/>
      </c>
      <c r="G898" s="1" t="str">
        <f t="shared" si="651"/>
        <v/>
      </c>
      <c r="H898" s="1" t="str">
        <f t="shared" si="689"/>
        <v/>
      </c>
      <c r="I898" s="1">
        <f t="shared" ref="I898:I961" si="690">IF(E898="",0,I897+H898)</f>
        <v>0</v>
      </c>
      <c r="J898" s="1" t="str">
        <f t="shared" si="645"/>
        <v/>
      </c>
      <c r="U898" s="6" t="str">
        <f t="shared" si="646"/>
        <v/>
      </c>
      <c r="V898" s="6" t="str">
        <f t="shared" si="647"/>
        <v/>
      </c>
      <c r="W898" s="6" t="str">
        <f t="shared" si="648"/>
        <v/>
      </c>
      <c r="X898" s="6" t="str">
        <f t="shared" si="649"/>
        <v/>
      </c>
      <c r="Y898" s="5"/>
      <c r="Z898" s="1">
        <f t="shared" si="652"/>
        <v>1</v>
      </c>
      <c r="AA898" s="1">
        <f t="shared" si="653"/>
        <v>1</v>
      </c>
      <c r="AB898" s="1">
        <f t="shared" si="654"/>
        <v>1</v>
      </c>
      <c r="AC898" s="1" t="str">
        <f t="shared" si="655"/>
        <v/>
      </c>
      <c r="AD898" s="1" t="str">
        <f t="shared" si="659"/>
        <v/>
      </c>
      <c r="AE898" s="5"/>
      <c r="AF898" s="6">
        <f t="shared" si="650"/>
        <v>0</v>
      </c>
      <c r="AG898" s="6">
        <f t="shared" si="656"/>
        <v>1</v>
      </c>
      <c r="AH898" s="6">
        <f t="shared" si="658"/>
        <v>3</v>
      </c>
      <c r="AI898" s="5"/>
      <c r="AJ898" s="1">
        <f t="shared" si="657"/>
        <v>0</v>
      </c>
      <c r="AK898" s="1">
        <f>VLOOKUP(AJ898,$R$2:S917,2,0)</f>
        <v>1</v>
      </c>
      <c r="AM898" s="1">
        <f t="shared" si="685"/>
        <v>246</v>
      </c>
      <c r="AO898" s="1">
        <f t="shared" si="686"/>
        <v>0</v>
      </c>
      <c r="AP898" s="1" t="str">
        <f t="shared" ref="AP898:AP961" si="691">IF(AND(AO898=1,AO899=0),1,"")</f>
        <v/>
      </c>
      <c r="AQ898" s="1" t="str">
        <f t="shared" si="660"/>
        <v/>
      </c>
      <c r="AR898" s="1" t="str">
        <f t="shared" si="661"/>
        <v/>
      </c>
      <c r="AS898" s="1" t="str">
        <f t="shared" si="662"/>
        <v/>
      </c>
      <c r="AT898" s="1" t="str">
        <f t="shared" si="663"/>
        <v/>
      </c>
      <c r="AU898" s="1" t="str">
        <f t="shared" si="664"/>
        <v/>
      </c>
      <c r="AV898" s="1" t="str">
        <f t="shared" si="665"/>
        <v/>
      </c>
      <c r="AW898" s="1" t="str">
        <f t="shared" si="666"/>
        <v/>
      </c>
      <c r="AX898" s="1" t="str">
        <f t="shared" si="667"/>
        <v/>
      </c>
      <c r="AY898" s="1" t="str">
        <f t="shared" si="668"/>
        <v/>
      </c>
      <c r="AZ898" s="1" t="str">
        <f t="shared" si="669"/>
        <v/>
      </c>
      <c r="BA898" s="1" t="str">
        <f t="shared" si="670"/>
        <v/>
      </c>
      <c r="BB898" s="1" t="str">
        <f t="shared" si="671"/>
        <v/>
      </c>
      <c r="BC898" s="1" t="str">
        <f t="shared" si="672"/>
        <v/>
      </c>
      <c r="BD898" s="1" t="str">
        <f t="shared" si="673"/>
        <v/>
      </c>
      <c r="BE898" s="1" t="str">
        <f t="shared" si="674"/>
        <v/>
      </c>
      <c r="BF898" s="1" t="str">
        <f t="shared" si="675"/>
        <v/>
      </c>
      <c r="BG898" s="1" t="str">
        <f t="shared" si="676"/>
        <v/>
      </c>
      <c r="BH898" s="1" t="str">
        <f t="shared" si="677"/>
        <v/>
      </c>
      <c r="BI898" s="1" t="str">
        <f t="shared" si="678"/>
        <v/>
      </c>
      <c r="BJ898" s="1" t="str">
        <f t="shared" si="679"/>
        <v/>
      </c>
      <c r="BK898" s="1" t="str">
        <f t="shared" si="680"/>
        <v/>
      </c>
      <c r="BL898" s="1" t="str">
        <f t="shared" si="681"/>
        <v/>
      </c>
      <c r="BM898" s="1" t="str">
        <f t="shared" si="682"/>
        <v/>
      </c>
      <c r="BN898" s="1" t="str">
        <f t="shared" si="683"/>
        <v/>
      </c>
      <c r="BO898" s="4" t="str">
        <f t="shared" si="684"/>
        <v/>
      </c>
    </row>
    <row r="899" spans="2:67">
      <c r="B899" s="23"/>
      <c r="C899" s="8" t="str">
        <f>IF(B899="","",VLOOKUP(B899,Tabelle2!$A$1:$B$37,2,0))</f>
        <v/>
      </c>
      <c r="D899" s="9" t="str">
        <f>IF(B899="","",IF(B899=0,"NB",VLOOKUP(C899,Tabelle2!$D$1:$E$4,2,0)))</f>
        <v/>
      </c>
      <c r="E899" s="1" t="str">
        <f t="shared" si="687"/>
        <v/>
      </c>
      <c r="F899" s="1" t="str">
        <f t="shared" si="688"/>
        <v/>
      </c>
      <c r="G899" s="1" t="str">
        <f t="shared" si="651"/>
        <v/>
      </c>
      <c r="H899" s="1" t="str">
        <f t="shared" si="689"/>
        <v/>
      </c>
      <c r="I899" s="1">
        <f t="shared" si="690"/>
        <v>0</v>
      </c>
      <c r="J899" s="1" t="str">
        <f t="shared" ref="J899:J962" si="692">IF(B899="","",IF(B899=0,"X",""))</f>
        <v/>
      </c>
      <c r="U899" s="6" t="str">
        <f t="shared" ref="U899:U962" si="693">IF(C899=1,1,"")</f>
        <v/>
      </c>
      <c r="V899" s="6" t="str">
        <f t="shared" ref="V899:V962" si="694">IF(C899=2,2,"")</f>
        <v/>
      </c>
      <c r="W899" s="6" t="str">
        <f t="shared" ref="W899:W962" si="695">IF(C899=3,3,"")</f>
        <v/>
      </c>
      <c r="X899" s="6" t="str">
        <f t="shared" ref="X899:X962" si="696">IF(C899=4,4,"")</f>
        <v/>
      </c>
      <c r="Y899" s="5"/>
      <c r="Z899" s="1">
        <f t="shared" si="652"/>
        <v>1</v>
      </c>
      <c r="AA899" s="1">
        <f t="shared" si="653"/>
        <v>1</v>
      </c>
      <c r="AB899" s="1">
        <f t="shared" si="654"/>
        <v>1</v>
      </c>
      <c r="AC899" s="1" t="str">
        <f t="shared" si="655"/>
        <v/>
      </c>
      <c r="AD899" s="1" t="str">
        <f t="shared" si="659"/>
        <v/>
      </c>
      <c r="AE899" s="5"/>
      <c r="AF899" s="6">
        <f t="shared" ref="AF899:AF962" si="697">SUM(U899:X899)</f>
        <v>0</v>
      </c>
      <c r="AG899" s="6">
        <f t="shared" si="656"/>
        <v>1</v>
      </c>
      <c r="AH899" s="6">
        <f t="shared" si="658"/>
        <v>3</v>
      </c>
      <c r="AI899" s="5"/>
      <c r="AJ899" s="1">
        <f t="shared" si="657"/>
        <v>0</v>
      </c>
      <c r="AK899" s="1">
        <f>VLOOKUP(AJ899,$R$2:S918,2,0)</f>
        <v>1</v>
      </c>
      <c r="AM899" s="1">
        <f t="shared" si="685"/>
        <v>246</v>
      </c>
      <c r="AO899" s="1">
        <f t="shared" si="686"/>
        <v>0</v>
      </c>
      <c r="AP899" s="1" t="str">
        <f t="shared" si="691"/>
        <v/>
      </c>
      <c r="AQ899" s="1" t="str">
        <f t="shared" si="660"/>
        <v/>
      </c>
      <c r="AR899" s="1" t="str">
        <f t="shared" si="661"/>
        <v/>
      </c>
      <c r="AS899" s="1" t="str">
        <f t="shared" si="662"/>
        <v/>
      </c>
      <c r="AT899" s="1" t="str">
        <f t="shared" si="663"/>
        <v/>
      </c>
      <c r="AU899" s="1" t="str">
        <f t="shared" si="664"/>
        <v/>
      </c>
      <c r="AV899" s="1" t="str">
        <f t="shared" si="665"/>
        <v/>
      </c>
      <c r="AW899" s="1" t="str">
        <f t="shared" si="666"/>
        <v/>
      </c>
      <c r="AX899" s="1" t="str">
        <f t="shared" si="667"/>
        <v/>
      </c>
      <c r="AY899" s="1" t="str">
        <f t="shared" si="668"/>
        <v/>
      </c>
      <c r="AZ899" s="1" t="str">
        <f t="shared" si="669"/>
        <v/>
      </c>
      <c r="BA899" s="1" t="str">
        <f t="shared" si="670"/>
        <v/>
      </c>
      <c r="BB899" s="1" t="str">
        <f t="shared" si="671"/>
        <v/>
      </c>
      <c r="BC899" s="1" t="str">
        <f t="shared" si="672"/>
        <v/>
      </c>
      <c r="BD899" s="1" t="str">
        <f t="shared" si="673"/>
        <v/>
      </c>
      <c r="BE899" s="1" t="str">
        <f t="shared" si="674"/>
        <v/>
      </c>
      <c r="BF899" s="1" t="str">
        <f t="shared" si="675"/>
        <v/>
      </c>
      <c r="BG899" s="1" t="str">
        <f t="shared" si="676"/>
        <v/>
      </c>
      <c r="BH899" s="1" t="str">
        <f t="shared" si="677"/>
        <v/>
      </c>
      <c r="BI899" s="1" t="str">
        <f t="shared" si="678"/>
        <v/>
      </c>
      <c r="BJ899" s="1" t="str">
        <f t="shared" si="679"/>
        <v/>
      </c>
      <c r="BK899" s="1" t="str">
        <f t="shared" si="680"/>
        <v/>
      </c>
      <c r="BL899" s="1" t="str">
        <f t="shared" si="681"/>
        <v/>
      </c>
      <c r="BM899" s="1" t="str">
        <f t="shared" si="682"/>
        <v/>
      </c>
      <c r="BN899" s="1" t="str">
        <f t="shared" si="683"/>
        <v/>
      </c>
      <c r="BO899" s="4" t="str">
        <f t="shared" si="684"/>
        <v/>
      </c>
    </row>
    <row r="900" spans="2:67">
      <c r="B900" s="23"/>
      <c r="C900" s="8" t="str">
        <f>IF(B900="","",VLOOKUP(B900,Tabelle2!$A$1:$B$37,2,0))</f>
        <v/>
      </c>
      <c r="D900" s="9" t="str">
        <f>IF(B900="","",IF(B900=0,"NB",VLOOKUP(C900,Tabelle2!$D$1:$E$4,2,0)))</f>
        <v/>
      </c>
      <c r="E900" s="1" t="str">
        <f t="shared" si="687"/>
        <v/>
      </c>
      <c r="F900" s="1" t="str">
        <f t="shared" si="688"/>
        <v/>
      </c>
      <c r="G900" s="1" t="str">
        <f t="shared" ref="G900:G963" si="698">IF(E900="NB",0,IF(E900="w",2,IF(E900="l",-1,"")))</f>
        <v/>
      </c>
      <c r="H900" s="1" t="str">
        <f t="shared" si="689"/>
        <v/>
      </c>
      <c r="I900" s="1">
        <f t="shared" si="690"/>
        <v>0</v>
      </c>
      <c r="J900" s="1" t="str">
        <f t="shared" si="692"/>
        <v/>
      </c>
      <c r="U900" s="6" t="str">
        <f t="shared" si="693"/>
        <v/>
      </c>
      <c r="V900" s="6" t="str">
        <f t="shared" si="694"/>
        <v/>
      </c>
      <c r="W900" s="6" t="str">
        <f t="shared" si="695"/>
        <v/>
      </c>
      <c r="X900" s="6" t="str">
        <f t="shared" si="696"/>
        <v/>
      </c>
      <c r="Y900" s="5"/>
      <c r="Z900" s="1">
        <f t="shared" ref="Z900:Z963" si="699">IF(Z899=1,1,IF(U900=1,1,""))</f>
        <v>1</v>
      </c>
      <c r="AA900" s="1">
        <f t="shared" ref="AA900:AA963" si="700">IF(AA899=1,1,IF(V900=2,1,""))</f>
        <v>1</v>
      </c>
      <c r="AB900" s="1">
        <f t="shared" ref="AB900:AB963" si="701">IF(AB899=1,1,IF(W900=3,1,""))</f>
        <v>1</v>
      </c>
      <c r="AC900" s="1" t="str">
        <f t="shared" ref="AC900:AC963" si="702">IF(AC899=1,1,IF(X900=4,1,""))</f>
        <v/>
      </c>
      <c r="AD900" s="1" t="str">
        <f t="shared" si="659"/>
        <v/>
      </c>
      <c r="AE900" s="5"/>
      <c r="AF900" s="6">
        <f t="shared" si="697"/>
        <v>0</v>
      </c>
      <c r="AG900" s="6">
        <f t="shared" ref="AG900:AG963" si="703">IF(AF899&lt;&gt;AF900,AF899,IF(AF899=AF900,AG899,IF(AF899=AF898,AG899,AF899)))</f>
        <v>1</v>
      </c>
      <c r="AH900" s="6">
        <f t="shared" si="658"/>
        <v>3</v>
      </c>
      <c r="AI900" s="5"/>
      <c r="AJ900" s="1">
        <f t="shared" si="657"/>
        <v>0</v>
      </c>
      <c r="AK900" s="1">
        <f>VLOOKUP(AJ900,$R$2:S919,2,0)</f>
        <v>1</v>
      </c>
      <c r="AM900" s="1">
        <f t="shared" si="685"/>
        <v>246</v>
      </c>
      <c r="AO900" s="1">
        <f t="shared" si="686"/>
        <v>0</v>
      </c>
      <c r="AP900" s="1" t="str">
        <f t="shared" si="691"/>
        <v/>
      </c>
      <c r="AQ900" s="1" t="str">
        <f t="shared" si="660"/>
        <v/>
      </c>
      <c r="AR900" s="1" t="str">
        <f t="shared" si="661"/>
        <v/>
      </c>
      <c r="AS900" s="1" t="str">
        <f t="shared" si="662"/>
        <v/>
      </c>
      <c r="AT900" s="1" t="str">
        <f t="shared" si="663"/>
        <v/>
      </c>
      <c r="AU900" s="1" t="str">
        <f t="shared" si="664"/>
        <v/>
      </c>
      <c r="AV900" s="1" t="str">
        <f t="shared" si="665"/>
        <v/>
      </c>
      <c r="AW900" s="1" t="str">
        <f t="shared" si="666"/>
        <v/>
      </c>
      <c r="AX900" s="1" t="str">
        <f t="shared" si="667"/>
        <v/>
      </c>
      <c r="AY900" s="1" t="str">
        <f t="shared" si="668"/>
        <v/>
      </c>
      <c r="AZ900" s="1" t="str">
        <f t="shared" si="669"/>
        <v/>
      </c>
      <c r="BA900" s="1" t="str">
        <f t="shared" si="670"/>
        <v/>
      </c>
      <c r="BB900" s="1" t="str">
        <f t="shared" si="671"/>
        <v/>
      </c>
      <c r="BC900" s="1" t="str">
        <f t="shared" si="672"/>
        <v/>
      </c>
      <c r="BD900" s="1" t="str">
        <f t="shared" si="673"/>
        <v/>
      </c>
      <c r="BE900" s="1" t="str">
        <f t="shared" si="674"/>
        <v/>
      </c>
      <c r="BF900" s="1" t="str">
        <f t="shared" si="675"/>
        <v/>
      </c>
      <c r="BG900" s="1" t="str">
        <f t="shared" si="676"/>
        <v/>
      </c>
      <c r="BH900" s="1" t="str">
        <f t="shared" si="677"/>
        <v/>
      </c>
      <c r="BI900" s="1" t="str">
        <f t="shared" si="678"/>
        <v/>
      </c>
      <c r="BJ900" s="1" t="str">
        <f t="shared" si="679"/>
        <v/>
      </c>
      <c r="BK900" s="1" t="str">
        <f t="shared" si="680"/>
        <v/>
      </c>
      <c r="BL900" s="1" t="str">
        <f t="shared" si="681"/>
        <v/>
      </c>
      <c r="BM900" s="1" t="str">
        <f t="shared" si="682"/>
        <v/>
      </c>
      <c r="BN900" s="1" t="str">
        <f t="shared" si="683"/>
        <v/>
      </c>
      <c r="BO900" s="4" t="str">
        <f t="shared" si="684"/>
        <v/>
      </c>
    </row>
    <row r="901" spans="2:67">
      <c r="B901" s="23"/>
      <c r="C901" s="8" t="str">
        <f>IF(B901="","",VLOOKUP(B901,Tabelle2!$A$1:$B$37,2,0))</f>
        <v/>
      </c>
      <c r="D901" s="9" t="str">
        <f>IF(B901="","",IF(B901=0,"NB",VLOOKUP(C901,Tabelle2!$D$1:$E$4,2,0)))</f>
        <v/>
      </c>
      <c r="E901" s="1" t="str">
        <f t="shared" si="687"/>
        <v/>
      </c>
      <c r="F901" s="1" t="str">
        <f t="shared" si="688"/>
        <v/>
      </c>
      <c r="G901" s="1" t="str">
        <f t="shared" si="698"/>
        <v/>
      </c>
      <c r="H901" s="1" t="str">
        <f t="shared" si="689"/>
        <v/>
      </c>
      <c r="I901" s="1">
        <f t="shared" si="690"/>
        <v>0</v>
      </c>
      <c r="J901" s="1" t="str">
        <f t="shared" si="692"/>
        <v/>
      </c>
      <c r="U901" s="6" t="str">
        <f t="shared" si="693"/>
        <v/>
      </c>
      <c r="V901" s="6" t="str">
        <f t="shared" si="694"/>
        <v/>
      </c>
      <c r="W901" s="6" t="str">
        <f t="shared" si="695"/>
        <v/>
      </c>
      <c r="X901" s="6" t="str">
        <f t="shared" si="696"/>
        <v/>
      </c>
      <c r="Y901" s="5"/>
      <c r="Z901" s="1">
        <f t="shared" si="699"/>
        <v>1</v>
      </c>
      <c r="AA901" s="1">
        <f t="shared" si="700"/>
        <v>1</v>
      </c>
      <c r="AB901" s="1">
        <f t="shared" si="701"/>
        <v>1</v>
      </c>
      <c r="AC901" s="1" t="str">
        <f t="shared" si="702"/>
        <v/>
      </c>
      <c r="AD901" s="1" t="str">
        <f t="shared" si="659"/>
        <v/>
      </c>
      <c r="AE901" s="5"/>
      <c r="AF901" s="6">
        <f t="shared" si="697"/>
        <v>0</v>
      </c>
      <c r="AG901" s="6">
        <f t="shared" si="703"/>
        <v>1</v>
      </c>
      <c r="AH901" s="6">
        <f t="shared" si="658"/>
        <v>3</v>
      </c>
      <c r="AI901" s="5"/>
      <c r="AJ901" s="1">
        <f t="shared" ref="AJ901:AJ964" si="704">IF(E901="NB",AJ900,IF(E901="",0,IF(E901="l",AJ900+1,IF(E901="w",IF($P$2=0,0,IF(AND($P$2&gt;0,AJ900&gt;$P$2),AJ900-$P$2,0))))))</f>
        <v>0</v>
      </c>
      <c r="AK901" s="1">
        <f>VLOOKUP(AJ901,$R$2:S920,2,0)</f>
        <v>1</v>
      </c>
      <c r="AM901" s="1">
        <f t="shared" si="685"/>
        <v>246</v>
      </c>
      <c r="AO901" s="1">
        <f t="shared" si="686"/>
        <v>0</v>
      </c>
      <c r="AP901" s="1" t="str">
        <f t="shared" si="691"/>
        <v/>
      </c>
      <c r="AQ901" s="1" t="str">
        <f t="shared" si="660"/>
        <v/>
      </c>
      <c r="AR901" s="1" t="str">
        <f t="shared" si="661"/>
        <v/>
      </c>
      <c r="AS901" s="1" t="str">
        <f t="shared" si="662"/>
        <v/>
      </c>
      <c r="AT901" s="1" t="str">
        <f t="shared" si="663"/>
        <v/>
      </c>
      <c r="AU901" s="1" t="str">
        <f t="shared" si="664"/>
        <v/>
      </c>
      <c r="AV901" s="1" t="str">
        <f t="shared" si="665"/>
        <v/>
      </c>
      <c r="AW901" s="1" t="str">
        <f t="shared" si="666"/>
        <v/>
      </c>
      <c r="AX901" s="1" t="str">
        <f t="shared" si="667"/>
        <v/>
      </c>
      <c r="AY901" s="1" t="str">
        <f t="shared" si="668"/>
        <v/>
      </c>
      <c r="AZ901" s="1" t="str">
        <f t="shared" si="669"/>
        <v/>
      </c>
      <c r="BA901" s="1" t="str">
        <f t="shared" si="670"/>
        <v/>
      </c>
      <c r="BB901" s="1" t="str">
        <f t="shared" si="671"/>
        <v/>
      </c>
      <c r="BC901" s="1" t="str">
        <f t="shared" si="672"/>
        <v/>
      </c>
      <c r="BD901" s="1" t="str">
        <f t="shared" si="673"/>
        <v/>
      </c>
      <c r="BE901" s="1" t="str">
        <f t="shared" si="674"/>
        <v/>
      </c>
      <c r="BF901" s="1" t="str">
        <f t="shared" si="675"/>
        <v/>
      </c>
      <c r="BG901" s="1" t="str">
        <f t="shared" si="676"/>
        <v/>
      </c>
      <c r="BH901" s="1" t="str">
        <f t="shared" si="677"/>
        <v/>
      </c>
      <c r="BI901" s="1" t="str">
        <f t="shared" si="678"/>
        <v/>
      </c>
      <c r="BJ901" s="1" t="str">
        <f t="shared" si="679"/>
        <v/>
      </c>
      <c r="BK901" s="1" t="str">
        <f t="shared" si="680"/>
        <v/>
      </c>
      <c r="BL901" s="1" t="str">
        <f t="shared" si="681"/>
        <v/>
      </c>
      <c r="BM901" s="1" t="str">
        <f t="shared" si="682"/>
        <v/>
      </c>
      <c r="BN901" s="1" t="str">
        <f t="shared" si="683"/>
        <v/>
      </c>
      <c r="BO901" s="4" t="str">
        <f t="shared" si="684"/>
        <v/>
      </c>
    </row>
    <row r="902" spans="2:67">
      <c r="B902" s="23"/>
      <c r="C902" s="8" t="str">
        <f>IF(B902="","",VLOOKUP(B902,Tabelle2!$A$1:$B$37,2,0))</f>
        <v/>
      </c>
      <c r="D902" s="9" t="str">
        <f>IF(B902="","",IF(B902=0,"NB",VLOOKUP(C902,Tabelle2!$D$1:$E$4,2,0)))</f>
        <v/>
      </c>
      <c r="E902" s="1" t="str">
        <f t="shared" si="687"/>
        <v/>
      </c>
      <c r="F902" s="1" t="str">
        <f t="shared" si="688"/>
        <v/>
      </c>
      <c r="G902" s="1" t="str">
        <f t="shared" si="698"/>
        <v/>
      </c>
      <c r="H902" s="1" t="str">
        <f t="shared" si="689"/>
        <v/>
      </c>
      <c r="I902" s="1">
        <f t="shared" si="690"/>
        <v>0</v>
      </c>
      <c r="J902" s="1" t="str">
        <f t="shared" si="692"/>
        <v/>
      </c>
      <c r="U902" s="6" t="str">
        <f t="shared" si="693"/>
        <v/>
      </c>
      <c r="V902" s="6" t="str">
        <f t="shared" si="694"/>
        <v/>
      </c>
      <c r="W902" s="6" t="str">
        <f t="shared" si="695"/>
        <v/>
      </c>
      <c r="X902" s="6" t="str">
        <f t="shared" si="696"/>
        <v/>
      </c>
      <c r="Y902" s="5"/>
      <c r="Z902" s="1">
        <f t="shared" si="699"/>
        <v>1</v>
      </c>
      <c r="AA902" s="1">
        <f t="shared" si="700"/>
        <v>1</v>
      </c>
      <c r="AB902" s="1">
        <f t="shared" si="701"/>
        <v>1</v>
      </c>
      <c r="AC902" s="1" t="str">
        <f t="shared" si="702"/>
        <v/>
      </c>
      <c r="AD902" s="1" t="str">
        <f t="shared" si="659"/>
        <v/>
      </c>
      <c r="AE902" s="5"/>
      <c r="AF902" s="6">
        <f t="shared" si="697"/>
        <v>0</v>
      </c>
      <c r="AG902" s="6">
        <f t="shared" si="703"/>
        <v>1</v>
      </c>
      <c r="AH902" s="6">
        <f t="shared" ref="AH902:AH965" si="705">IF(AF902=AG901,AH901,IF(AF902&lt;&gt;AF901,AG901,IF(AF901=AF900,AH901,IF(AF902=AF900,AH901,IF(AF901=AF902,AH901,SUM(U900:X900))))))</f>
        <v>3</v>
      </c>
      <c r="AI902" s="5"/>
      <c r="AJ902" s="1">
        <f t="shared" si="704"/>
        <v>0</v>
      </c>
      <c r="AK902" s="1">
        <f>VLOOKUP(AJ902,$R$2:S921,2,0)</f>
        <v>1</v>
      </c>
      <c r="AM902" s="1">
        <f t="shared" si="685"/>
        <v>246</v>
      </c>
      <c r="AO902" s="1">
        <f t="shared" si="686"/>
        <v>0</v>
      </c>
      <c r="AP902" s="1" t="str">
        <f t="shared" si="691"/>
        <v/>
      </c>
      <c r="AQ902" s="1" t="str">
        <f t="shared" si="660"/>
        <v/>
      </c>
      <c r="AR902" s="1" t="str">
        <f t="shared" si="661"/>
        <v/>
      </c>
      <c r="AS902" s="1" t="str">
        <f t="shared" si="662"/>
        <v/>
      </c>
      <c r="AT902" s="1" t="str">
        <f t="shared" si="663"/>
        <v/>
      </c>
      <c r="AU902" s="1" t="str">
        <f t="shared" si="664"/>
        <v/>
      </c>
      <c r="AV902" s="1" t="str">
        <f t="shared" si="665"/>
        <v/>
      </c>
      <c r="AW902" s="1" t="str">
        <f t="shared" si="666"/>
        <v/>
      </c>
      <c r="AX902" s="1" t="str">
        <f t="shared" si="667"/>
        <v/>
      </c>
      <c r="AY902" s="1" t="str">
        <f t="shared" si="668"/>
        <v/>
      </c>
      <c r="AZ902" s="1" t="str">
        <f t="shared" si="669"/>
        <v/>
      </c>
      <c r="BA902" s="1" t="str">
        <f t="shared" si="670"/>
        <v/>
      </c>
      <c r="BB902" s="1" t="str">
        <f t="shared" si="671"/>
        <v/>
      </c>
      <c r="BC902" s="1" t="str">
        <f t="shared" si="672"/>
        <v/>
      </c>
      <c r="BD902" s="1" t="str">
        <f t="shared" si="673"/>
        <v/>
      </c>
      <c r="BE902" s="1" t="str">
        <f t="shared" si="674"/>
        <v/>
      </c>
      <c r="BF902" s="1" t="str">
        <f t="shared" si="675"/>
        <v/>
      </c>
      <c r="BG902" s="1" t="str">
        <f t="shared" si="676"/>
        <v/>
      </c>
      <c r="BH902" s="1" t="str">
        <f t="shared" si="677"/>
        <v/>
      </c>
      <c r="BI902" s="1" t="str">
        <f t="shared" si="678"/>
        <v/>
      </c>
      <c r="BJ902" s="1" t="str">
        <f t="shared" si="679"/>
        <v/>
      </c>
      <c r="BK902" s="1" t="str">
        <f t="shared" si="680"/>
        <v/>
      </c>
      <c r="BL902" s="1" t="str">
        <f t="shared" si="681"/>
        <v/>
      </c>
      <c r="BM902" s="1" t="str">
        <f t="shared" si="682"/>
        <v/>
      </c>
      <c r="BN902" s="1" t="str">
        <f t="shared" si="683"/>
        <v/>
      </c>
      <c r="BO902" s="4" t="str">
        <f t="shared" si="684"/>
        <v/>
      </c>
    </row>
    <row r="903" spans="2:67">
      <c r="B903" s="23"/>
      <c r="C903" s="8" t="str">
        <f>IF(B903="","",VLOOKUP(B903,Tabelle2!$A$1:$B$37,2,0))</f>
        <v/>
      </c>
      <c r="D903" s="9" t="str">
        <f>IF(B903="","",IF(B903=0,"NB",VLOOKUP(C903,Tabelle2!$D$1:$E$4,2,0)))</f>
        <v/>
      </c>
      <c r="E903" s="1" t="str">
        <f t="shared" si="687"/>
        <v/>
      </c>
      <c r="F903" s="1" t="str">
        <f t="shared" si="688"/>
        <v/>
      </c>
      <c r="G903" s="1" t="str">
        <f t="shared" si="698"/>
        <v/>
      </c>
      <c r="H903" s="1" t="str">
        <f t="shared" si="689"/>
        <v/>
      </c>
      <c r="I903" s="1">
        <f t="shared" si="690"/>
        <v>0</v>
      </c>
      <c r="J903" s="1" t="str">
        <f t="shared" si="692"/>
        <v/>
      </c>
      <c r="U903" s="6" t="str">
        <f t="shared" si="693"/>
        <v/>
      </c>
      <c r="V903" s="6" t="str">
        <f t="shared" si="694"/>
        <v/>
      </c>
      <c r="W903" s="6" t="str">
        <f t="shared" si="695"/>
        <v/>
      </c>
      <c r="X903" s="6" t="str">
        <f t="shared" si="696"/>
        <v/>
      </c>
      <c r="Y903" s="5"/>
      <c r="Z903" s="1">
        <f t="shared" si="699"/>
        <v>1</v>
      </c>
      <c r="AA903" s="1">
        <f t="shared" si="700"/>
        <v>1</v>
      </c>
      <c r="AB903" s="1">
        <f t="shared" si="701"/>
        <v>1</v>
      </c>
      <c r="AC903" s="1" t="str">
        <f t="shared" si="702"/>
        <v/>
      </c>
      <c r="AD903" s="1" t="str">
        <f t="shared" si="659"/>
        <v/>
      </c>
      <c r="AE903" s="5"/>
      <c r="AF903" s="6">
        <f t="shared" si="697"/>
        <v>0</v>
      </c>
      <c r="AG903" s="6">
        <f t="shared" si="703"/>
        <v>1</v>
      </c>
      <c r="AH903" s="6">
        <f t="shared" si="705"/>
        <v>3</v>
      </c>
      <c r="AI903" s="5"/>
      <c r="AJ903" s="1">
        <f t="shared" si="704"/>
        <v>0</v>
      </c>
      <c r="AK903" s="1">
        <f>VLOOKUP(AJ903,$R$2:S922,2,0)</f>
        <v>1</v>
      </c>
      <c r="AM903" s="1">
        <f t="shared" si="685"/>
        <v>246</v>
      </c>
      <c r="AO903" s="1">
        <f t="shared" si="686"/>
        <v>0</v>
      </c>
      <c r="AP903" s="1" t="str">
        <f t="shared" si="691"/>
        <v/>
      </c>
      <c r="AQ903" s="1" t="str">
        <f t="shared" si="660"/>
        <v/>
      </c>
      <c r="AR903" s="1" t="str">
        <f t="shared" si="661"/>
        <v/>
      </c>
      <c r="AS903" s="1" t="str">
        <f t="shared" si="662"/>
        <v/>
      </c>
      <c r="AT903" s="1" t="str">
        <f t="shared" si="663"/>
        <v/>
      </c>
      <c r="AU903" s="1" t="str">
        <f t="shared" si="664"/>
        <v/>
      </c>
      <c r="AV903" s="1" t="str">
        <f t="shared" si="665"/>
        <v/>
      </c>
      <c r="AW903" s="1" t="str">
        <f t="shared" si="666"/>
        <v/>
      </c>
      <c r="AX903" s="1" t="str">
        <f t="shared" si="667"/>
        <v/>
      </c>
      <c r="AY903" s="1" t="str">
        <f t="shared" si="668"/>
        <v/>
      </c>
      <c r="AZ903" s="1" t="str">
        <f t="shared" si="669"/>
        <v/>
      </c>
      <c r="BA903" s="1" t="str">
        <f t="shared" si="670"/>
        <v/>
      </c>
      <c r="BB903" s="1" t="str">
        <f t="shared" si="671"/>
        <v/>
      </c>
      <c r="BC903" s="1" t="str">
        <f t="shared" si="672"/>
        <v/>
      </c>
      <c r="BD903" s="1" t="str">
        <f t="shared" si="673"/>
        <v/>
      </c>
      <c r="BE903" s="1" t="str">
        <f t="shared" si="674"/>
        <v/>
      </c>
      <c r="BF903" s="1" t="str">
        <f t="shared" si="675"/>
        <v/>
      </c>
      <c r="BG903" s="1" t="str">
        <f t="shared" si="676"/>
        <v/>
      </c>
      <c r="BH903" s="1" t="str">
        <f t="shared" si="677"/>
        <v/>
      </c>
      <c r="BI903" s="1" t="str">
        <f t="shared" si="678"/>
        <v/>
      </c>
      <c r="BJ903" s="1" t="str">
        <f t="shared" si="679"/>
        <v/>
      </c>
      <c r="BK903" s="1" t="str">
        <f t="shared" si="680"/>
        <v/>
      </c>
      <c r="BL903" s="1" t="str">
        <f t="shared" si="681"/>
        <v/>
      </c>
      <c r="BM903" s="1" t="str">
        <f t="shared" si="682"/>
        <v/>
      </c>
      <c r="BN903" s="1" t="str">
        <f t="shared" si="683"/>
        <v/>
      </c>
      <c r="BO903" s="4" t="str">
        <f t="shared" si="684"/>
        <v/>
      </c>
    </row>
    <row r="904" spans="2:67">
      <c r="B904" s="23"/>
      <c r="C904" s="8" t="str">
        <f>IF(B904="","",VLOOKUP(B904,Tabelle2!$A$1:$B$37,2,0))</f>
        <v/>
      </c>
      <c r="D904" s="9" t="str">
        <f>IF(B904="","",IF(B904=0,"NB",VLOOKUP(C904,Tabelle2!$D$1:$E$4,2,0)))</f>
        <v/>
      </c>
      <c r="E904" s="1" t="str">
        <f t="shared" si="687"/>
        <v/>
      </c>
      <c r="F904" s="1" t="str">
        <f t="shared" si="688"/>
        <v/>
      </c>
      <c r="G904" s="1" t="str">
        <f t="shared" si="698"/>
        <v/>
      </c>
      <c r="H904" s="1" t="str">
        <f t="shared" si="689"/>
        <v/>
      </c>
      <c r="I904" s="1">
        <f t="shared" si="690"/>
        <v>0</v>
      </c>
      <c r="J904" s="1" t="str">
        <f t="shared" si="692"/>
        <v/>
      </c>
      <c r="U904" s="6" t="str">
        <f t="shared" si="693"/>
        <v/>
      </c>
      <c r="V904" s="6" t="str">
        <f t="shared" si="694"/>
        <v/>
      </c>
      <c r="W904" s="6" t="str">
        <f t="shared" si="695"/>
        <v/>
      </c>
      <c r="X904" s="6" t="str">
        <f t="shared" si="696"/>
        <v/>
      </c>
      <c r="Y904" s="5"/>
      <c r="Z904" s="1">
        <f t="shared" si="699"/>
        <v>1</v>
      </c>
      <c r="AA904" s="1">
        <f t="shared" si="700"/>
        <v>1</v>
      </c>
      <c r="AB904" s="1">
        <f t="shared" si="701"/>
        <v>1</v>
      </c>
      <c r="AC904" s="1" t="str">
        <f t="shared" si="702"/>
        <v/>
      </c>
      <c r="AD904" s="1" t="str">
        <f t="shared" si="659"/>
        <v/>
      </c>
      <c r="AE904" s="5"/>
      <c r="AF904" s="6">
        <f t="shared" si="697"/>
        <v>0</v>
      </c>
      <c r="AG904" s="6">
        <f t="shared" si="703"/>
        <v>1</v>
      </c>
      <c r="AH904" s="6">
        <f t="shared" si="705"/>
        <v>3</v>
      </c>
      <c r="AI904" s="5"/>
      <c r="AJ904" s="1">
        <f t="shared" si="704"/>
        <v>0</v>
      </c>
      <c r="AK904" s="1">
        <f>VLOOKUP(AJ904,$R$2:S923,2,0)</f>
        <v>1</v>
      </c>
      <c r="AM904" s="1">
        <f t="shared" si="685"/>
        <v>246</v>
      </c>
      <c r="AO904" s="1">
        <f t="shared" si="686"/>
        <v>0</v>
      </c>
      <c r="AP904" s="1" t="str">
        <f t="shared" si="691"/>
        <v/>
      </c>
      <c r="AQ904" s="1" t="str">
        <f t="shared" si="660"/>
        <v/>
      </c>
      <c r="AR904" s="1" t="str">
        <f t="shared" si="661"/>
        <v/>
      </c>
      <c r="AS904" s="1" t="str">
        <f t="shared" si="662"/>
        <v/>
      </c>
      <c r="AT904" s="1" t="str">
        <f t="shared" si="663"/>
        <v/>
      </c>
      <c r="AU904" s="1" t="str">
        <f t="shared" si="664"/>
        <v/>
      </c>
      <c r="AV904" s="1" t="str">
        <f t="shared" si="665"/>
        <v/>
      </c>
      <c r="AW904" s="1" t="str">
        <f t="shared" si="666"/>
        <v/>
      </c>
      <c r="AX904" s="1" t="str">
        <f t="shared" si="667"/>
        <v/>
      </c>
      <c r="AY904" s="1" t="str">
        <f t="shared" si="668"/>
        <v/>
      </c>
      <c r="AZ904" s="1" t="str">
        <f t="shared" si="669"/>
        <v/>
      </c>
      <c r="BA904" s="1" t="str">
        <f t="shared" si="670"/>
        <v/>
      </c>
      <c r="BB904" s="1" t="str">
        <f t="shared" si="671"/>
        <v/>
      </c>
      <c r="BC904" s="1" t="str">
        <f t="shared" si="672"/>
        <v/>
      </c>
      <c r="BD904" s="1" t="str">
        <f t="shared" si="673"/>
        <v/>
      </c>
      <c r="BE904" s="1" t="str">
        <f t="shared" si="674"/>
        <v/>
      </c>
      <c r="BF904" s="1" t="str">
        <f t="shared" si="675"/>
        <v/>
      </c>
      <c r="BG904" s="1" t="str">
        <f t="shared" si="676"/>
        <v/>
      </c>
      <c r="BH904" s="1" t="str">
        <f t="shared" si="677"/>
        <v/>
      </c>
      <c r="BI904" s="1" t="str">
        <f t="shared" si="678"/>
        <v/>
      </c>
      <c r="BJ904" s="1" t="str">
        <f t="shared" si="679"/>
        <v/>
      </c>
      <c r="BK904" s="1" t="str">
        <f t="shared" si="680"/>
        <v/>
      </c>
      <c r="BL904" s="1" t="str">
        <f t="shared" si="681"/>
        <v/>
      </c>
      <c r="BM904" s="1" t="str">
        <f t="shared" si="682"/>
        <v/>
      </c>
      <c r="BN904" s="1" t="str">
        <f t="shared" si="683"/>
        <v/>
      </c>
      <c r="BO904" s="4" t="str">
        <f t="shared" si="684"/>
        <v/>
      </c>
    </row>
    <row r="905" spans="2:67">
      <c r="B905" s="23"/>
      <c r="C905" s="8" t="str">
        <f>IF(B905="","",VLOOKUP(B905,Tabelle2!$A$1:$B$37,2,0))</f>
        <v/>
      </c>
      <c r="D905" s="9" t="str">
        <f>IF(B905="","",IF(B905=0,"NB",VLOOKUP(C905,Tabelle2!$D$1:$E$4,2,0)))</f>
        <v/>
      </c>
      <c r="E905" s="1" t="str">
        <f t="shared" si="687"/>
        <v/>
      </c>
      <c r="F905" s="1" t="str">
        <f t="shared" si="688"/>
        <v/>
      </c>
      <c r="G905" s="1" t="str">
        <f t="shared" si="698"/>
        <v/>
      </c>
      <c r="H905" s="1" t="str">
        <f t="shared" si="689"/>
        <v/>
      </c>
      <c r="I905" s="1">
        <f t="shared" si="690"/>
        <v>0</v>
      </c>
      <c r="J905" s="1" t="str">
        <f t="shared" si="692"/>
        <v/>
      </c>
      <c r="U905" s="6" t="str">
        <f t="shared" si="693"/>
        <v/>
      </c>
      <c r="V905" s="6" t="str">
        <f t="shared" si="694"/>
        <v/>
      </c>
      <c r="W905" s="6" t="str">
        <f t="shared" si="695"/>
        <v/>
      </c>
      <c r="X905" s="6" t="str">
        <f t="shared" si="696"/>
        <v/>
      </c>
      <c r="Y905" s="5"/>
      <c r="Z905" s="1">
        <f t="shared" si="699"/>
        <v>1</v>
      </c>
      <c r="AA905" s="1">
        <f t="shared" si="700"/>
        <v>1</v>
      </c>
      <c r="AB905" s="1">
        <f t="shared" si="701"/>
        <v>1</v>
      </c>
      <c r="AC905" s="1" t="str">
        <f t="shared" si="702"/>
        <v/>
      </c>
      <c r="AD905" s="1" t="str">
        <f t="shared" si="659"/>
        <v/>
      </c>
      <c r="AE905" s="5"/>
      <c r="AF905" s="6">
        <f t="shared" si="697"/>
        <v>0</v>
      </c>
      <c r="AG905" s="6">
        <f t="shared" si="703"/>
        <v>1</v>
      </c>
      <c r="AH905" s="6">
        <f t="shared" si="705"/>
        <v>3</v>
      </c>
      <c r="AI905" s="5"/>
      <c r="AJ905" s="1">
        <f t="shared" si="704"/>
        <v>0</v>
      </c>
      <c r="AK905" s="1">
        <f>VLOOKUP(AJ905,$R$2:S924,2,0)</f>
        <v>1</v>
      </c>
      <c r="AM905" s="1">
        <f t="shared" si="685"/>
        <v>246</v>
      </c>
      <c r="AO905" s="1">
        <f t="shared" si="686"/>
        <v>0</v>
      </c>
      <c r="AP905" s="1" t="str">
        <f t="shared" si="691"/>
        <v/>
      </c>
      <c r="AQ905" s="1" t="str">
        <f t="shared" si="660"/>
        <v/>
      </c>
      <c r="AR905" s="1" t="str">
        <f t="shared" si="661"/>
        <v/>
      </c>
      <c r="AS905" s="1" t="str">
        <f t="shared" si="662"/>
        <v/>
      </c>
      <c r="AT905" s="1" t="str">
        <f t="shared" si="663"/>
        <v/>
      </c>
      <c r="AU905" s="1" t="str">
        <f t="shared" si="664"/>
        <v/>
      </c>
      <c r="AV905" s="1" t="str">
        <f t="shared" si="665"/>
        <v/>
      </c>
      <c r="AW905" s="1" t="str">
        <f t="shared" si="666"/>
        <v/>
      </c>
      <c r="AX905" s="1" t="str">
        <f t="shared" si="667"/>
        <v/>
      </c>
      <c r="AY905" s="1" t="str">
        <f t="shared" si="668"/>
        <v/>
      </c>
      <c r="AZ905" s="1" t="str">
        <f t="shared" si="669"/>
        <v/>
      </c>
      <c r="BA905" s="1" t="str">
        <f t="shared" si="670"/>
        <v/>
      </c>
      <c r="BB905" s="1" t="str">
        <f t="shared" si="671"/>
        <v/>
      </c>
      <c r="BC905" s="1" t="str">
        <f t="shared" si="672"/>
        <v/>
      </c>
      <c r="BD905" s="1" t="str">
        <f t="shared" si="673"/>
        <v/>
      </c>
      <c r="BE905" s="1" t="str">
        <f t="shared" si="674"/>
        <v/>
      </c>
      <c r="BF905" s="1" t="str">
        <f t="shared" si="675"/>
        <v/>
      </c>
      <c r="BG905" s="1" t="str">
        <f t="shared" si="676"/>
        <v/>
      </c>
      <c r="BH905" s="1" t="str">
        <f t="shared" si="677"/>
        <v/>
      </c>
      <c r="BI905" s="1" t="str">
        <f t="shared" si="678"/>
        <v/>
      </c>
      <c r="BJ905" s="1" t="str">
        <f t="shared" si="679"/>
        <v/>
      </c>
      <c r="BK905" s="1" t="str">
        <f t="shared" si="680"/>
        <v/>
      </c>
      <c r="BL905" s="1" t="str">
        <f t="shared" si="681"/>
        <v/>
      </c>
      <c r="BM905" s="1" t="str">
        <f t="shared" si="682"/>
        <v/>
      </c>
      <c r="BN905" s="1" t="str">
        <f t="shared" si="683"/>
        <v/>
      </c>
      <c r="BO905" s="4" t="str">
        <f t="shared" si="684"/>
        <v/>
      </c>
    </row>
    <row r="906" spans="2:67">
      <c r="B906" s="23"/>
      <c r="C906" s="8" t="str">
        <f>IF(B906="","",VLOOKUP(B906,Tabelle2!$A$1:$B$37,2,0))</f>
        <v/>
      </c>
      <c r="D906" s="9" t="str">
        <f>IF(B906="","",IF(B906=0,"NB",VLOOKUP(C906,Tabelle2!$D$1:$E$4,2,0)))</f>
        <v/>
      </c>
      <c r="E906" s="1" t="str">
        <f t="shared" si="687"/>
        <v/>
      </c>
      <c r="F906" s="1" t="str">
        <f t="shared" si="688"/>
        <v/>
      </c>
      <c r="G906" s="1" t="str">
        <f t="shared" si="698"/>
        <v/>
      </c>
      <c r="H906" s="1" t="str">
        <f t="shared" si="689"/>
        <v/>
      </c>
      <c r="I906" s="1">
        <f t="shared" si="690"/>
        <v>0</v>
      </c>
      <c r="J906" s="1" t="str">
        <f t="shared" si="692"/>
        <v/>
      </c>
      <c r="U906" s="6" t="str">
        <f t="shared" si="693"/>
        <v/>
      </c>
      <c r="V906" s="6" t="str">
        <f t="shared" si="694"/>
        <v/>
      </c>
      <c r="W906" s="6" t="str">
        <f t="shared" si="695"/>
        <v/>
      </c>
      <c r="X906" s="6" t="str">
        <f t="shared" si="696"/>
        <v/>
      </c>
      <c r="Y906" s="5"/>
      <c r="Z906" s="1">
        <f t="shared" si="699"/>
        <v>1</v>
      </c>
      <c r="AA906" s="1">
        <f t="shared" si="700"/>
        <v>1</v>
      </c>
      <c r="AB906" s="1">
        <f t="shared" si="701"/>
        <v>1</v>
      </c>
      <c r="AC906" s="1" t="str">
        <f t="shared" si="702"/>
        <v/>
      </c>
      <c r="AD906" s="1" t="str">
        <f t="shared" si="659"/>
        <v/>
      </c>
      <c r="AE906" s="5"/>
      <c r="AF906" s="6">
        <f t="shared" si="697"/>
        <v>0</v>
      </c>
      <c r="AG906" s="6">
        <f t="shared" si="703"/>
        <v>1</v>
      </c>
      <c r="AH906" s="6">
        <f t="shared" si="705"/>
        <v>3</v>
      </c>
      <c r="AI906" s="5"/>
      <c r="AJ906" s="1">
        <f t="shared" si="704"/>
        <v>0</v>
      </c>
      <c r="AK906" s="1">
        <f>VLOOKUP(AJ906,$R$2:S925,2,0)</f>
        <v>1</v>
      </c>
      <c r="AM906" s="1">
        <f t="shared" si="685"/>
        <v>246</v>
      </c>
      <c r="AO906" s="1">
        <f t="shared" si="686"/>
        <v>0</v>
      </c>
      <c r="AP906" s="1" t="str">
        <f t="shared" si="691"/>
        <v/>
      </c>
      <c r="AQ906" s="1" t="str">
        <f t="shared" si="660"/>
        <v/>
      </c>
      <c r="AR906" s="1" t="str">
        <f t="shared" si="661"/>
        <v/>
      </c>
      <c r="AS906" s="1" t="str">
        <f t="shared" si="662"/>
        <v/>
      </c>
      <c r="AT906" s="1" t="str">
        <f t="shared" si="663"/>
        <v/>
      </c>
      <c r="AU906" s="1" t="str">
        <f t="shared" si="664"/>
        <v/>
      </c>
      <c r="AV906" s="1" t="str">
        <f t="shared" si="665"/>
        <v/>
      </c>
      <c r="AW906" s="1" t="str">
        <f t="shared" si="666"/>
        <v/>
      </c>
      <c r="AX906" s="1" t="str">
        <f t="shared" si="667"/>
        <v/>
      </c>
      <c r="AY906" s="1" t="str">
        <f t="shared" si="668"/>
        <v/>
      </c>
      <c r="AZ906" s="1" t="str">
        <f t="shared" si="669"/>
        <v/>
      </c>
      <c r="BA906" s="1" t="str">
        <f t="shared" si="670"/>
        <v/>
      </c>
      <c r="BB906" s="1" t="str">
        <f t="shared" si="671"/>
        <v/>
      </c>
      <c r="BC906" s="1" t="str">
        <f t="shared" si="672"/>
        <v/>
      </c>
      <c r="BD906" s="1" t="str">
        <f t="shared" si="673"/>
        <v/>
      </c>
      <c r="BE906" s="1" t="str">
        <f t="shared" si="674"/>
        <v/>
      </c>
      <c r="BF906" s="1" t="str">
        <f t="shared" si="675"/>
        <v/>
      </c>
      <c r="BG906" s="1" t="str">
        <f t="shared" si="676"/>
        <v/>
      </c>
      <c r="BH906" s="1" t="str">
        <f t="shared" si="677"/>
        <v/>
      </c>
      <c r="BI906" s="1" t="str">
        <f t="shared" si="678"/>
        <v/>
      </c>
      <c r="BJ906" s="1" t="str">
        <f t="shared" si="679"/>
        <v/>
      </c>
      <c r="BK906" s="1" t="str">
        <f t="shared" si="680"/>
        <v/>
      </c>
      <c r="BL906" s="1" t="str">
        <f t="shared" si="681"/>
        <v/>
      </c>
      <c r="BM906" s="1" t="str">
        <f t="shared" si="682"/>
        <v/>
      </c>
      <c r="BN906" s="1" t="str">
        <f t="shared" si="683"/>
        <v/>
      </c>
      <c r="BO906" s="4" t="str">
        <f t="shared" si="684"/>
        <v/>
      </c>
    </row>
    <row r="907" spans="2:67">
      <c r="B907" s="23"/>
      <c r="C907" s="8" t="str">
        <f>IF(B907="","",VLOOKUP(B907,Tabelle2!$A$1:$B$37,2,0))</f>
        <v/>
      </c>
      <c r="D907" s="9" t="str">
        <f>IF(B907="","",IF(B907=0,"NB",VLOOKUP(C907,Tabelle2!$D$1:$E$4,2,0)))</f>
        <v/>
      </c>
      <c r="E907" s="1" t="str">
        <f t="shared" si="687"/>
        <v/>
      </c>
      <c r="F907" s="1" t="str">
        <f t="shared" si="688"/>
        <v/>
      </c>
      <c r="G907" s="1" t="str">
        <f t="shared" si="698"/>
        <v/>
      </c>
      <c r="H907" s="1" t="str">
        <f t="shared" si="689"/>
        <v/>
      </c>
      <c r="I907" s="1">
        <f t="shared" si="690"/>
        <v>0</v>
      </c>
      <c r="J907" s="1" t="str">
        <f t="shared" si="692"/>
        <v/>
      </c>
      <c r="U907" s="6" t="str">
        <f t="shared" si="693"/>
        <v/>
      </c>
      <c r="V907" s="6" t="str">
        <f t="shared" si="694"/>
        <v/>
      </c>
      <c r="W907" s="6" t="str">
        <f t="shared" si="695"/>
        <v/>
      </c>
      <c r="X907" s="6" t="str">
        <f t="shared" si="696"/>
        <v/>
      </c>
      <c r="Y907" s="5"/>
      <c r="Z907" s="1">
        <f t="shared" si="699"/>
        <v>1</v>
      </c>
      <c r="AA907" s="1">
        <f t="shared" si="700"/>
        <v>1</v>
      </c>
      <c r="AB907" s="1">
        <f t="shared" si="701"/>
        <v>1</v>
      </c>
      <c r="AC907" s="1" t="str">
        <f t="shared" si="702"/>
        <v/>
      </c>
      <c r="AD907" s="1" t="str">
        <f t="shared" si="659"/>
        <v/>
      </c>
      <c r="AE907" s="5"/>
      <c r="AF907" s="6">
        <f t="shared" si="697"/>
        <v>0</v>
      </c>
      <c r="AG907" s="6">
        <f t="shared" si="703"/>
        <v>1</v>
      </c>
      <c r="AH907" s="6">
        <f t="shared" si="705"/>
        <v>3</v>
      </c>
      <c r="AI907" s="5"/>
      <c r="AJ907" s="1">
        <f t="shared" si="704"/>
        <v>0</v>
      </c>
      <c r="AK907" s="1">
        <f>VLOOKUP(AJ907,$R$2:S926,2,0)</f>
        <v>1</v>
      </c>
      <c r="AM907" s="1">
        <f t="shared" si="685"/>
        <v>246</v>
      </c>
      <c r="AO907" s="1">
        <f t="shared" si="686"/>
        <v>0</v>
      </c>
      <c r="AP907" s="1" t="str">
        <f t="shared" si="691"/>
        <v/>
      </c>
      <c r="AQ907" s="1" t="str">
        <f t="shared" si="660"/>
        <v/>
      </c>
      <c r="AR907" s="1" t="str">
        <f t="shared" si="661"/>
        <v/>
      </c>
      <c r="AS907" s="1" t="str">
        <f t="shared" si="662"/>
        <v/>
      </c>
      <c r="AT907" s="1" t="str">
        <f t="shared" si="663"/>
        <v/>
      </c>
      <c r="AU907" s="1" t="str">
        <f t="shared" si="664"/>
        <v/>
      </c>
      <c r="AV907" s="1" t="str">
        <f t="shared" si="665"/>
        <v/>
      </c>
      <c r="AW907" s="1" t="str">
        <f t="shared" si="666"/>
        <v/>
      </c>
      <c r="AX907" s="1" t="str">
        <f t="shared" si="667"/>
        <v/>
      </c>
      <c r="AY907" s="1" t="str">
        <f t="shared" si="668"/>
        <v/>
      </c>
      <c r="AZ907" s="1" t="str">
        <f t="shared" si="669"/>
        <v/>
      </c>
      <c r="BA907" s="1" t="str">
        <f t="shared" si="670"/>
        <v/>
      </c>
      <c r="BB907" s="1" t="str">
        <f t="shared" si="671"/>
        <v/>
      </c>
      <c r="BC907" s="1" t="str">
        <f t="shared" si="672"/>
        <v/>
      </c>
      <c r="BD907" s="1" t="str">
        <f t="shared" si="673"/>
        <v/>
      </c>
      <c r="BE907" s="1" t="str">
        <f t="shared" si="674"/>
        <v/>
      </c>
      <c r="BF907" s="1" t="str">
        <f t="shared" si="675"/>
        <v/>
      </c>
      <c r="BG907" s="1" t="str">
        <f t="shared" si="676"/>
        <v/>
      </c>
      <c r="BH907" s="1" t="str">
        <f t="shared" si="677"/>
        <v/>
      </c>
      <c r="BI907" s="1" t="str">
        <f t="shared" si="678"/>
        <v/>
      </c>
      <c r="BJ907" s="1" t="str">
        <f t="shared" si="679"/>
        <v/>
      </c>
      <c r="BK907" s="1" t="str">
        <f t="shared" si="680"/>
        <v/>
      </c>
      <c r="BL907" s="1" t="str">
        <f t="shared" si="681"/>
        <v/>
      </c>
      <c r="BM907" s="1" t="str">
        <f t="shared" si="682"/>
        <v/>
      </c>
      <c r="BN907" s="1" t="str">
        <f t="shared" si="683"/>
        <v/>
      </c>
      <c r="BO907" s="4" t="str">
        <f t="shared" si="684"/>
        <v/>
      </c>
    </row>
    <row r="908" spans="2:67">
      <c r="B908" s="23"/>
      <c r="C908" s="8" t="str">
        <f>IF(B908="","",VLOOKUP(B908,Tabelle2!$A$1:$B$37,2,0))</f>
        <v/>
      </c>
      <c r="D908" s="9" t="str">
        <f>IF(B908="","",IF(B908=0,"NB",VLOOKUP(C908,Tabelle2!$D$1:$E$4,2,0)))</f>
        <v/>
      </c>
      <c r="E908" s="1" t="str">
        <f t="shared" si="687"/>
        <v/>
      </c>
      <c r="F908" s="1" t="str">
        <f t="shared" si="688"/>
        <v/>
      </c>
      <c r="G908" s="1" t="str">
        <f t="shared" si="698"/>
        <v/>
      </c>
      <c r="H908" s="1" t="str">
        <f t="shared" si="689"/>
        <v/>
      </c>
      <c r="I908" s="1">
        <f t="shared" si="690"/>
        <v>0</v>
      </c>
      <c r="J908" s="1" t="str">
        <f t="shared" si="692"/>
        <v/>
      </c>
      <c r="U908" s="6" t="str">
        <f t="shared" si="693"/>
        <v/>
      </c>
      <c r="V908" s="6" t="str">
        <f t="shared" si="694"/>
        <v/>
      </c>
      <c r="W908" s="6" t="str">
        <f t="shared" si="695"/>
        <v/>
      </c>
      <c r="X908" s="6" t="str">
        <f t="shared" si="696"/>
        <v/>
      </c>
      <c r="Y908" s="5"/>
      <c r="Z908" s="1">
        <f t="shared" si="699"/>
        <v>1</v>
      </c>
      <c r="AA908" s="1">
        <f t="shared" si="700"/>
        <v>1</v>
      </c>
      <c r="AB908" s="1">
        <f t="shared" si="701"/>
        <v>1</v>
      </c>
      <c r="AC908" s="1" t="str">
        <f t="shared" si="702"/>
        <v/>
      </c>
      <c r="AD908" s="1" t="str">
        <f t="shared" si="659"/>
        <v/>
      </c>
      <c r="AE908" s="5"/>
      <c r="AF908" s="6">
        <f t="shared" si="697"/>
        <v>0</v>
      </c>
      <c r="AG908" s="6">
        <f t="shared" si="703"/>
        <v>1</v>
      </c>
      <c r="AH908" s="6">
        <f t="shared" si="705"/>
        <v>3</v>
      </c>
      <c r="AI908" s="5"/>
      <c r="AJ908" s="1">
        <f t="shared" si="704"/>
        <v>0</v>
      </c>
      <c r="AK908" s="1">
        <f>VLOOKUP(AJ908,$R$2:S927,2,0)</f>
        <v>1</v>
      </c>
      <c r="AM908" s="1">
        <f t="shared" si="685"/>
        <v>246</v>
      </c>
      <c r="AO908" s="1">
        <f t="shared" si="686"/>
        <v>0</v>
      </c>
      <c r="AP908" s="1" t="str">
        <f t="shared" si="691"/>
        <v/>
      </c>
      <c r="AQ908" s="1" t="str">
        <f t="shared" si="660"/>
        <v/>
      </c>
      <c r="AR908" s="1" t="str">
        <f t="shared" si="661"/>
        <v/>
      </c>
      <c r="AS908" s="1" t="str">
        <f t="shared" si="662"/>
        <v/>
      </c>
      <c r="AT908" s="1" t="str">
        <f t="shared" si="663"/>
        <v/>
      </c>
      <c r="AU908" s="1" t="str">
        <f t="shared" si="664"/>
        <v/>
      </c>
      <c r="AV908" s="1" t="str">
        <f t="shared" si="665"/>
        <v/>
      </c>
      <c r="AW908" s="1" t="str">
        <f t="shared" si="666"/>
        <v/>
      </c>
      <c r="AX908" s="1" t="str">
        <f t="shared" si="667"/>
        <v/>
      </c>
      <c r="AY908" s="1" t="str">
        <f t="shared" si="668"/>
        <v/>
      </c>
      <c r="AZ908" s="1" t="str">
        <f t="shared" si="669"/>
        <v/>
      </c>
      <c r="BA908" s="1" t="str">
        <f t="shared" si="670"/>
        <v/>
      </c>
      <c r="BB908" s="1" t="str">
        <f t="shared" si="671"/>
        <v/>
      </c>
      <c r="BC908" s="1" t="str">
        <f t="shared" si="672"/>
        <v/>
      </c>
      <c r="BD908" s="1" t="str">
        <f t="shared" si="673"/>
        <v/>
      </c>
      <c r="BE908" s="1" t="str">
        <f t="shared" si="674"/>
        <v/>
      </c>
      <c r="BF908" s="1" t="str">
        <f t="shared" si="675"/>
        <v/>
      </c>
      <c r="BG908" s="1" t="str">
        <f t="shared" si="676"/>
        <v/>
      </c>
      <c r="BH908" s="1" t="str">
        <f t="shared" si="677"/>
        <v/>
      </c>
      <c r="BI908" s="1" t="str">
        <f t="shared" si="678"/>
        <v/>
      </c>
      <c r="BJ908" s="1" t="str">
        <f t="shared" si="679"/>
        <v/>
      </c>
      <c r="BK908" s="1" t="str">
        <f t="shared" si="680"/>
        <v/>
      </c>
      <c r="BL908" s="1" t="str">
        <f t="shared" si="681"/>
        <v/>
      </c>
      <c r="BM908" s="1" t="str">
        <f t="shared" si="682"/>
        <v/>
      </c>
      <c r="BN908" s="1" t="str">
        <f t="shared" si="683"/>
        <v/>
      </c>
      <c r="BO908" s="4" t="str">
        <f t="shared" si="684"/>
        <v/>
      </c>
    </row>
    <row r="909" spans="2:67">
      <c r="B909" s="23"/>
      <c r="C909" s="8" t="str">
        <f>IF(B909="","",VLOOKUP(B909,Tabelle2!$A$1:$B$37,2,0))</f>
        <v/>
      </c>
      <c r="D909" s="9" t="str">
        <f>IF(B909="","",IF(B909=0,"NB",VLOOKUP(C909,Tabelle2!$D$1:$E$4,2,0)))</f>
        <v/>
      </c>
      <c r="E909" s="1" t="str">
        <f t="shared" si="687"/>
        <v/>
      </c>
      <c r="F909" s="1" t="str">
        <f t="shared" si="688"/>
        <v/>
      </c>
      <c r="G909" s="1" t="str">
        <f t="shared" si="698"/>
        <v/>
      </c>
      <c r="H909" s="1" t="str">
        <f t="shared" si="689"/>
        <v/>
      </c>
      <c r="I909" s="1">
        <f t="shared" si="690"/>
        <v>0</v>
      </c>
      <c r="J909" s="1" t="str">
        <f t="shared" si="692"/>
        <v/>
      </c>
      <c r="U909" s="6" t="str">
        <f t="shared" si="693"/>
        <v/>
      </c>
      <c r="V909" s="6" t="str">
        <f t="shared" si="694"/>
        <v/>
      </c>
      <c r="W909" s="6" t="str">
        <f t="shared" si="695"/>
        <v/>
      </c>
      <c r="X909" s="6" t="str">
        <f t="shared" si="696"/>
        <v/>
      </c>
      <c r="Y909" s="5"/>
      <c r="Z909" s="1">
        <f t="shared" si="699"/>
        <v>1</v>
      </c>
      <c r="AA909" s="1">
        <f t="shared" si="700"/>
        <v>1</v>
      </c>
      <c r="AB909" s="1">
        <f t="shared" si="701"/>
        <v>1</v>
      </c>
      <c r="AC909" s="1" t="str">
        <f t="shared" si="702"/>
        <v/>
      </c>
      <c r="AD909" s="1" t="str">
        <f t="shared" ref="AD909:AD972" si="706">IF(OR(AD908=1,AD908=0),0,IF(SUM(Z909:AC909)=4,1,""))</f>
        <v/>
      </c>
      <c r="AE909" s="5"/>
      <c r="AF909" s="6">
        <f t="shared" si="697"/>
        <v>0</v>
      </c>
      <c r="AG909" s="6">
        <f t="shared" si="703"/>
        <v>1</v>
      </c>
      <c r="AH909" s="6">
        <f t="shared" si="705"/>
        <v>3</v>
      </c>
      <c r="AI909" s="5"/>
      <c r="AJ909" s="1">
        <f t="shared" si="704"/>
        <v>0</v>
      </c>
      <c r="AK909" s="1">
        <f>VLOOKUP(AJ909,$R$2:S928,2,0)</f>
        <v>1</v>
      </c>
      <c r="AM909" s="1">
        <f t="shared" si="685"/>
        <v>246</v>
      </c>
      <c r="AO909" s="1">
        <f t="shared" si="686"/>
        <v>0</v>
      </c>
      <c r="AP909" s="1" t="str">
        <f t="shared" si="691"/>
        <v/>
      </c>
      <c r="AQ909" s="1" t="str">
        <f t="shared" si="660"/>
        <v/>
      </c>
      <c r="AR909" s="1" t="str">
        <f t="shared" si="661"/>
        <v/>
      </c>
      <c r="AS909" s="1" t="str">
        <f t="shared" si="662"/>
        <v/>
      </c>
      <c r="AT909" s="1" t="str">
        <f t="shared" si="663"/>
        <v/>
      </c>
      <c r="AU909" s="1" t="str">
        <f t="shared" si="664"/>
        <v/>
      </c>
      <c r="AV909" s="1" t="str">
        <f t="shared" si="665"/>
        <v/>
      </c>
      <c r="AW909" s="1" t="str">
        <f t="shared" si="666"/>
        <v/>
      </c>
      <c r="AX909" s="1" t="str">
        <f t="shared" si="667"/>
        <v/>
      </c>
      <c r="AY909" s="1" t="str">
        <f t="shared" si="668"/>
        <v/>
      </c>
      <c r="AZ909" s="1" t="str">
        <f t="shared" si="669"/>
        <v/>
      </c>
      <c r="BA909" s="1" t="str">
        <f t="shared" si="670"/>
        <v/>
      </c>
      <c r="BB909" s="1" t="str">
        <f t="shared" si="671"/>
        <v/>
      </c>
      <c r="BC909" s="1" t="str">
        <f t="shared" si="672"/>
        <v/>
      </c>
      <c r="BD909" s="1" t="str">
        <f t="shared" si="673"/>
        <v/>
      </c>
      <c r="BE909" s="1" t="str">
        <f t="shared" si="674"/>
        <v/>
      </c>
      <c r="BF909" s="1" t="str">
        <f t="shared" si="675"/>
        <v/>
      </c>
      <c r="BG909" s="1" t="str">
        <f t="shared" si="676"/>
        <v/>
      </c>
      <c r="BH909" s="1" t="str">
        <f t="shared" si="677"/>
        <v/>
      </c>
      <c r="BI909" s="1" t="str">
        <f t="shared" si="678"/>
        <v/>
      </c>
      <c r="BJ909" s="1" t="str">
        <f t="shared" si="679"/>
        <v/>
      </c>
      <c r="BK909" s="1" t="str">
        <f t="shared" si="680"/>
        <v/>
      </c>
      <c r="BL909" s="1" t="str">
        <f t="shared" si="681"/>
        <v/>
      </c>
      <c r="BM909" s="1" t="str">
        <f t="shared" si="682"/>
        <v/>
      </c>
      <c r="BN909" s="1" t="str">
        <f t="shared" si="683"/>
        <v/>
      </c>
      <c r="BO909" s="4" t="str">
        <f t="shared" si="684"/>
        <v/>
      </c>
    </row>
    <row r="910" spans="2:67">
      <c r="B910" s="23"/>
      <c r="C910" s="8" t="str">
        <f>IF(B910="","",VLOOKUP(B910,Tabelle2!$A$1:$B$37,2,0))</f>
        <v/>
      </c>
      <c r="D910" s="9" t="str">
        <f>IF(B910="","",IF(B910=0,"NB",VLOOKUP(C910,Tabelle2!$D$1:$E$4,2,0)))</f>
        <v/>
      </c>
      <c r="E910" s="1" t="str">
        <f t="shared" si="687"/>
        <v/>
      </c>
      <c r="F910" s="1" t="str">
        <f t="shared" si="688"/>
        <v/>
      </c>
      <c r="G910" s="1" t="str">
        <f t="shared" si="698"/>
        <v/>
      </c>
      <c r="H910" s="1" t="str">
        <f t="shared" si="689"/>
        <v/>
      </c>
      <c r="I910" s="1">
        <f t="shared" si="690"/>
        <v>0</v>
      </c>
      <c r="J910" s="1" t="str">
        <f t="shared" si="692"/>
        <v/>
      </c>
      <c r="U910" s="6" t="str">
        <f t="shared" si="693"/>
        <v/>
      </c>
      <c r="V910" s="6" t="str">
        <f t="shared" si="694"/>
        <v/>
      </c>
      <c r="W910" s="6" t="str">
        <f t="shared" si="695"/>
        <v/>
      </c>
      <c r="X910" s="6" t="str">
        <f t="shared" si="696"/>
        <v/>
      </c>
      <c r="Y910" s="5"/>
      <c r="Z910" s="1">
        <f t="shared" si="699"/>
        <v>1</v>
      </c>
      <c r="AA910" s="1">
        <f t="shared" si="700"/>
        <v>1</v>
      </c>
      <c r="AB910" s="1">
        <f t="shared" si="701"/>
        <v>1</v>
      </c>
      <c r="AC910" s="1" t="str">
        <f t="shared" si="702"/>
        <v/>
      </c>
      <c r="AD910" s="1" t="str">
        <f t="shared" si="706"/>
        <v/>
      </c>
      <c r="AE910" s="5"/>
      <c r="AF910" s="6">
        <f t="shared" si="697"/>
        <v>0</v>
      </c>
      <c r="AG910" s="6">
        <f t="shared" si="703"/>
        <v>1</v>
      </c>
      <c r="AH910" s="6">
        <f t="shared" si="705"/>
        <v>3</v>
      </c>
      <c r="AI910" s="5"/>
      <c r="AJ910" s="1">
        <f t="shared" si="704"/>
        <v>0</v>
      </c>
      <c r="AK910" s="1">
        <f>VLOOKUP(AJ910,$R$2:S929,2,0)</f>
        <v>1</v>
      </c>
      <c r="AM910" s="1">
        <f t="shared" si="685"/>
        <v>246</v>
      </c>
      <c r="AO910" s="1">
        <f t="shared" si="686"/>
        <v>0</v>
      </c>
      <c r="AP910" s="1" t="str">
        <f t="shared" si="691"/>
        <v/>
      </c>
      <c r="AQ910" s="1" t="str">
        <f t="shared" ref="AQ910:AQ973" si="707">IF(AND(AO910=2,AO911=0),1,"")</f>
        <v/>
      </c>
      <c r="AR910" s="1" t="str">
        <f t="shared" ref="AR910:AR973" si="708">IF(AND(AO910=3,AO911=0),1,"")</f>
        <v/>
      </c>
      <c r="AS910" s="1" t="str">
        <f t="shared" ref="AS910:AS973" si="709">IF(AND(AO910=4,AO911=0),1,"")</f>
        <v/>
      </c>
      <c r="AT910" s="1" t="str">
        <f t="shared" ref="AT910:AT973" si="710">IF(AND(AO910=5,AO911=0),1,"")</f>
        <v/>
      </c>
      <c r="AU910" s="1" t="str">
        <f t="shared" ref="AU910:AU973" si="711">IF(AND(AO910=6,AO911=0),1,"")</f>
        <v/>
      </c>
      <c r="AV910" s="1" t="str">
        <f t="shared" ref="AV910:AV973" si="712">IF(AND(AO910=7,AO911=0),1,"")</f>
        <v/>
      </c>
      <c r="AW910" s="1" t="str">
        <f t="shared" ref="AW910:AW973" si="713">IF(AND(AO910=8,AO911=0),1,"")</f>
        <v/>
      </c>
      <c r="AX910" s="1" t="str">
        <f t="shared" ref="AX910:AX973" si="714">IF(AND(AO910=9,AO911=0),1,"")</f>
        <v/>
      </c>
      <c r="AY910" s="1" t="str">
        <f t="shared" ref="AY910:AY973" si="715">IF(AND(AO910=10,AO911=0),1,"")</f>
        <v/>
      </c>
      <c r="AZ910" s="1" t="str">
        <f t="shared" ref="AZ910:AZ973" si="716">IF(AND(AO910=11,AO911=0),1,"")</f>
        <v/>
      </c>
      <c r="BA910" s="1" t="str">
        <f t="shared" ref="BA910:BA973" si="717">IF(AND(AO910=12,AO911=0),1,"")</f>
        <v/>
      </c>
      <c r="BB910" s="1" t="str">
        <f t="shared" ref="BB910:BB973" si="718">IF(AND(AO910=13,AO911=0),1,"")</f>
        <v/>
      </c>
      <c r="BC910" s="1" t="str">
        <f t="shared" ref="BC910:BC973" si="719">IF(AND(AO910=14,AO911=0),1,"")</f>
        <v/>
      </c>
      <c r="BD910" s="1" t="str">
        <f t="shared" ref="BD910:BD973" si="720">IF(AND(AO910=15,AO911=0),1,"")</f>
        <v/>
      </c>
      <c r="BE910" s="1" t="str">
        <f t="shared" ref="BE910:BE973" si="721">IF(AND(AO910=16,AO911=0),1,"")</f>
        <v/>
      </c>
      <c r="BF910" s="1" t="str">
        <f t="shared" ref="BF910:BF973" si="722">IF(AND(AO910=17,AO911=0),1,"")</f>
        <v/>
      </c>
      <c r="BG910" s="1" t="str">
        <f t="shared" ref="BG910:BG973" si="723">IF(AND(AO910=18,AO911=0),1,"")</f>
        <v/>
      </c>
      <c r="BH910" s="1" t="str">
        <f t="shared" ref="BH910:BH973" si="724">IF(AND(AO910=19,AO911=0),1,"")</f>
        <v/>
      </c>
      <c r="BI910" s="1" t="str">
        <f t="shared" ref="BI910:BI973" si="725">IF(AND(AO910=20,AO911=0),1,"")</f>
        <v/>
      </c>
      <c r="BJ910" s="1" t="str">
        <f t="shared" ref="BJ910:BJ973" si="726">IF(AND(AO910=21,AO911=0),1,"")</f>
        <v/>
      </c>
      <c r="BK910" s="1" t="str">
        <f t="shared" ref="BK910:BK973" si="727">IF(AND(AO910=22,AO911=0),1,"")</f>
        <v/>
      </c>
      <c r="BL910" s="1" t="str">
        <f t="shared" ref="BL910:BL973" si="728">IF(AND(AO910=23,AO911=0),1,"")</f>
        <v/>
      </c>
      <c r="BM910" s="1" t="str">
        <f t="shared" ref="BM910:BM973" si="729">IF(AND(AO910=24,AO911=0),1,"")</f>
        <v/>
      </c>
      <c r="BN910" s="1" t="str">
        <f t="shared" ref="BN910:BN973" si="730">IF(AND(AO910=25,AO911=0),1,"")</f>
        <v/>
      </c>
      <c r="BO910" s="4" t="str">
        <f t="shared" ref="BO910:BO973" si="731">IF(AND(AO910&gt;25,AO911=0),1,"")</f>
        <v/>
      </c>
    </row>
    <row r="911" spans="2:67">
      <c r="B911" s="23"/>
      <c r="C911" s="8" t="str">
        <f>IF(B911="","",VLOOKUP(B911,Tabelle2!$A$1:$B$37,2,0))</f>
        <v/>
      </c>
      <c r="D911" s="9" t="str">
        <f>IF(B911="","",IF(B911=0,"NB",VLOOKUP(C911,Tabelle2!$D$1:$E$4,2,0)))</f>
        <v/>
      </c>
      <c r="E911" s="1" t="str">
        <f t="shared" si="687"/>
        <v/>
      </c>
      <c r="F911" s="1" t="str">
        <f t="shared" si="688"/>
        <v/>
      </c>
      <c r="G911" s="1" t="str">
        <f t="shared" si="698"/>
        <v/>
      </c>
      <c r="H911" s="1" t="str">
        <f t="shared" si="689"/>
        <v/>
      </c>
      <c r="I911" s="1">
        <f t="shared" si="690"/>
        <v>0</v>
      </c>
      <c r="J911" s="1" t="str">
        <f t="shared" si="692"/>
        <v/>
      </c>
      <c r="U911" s="6" t="str">
        <f t="shared" si="693"/>
        <v/>
      </c>
      <c r="V911" s="6" t="str">
        <f t="shared" si="694"/>
        <v/>
      </c>
      <c r="W911" s="6" t="str">
        <f t="shared" si="695"/>
        <v/>
      </c>
      <c r="X911" s="6" t="str">
        <f t="shared" si="696"/>
        <v/>
      </c>
      <c r="Y911" s="5"/>
      <c r="Z911" s="1">
        <f t="shared" si="699"/>
        <v>1</v>
      </c>
      <c r="AA911" s="1">
        <f t="shared" si="700"/>
        <v>1</v>
      </c>
      <c r="AB911" s="1">
        <f t="shared" si="701"/>
        <v>1</v>
      </c>
      <c r="AC911" s="1" t="str">
        <f t="shared" si="702"/>
        <v/>
      </c>
      <c r="AD911" s="1" t="str">
        <f t="shared" si="706"/>
        <v/>
      </c>
      <c r="AE911" s="5"/>
      <c r="AF911" s="6">
        <f t="shared" si="697"/>
        <v>0</v>
      </c>
      <c r="AG911" s="6">
        <f t="shared" si="703"/>
        <v>1</v>
      </c>
      <c r="AH911" s="6">
        <f t="shared" si="705"/>
        <v>3</v>
      </c>
      <c r="AI911" s="5"/>
      <c r="AJ911" s="1">
        <f t="shared" si="704"/>
        <v>0</v>
      </c>
      <c r="AK911" s="1">
        <f>VLOOKUP(AJ911,$R$2:S930,2,0)</f>
        <v>1</v>
      </c>
      <c r="AM911" s="1">
        <f t="shared" si="685"/>
        <v>246</v>
      </c>
      <c r="AO911" s="1">
        <f t="shared" si="686"/>
        <v>0</v>
      </c>
      <c r="AP911" s="1" t="str">
        <f t="shared" si="691"/>
        <v/>
      </c>
      <c r="AQ911" s="1" t="str">
        <f t="shared" si="707"/>
        <v/>
      </c>
      <c r="AR911" s="1" t="str">
        <f t="shared" si="708"/>
        <v/>
      </c>
      <c r="AS911" s="1" t="str">
        <f t="shared" si="709"/>
        <v/>
      </c>
      <c r="AT911" s="1" t="str">
        <f t="shared" si="710"/>
        <v/>
      </c>
      <c r="AU911" s="1" t="str">
        <f t="shared" si="711"/>
        <v/>
      </c>
      <c r="AV911" s="1" t="str">
        <f t="shared" si="712"/>
        <v/>
      </c>
      <c r="AW911" s="1" t="str">
        <f t="shared" si="713"/>
        <v/>
      </c>
      <c r="AX911" s="1" t="str">
        <f t="shared" si="714"/>
        <v/>
      </c>
      <c r="AY911" s="1" t="str">
        <f t="shared" si="715"/>
        <v/>
      </c>
      <c r="AZ911" s="1" t="str">
        <f t="shared" si="716"/>
        <v/>
      </c>
      <c r="BA911" s="1" t="str">
        <f t="shared" si="717"/>
        <v/>
      </c>
      <c r="BB911" s="1" t="str">
        <f t="shared" si="718"/>
        <v/>
      </c>
      <c r="BC911" s="1" t="str">
        <f t="shared" si="719"/>
        <v/>
      </c>
      <c r="BD911" s="1" t="str">
        <f t="shared" si="720"/>
        <v/>
      </c>
      <c r="BE911" s="1" t="str">
        <f t="shared" si="721"/>
        <v/>
      </c>
      <c r="BF911" s="1" t="str">
        <f t="shared" si="722"/>
        <v/>
      </c>
      <c r="BG911" s="1" t="str">
        <f t="shared" si="723"/>
        <v/>
      </c>
      <c r="BH911" s="1" t="str">
        <f t="shared" si="724"/>
        <v/>
      </c>
      <c r="BI911" s="1" t="str">
        <f t="shared" si="725"/>
        <v/>
      </c>
      <c r="BJ911" s="1" t="str">
        <f t="shared" si="726"/>
        <v/>
      </c>
      <c r="BK911" s="1" t="str">
        <f t="shared" si="727"/>
        <v/>
      </c>
      <c r="BL911" s="1" t="str">
        <f t="shared" si="728"/>
        <v/>
      </c>
      <c r="BM911" s="1" t="str">
        <f t="shared" si="729"/>
        <v/>
      </c>
      <c r="BN911" s="1" t="str">
        <f t="shared" si="730"/>
        <v/>
      </c>
      <c r="BO911" s="4" t="str">
        <f t="shared" si="731"/>
        <v/>
      </c>
    </row>
    <row r="912" spans="2:67">
      <c r="B912" s="23"/>
      <c r="C912" s="8" t="str">
        <f>IF(B912="","",VLOOKUP(B912,Tabelle2!$A$1:$B$37,2,0))</f>
        <v/>
      </c>
      <c r="D912" s="9" t="str">
        <f>IF(B912="","",IF(B912=0,"NB",VLOOKUP(C912,Tabelle2!$D$1:$E$4,2,0)))</f>
        <v/>
      </c>
      <c r="E912" s="1" t="str">
        <f t="shared" si="687"/>
        <v/>
      </c>
      <c r="F912" s="1" t="str">
        <f t="shared" si="688"/>
        <v/>
      </c>
      <c r="G912" s="1" t="str">
        <f t="shared" si="698"/>
        <v/>
      </c>
      <c r="H912" s="1" t="str">
        <f t="shared" si="689"/>
        <v/>
      </c>
      <c r="I912" s="1">
        <f t="shared" si="690"/>
        <v>0</v>
      </c>
      <c r="J912" s="1" t="str">
        <f t="shared" si="692"/>
        <v/>
      </c>
      <c r="U912" s="6" t="str">
        <f t="shared" si="693"/>
        <v/>
      </c>
      <c r="V912" s="6" t="str">
        <f t="shared" si="694"/>
        <v/>
      </c>
      <c r="W912" s="6" t="str">
        <f t="shared" si="695"/>
        <v/>
      </c>
      <c r="X912" s="6" t="str">
        <f t="shared" si="696"/>
        <v/>
      </c>
      <c r="Y912" s="5"/>
      <c r="Z912" s="1">
        <f t="shared" si="699"/>
        <v>1</v>
      </c>
      <c r="AA912" s="1">
        <f t="shared" si="700"/>
        <v>1</v>
      </c>
      <c r="AB912" s="1">
        <f t="shared" si="701"/>
        <v>1</v>
      </c>
      <c r="AC912" s="1" t="str">
        <f t="shared" si="702"/>
        <v/>
      </c>
      <c r="AD912" s="1" t="str">
        <f t="shared" si="706"/>
        <v/>
      </c>
      <c r="AE912" s="5"/>
      <c r="AF912" s="6">
        <f t="shared" si="697"/>
        <v>0</v>
      </c>
      <c r="AG912" s="6">
        <f t="shared" si="703"/>
        <v>1</v>
      </c>
      <c r="AH912" s="6">
        <f t="shared" si="705"/>
        <v>3</v>
      </c>
      <c r="AI912" s="5"/>
      <c r="AJ912" s="1">
        <f t="shared" si="704"/>
        <v>0</v>
      </c>
      <c r="AK912" s="1">
        <f>VLOOKUP(AJ912,$R$2:S931,2,0)</f>
        <v>1</v>
      </c>
      <c r="AM912" s="1">
        <f t="shared" si="685"/>
        <v>246</v>
      </c>
      <c r="AO912" s="1">
        <f t="shared" si="686"/>
        <v>0</v>
      </c>
      <c r="AP912" s="1" t="str">
        <f t="shared" si="691"/>
        <v/>
      </c>
      <c r="AQ912" s="1" t="str">
        <f t="shared" si="707"/>
        <v/>
      </c>
      <c r="AR912" s="1" t="str">
        <f t="shared" si="708"/>
        <v/>
      </c>
      <c r="AS912" s="1" t="str">
        <f t="shared" si="709"/>
        <v/>
      </c>
      <c r="AT912" s="1" t="str">
        <f t="shared" si="710"/>
        <v/>
      </c>
      <c r="AU912" s="1" t="str">
        <f t="shared" si="711"/>
        <v/>
      </c>
      <c r="AV912" s="1" t="str">
        <f t="shared" si="712"/>
        <v/>
      </c>
      <c r="AW912" s="1" t="str">
        <f t="shared" si="713"/>
        <v/>
      </c>
      <c r="AX912" s="1" t="str">
        <f t="shared" si="714"/>
        <v/>
      </c>
      <c r="AY912" s="1" t="str">
        <f t="shared" si="715"/>
        <v/>
      </c>
      <c r="AZ912" s="1" t="str">
        <f t="shared" si="716"/>
        <v/>
      </c>
      <c r="BA912" s="1" t="str">
        <f t="shared" si="717"/>
        <v/>
      </c>
      <c r="BB912" s="1" t="str">
        <f t="shared" si="718"/>
        <v/>
      </c>
      <c r="BC912" s="1" t="str">
        <f t="shared" si="719"/>
        <v/>
      </c>
      <c r="BD912" s="1" t="str">
        <f t="shared" si="720"/>
        <v/>
      </c>
      <c r="BE912" s="1" t="str">
        <f t="shared" si="721"/>
        <v/>
      </c>
      <c r="BF912" s="1" t="str">
        <f t="shared" si="722"/>
        <v/>
      </c>
      <c r="BG912" s="1" t="str">
        <f t="shared" si="723"/>
        <v/>
      </c>
      <c r="BH912" s="1" t="str">
        <f t="shared" si="724"/>
        <v/>
      </c>
      <c r="BI912" s="1" t="str">
        <f t="shared" si="725"/>
        <v/>
      </c>
      <c r="BJ912" s="1" t="str">
        <f t="shared" si="726"/>
        <v/>
      </c>
      <c r="BK912" s="1" t="str">
        <f t="shared" si="727"/>
        <v/>
      </c>
      <c r="BL912" s="1" t="str">
        <f t="shared" si="728"/>
        <v/>
      </c>
      <c r="BM912" s="1" t="str">
        <f t="shared" si="729"/>
        <v/>
      </c>
      <c r="BN912" s="1" t="str">
        <f t="shared" si="730"/>
        <v/>
      </c>
      <c r="BO912" s="4" t="str">
        <f t="shared" si="731"/>
        <v/>
      </c>
    </row>
    <row r="913" spans="2:67">
      <c r="B913" s="23"/>
      <c r="C913" s="8" t="str">
        <f>IF(B913="","",VLOOKUP(B913,Tabelle2!$A$1:$B$37,2,0))</f>
        <v/>
      </c>
      <c r="D913" s="9" t="str">
        <f>IF(B913="","",IF(B913=0,"NB",VLOOKUP(C913,Tabelle2!$D$1:$E$4,2,0)))</f>
        <v/>
      </c>
      <c r="E913" s="1" t="str">
        <f t="shared" si="687"/>
        <v/>
      </c>
      <c r="F913" s="1" t="str">
        <f t="shared" si="688"/>
        <v/>
      </c>
      <c r="G913" s="1" t="str">
        <f t="shared" si="698"/>
        <v/>
      </c>
      <c r="H913" s="1" t="str">
        <f t="shared" si="689"/>
        <v/>
      </c>
      <c r="I913" s="1">
        <f t="shared" si="690"/>
        <v>0</v>
      </c>
      <c r="J913" s="1" t="str">
        <f t="shared" si="692"/>
        <v/>
      </c>
      <c r="U913" s="6" t="str">
        <f t="shared" si="693"/>
        <v/>
      </c>
      <c r="V913" s="6" t="str">
        <f t="shared" si="694"/>
        <v/>
      </c>
      <c r="W913" s="6" t="str">
        <f t="shared" si="695"/>
        <v/>
      </c>
      <c r="X913" s="6" t="str">
        <f t="shared" si="696"/>
        <v/>
      </c>
      <c r="Y913" s="5"/>
      <c r="Z913" s="1">
        <f t="shared" si="699"/>
        <v>1</v>
      </c>
      <c r="AA913" s="1">
        <f t="shared" si="700"/>
        <v>1</v>
      </c>
      <c r="AB913" s="1">
        <f t="shared" si="701"/>
        <v>1</v>
      </c>
      <c r="AC913" s="1" t="str">
        <f t="shared" si="702"/>
        <v/>
      </c>
      <c r="AD913" s="1" t="str">
        <f t="shared" si="706"/>
        <v/>
      </c>
      <c r="AE913" s="5"/>
      <c r="AF913" s="6">
        <f t="shared" si="697"/>
        <v>0</v>
      </c>
      <c r="AG913" s="6">
        <f t="shared" si="703"/>
        <v>1</v>
      </c>
      <c r="AH913" s="6">
        <f t="shared" si="705"/>
        <v>3</v>
      </c>
      <c r="AI913" s="5"/>
      <c r="AJ913" s="1">
        <f t="shared" si="704"/>
        <v>0</v>
      </c>
      <c r="AK913" s="1">
        <f>VLOOKUP(AJ913,$R$2:S932,2,0)</f>
        <v>1</v>
      </c>
      <c r="AM913" s="1">
        <f t="shared" si="685"/>
        <v>246</v>
      </c>
      <c r="AO913" s="1">
        <f t="shared" si="686"/>
        <v>0</v>
      </c>
      <c r="AP913" s="1" t="str">
        <f t="shared" si="691"/>
        <v/>
      </c>
      <c r="AQ913" s="1" t="str">
        <f t="shared" si="707"/>
        <v/>
      </c>
      <c r="AR913" s="1" t="str">
        <f t="shared" si="708"/>
        <v/>
      </c>
      <c r="AS913" s="1" t="str">
        <f t="shared" si="709"/>
        <v/>
      </c>
      <c r="AT913" s="1" t="str">
        <f t="shared" si="710"/>
        <v/>
      </c>
      <c r="AU913" s="1" t="str">
        <f t="shared" si="711"/>
        <v/>
      </c>
      <c r="AV913" s="1" t="str">
        <f t="shared" si="712"/>
        <v/>
      </c>
      <c r="AW913" s="1" t="str">
        <f t="shared" si="713"/>
        <v/>
      </c>
      <c r="AX913" s="1" t="str">
        <f t="shared" si="714"/>
        <v/>
      </c>
      <c r="AY913" s="1" t="str">
        <f t="shared" si="715"/>
        <v/>
      </c>
      <c r="AZ913" s="1" t="str">
        <f t="shared" si="716"/>
        <v/>
      </c>
      <c r="BA913" s="1" t="str">
        <f t="shared" si="717"/>
        <v/>
      </c>
      <c r="BB913" s="1" t="str">
        <f t="shared" si="718"/>
        <v/>
      </c>
      <c r="BC913" s="1" t="str">
        <f t="shared" si="719"/>
        <v/>
      </c>
      <c r="BD913" s="1" t="str">
        <f t="shared" si="720"/>
        <v/>
      </c>
      <c r="BE913" s="1" t="str">
        <f t="shared" si="721"/>
        <v/>
      </c>
      <c r="BF913" s="1" t="str">
        <f t="shared" si="722"/>
        <v/>
      </c>
      <c r="BG913" s="1" t="str">
        <f t="shared" si="723"/>
        <v/>
      </c>
      <c r="BH913" s="1" t="str">
        <f t="shared" si="724"/>
        <v/>
      </c>
      <c r="BI913" s="1" t="str">
        <f t="shared" si="725"/>
        <v/>
      </c>
      <c r="BJ913" s="1" t="str">
        <f t="shared" si="726"/>
        <v/>
      </c>
      <c r="BK913" s="1" t="str">
        <f t="shared" si="727"/>
        <v/>
      </c>
      <c r="BL913" s="1" t="str">
        <f t="shared" si="728"/>
        <v/>
      </c>
      <c r="BM913" s="1" t="str">
        <f t="shared" si="729"/>
        <v/>
      </c>
      <c r="BN913" s="1" t="str">
        <f t="shared" si="730"/>
        <v/>
      </c>
      <c r="BO913" s="4" t="str">
        <f t="shared" si="731"/>
        <v/>
      </c>
    </row>
    <row r="914" spans="2:67">
      <c r="B914" s="23"/>
      <c r="C914" s="8" t="str">
        <f>IF(B914="","",VLOOKUP(B914,Tabelle2!$A$1:$B$37,2,0))</f>
        <v/>
      </c>
      <c r="D914" s="9" t="str">
        <f>IF(B914="","",IF(B914=0,"NB",VLOOKUP(C914,Tabelle2!$D$1:$E$4,2,0)))</f>
        <v/>
      </c>
      <c r="E914" s="1" t="str">
        <f t="shared" si="687"/>
        <v/>
      </c>
      <c r="F914" s="1" t="str">
        <f t="shared" si="688"/>
        <v/>
      </c>
      <c r="G914" s="1" t="str">
        <f t="shared" si="698"/>
        <v/>
      </c>
      <c r="H914" s="1" t="str">
        <f t="shared" si="689"/>
        <v/>
      </c>
      <c r="I914" s="1">
        <f t="shared" si="690"/>
        <v>0</v>
      </c>
      <c r="J914" s="1" t="str">
        <f t="shared" si="692"/>
        <v/>
      </c>
      <c r="U914" s="6" t="str">
        <f t="shared" si="693"/>
        <v/>
      </c>
      <c r="V914" s="6" t="str">
        <f t="shared" si="694"/>
        <v/>
      </c>
      <c r="W914" s="6" t="str">
        <f t="shared" si="695"/>
        <v/>
      </c>
      <c r="X914" s="6" t="str">
        <f t="shared" si="696"/>
        <v/>
      </c>
      <c r="Y914" s="5"/>
      <c r="Z914" s="1">
        <f t="shared" si="699"/>
        <v>1</v>
      </c>
      <c r="AA914" s="1">
        <f t="shared" si="700"/>
        <v>1</v>
      </c>
      <c r="AB914" s="1">
        <f t="shared" si="701"/>
        <v>1</v>
      </c>
      <c r="AC914" s="1" t="str">
        <f t="shared" si="702"/>
        <v/>
      </c>
      <c r="AD914" s="1" t="str">
        <f t="shared" si="706"/>
        <v/>
      </c>
      <c r="AE914" s="5"/>
      <c r="AF914" s="6">
        <f t="shared" si="697"/>
        <v>0</v>
      </c>
      <c r="AG914" s="6">
        <f t="shared" si="703"/>
        <v>1</v>
      </c>
      <c r="AH914" s="6">
        <f t="shared" si="705"/>
        <v>3</v>
      </c>
      <c r="AI914" s="5"/>
      <c r="AJ914" s="1">
        <f t="shared" si="704"/>
        <v>0</v>
      </c>
      <c r="AK914" s="1">
        <f>VLOOKUP(AJ914,$R$2:S933,2,0)</f>
        <v>1</v>
      </c>
      <c r="AM914" s="1">
        <f t="shared" si="685"/>
        <v>246</v>
      </c>
      <c r="AO914" s="1">
        <f t="shared" si="686"/>
        <v>0</v>
      </c>
      <c r="AP914" s="1" t="str">
        <f t="shared" si="691"/>
        <v/>
      </c>
      <c r="AQ914" s="1" t="str">
        <f t="shared" si="707"/>
        <v/>
      </c>
      <c r="AR914" s="1" t="str">
        <f t="shared" si="708"/>
        <v/>
      </c>
      <c r="AS914" s="1" t="str">
        <f t="shared" si="709"/>
        <v/>
      </c>
      <c r="AT914" s="1" t="str">
        <f t="shared" si="710"/>
        <v/>
      </c>
      <c r="AU914" s="1" t="str">
        <f t="shared" si="711"/>
        <v/>
      </c>
      <c r="AV914" s="1" t="str">
        <f t="shared" si="712"/>
        <v/>
      </c>
      <c r="AW914" s="1" t="str">
        <f t="shared" si="713"/>
        <v/>
      </c>
      <c r="AX914" s="1" t="str">
        <f t="shared" si="714"/>
        <v/>
      </c>
      <c r="AY914" s="1" t="str">
        <f t="shared" si="715"/>
        <v/>
      </c>
      <c r="AZ914" s="1" t="str">
        <f t="shared" si="716"/>
        <v/>
      </c>
      <c r="BA914" s="1" t="str">
        <f t="shared" si="717"/>
        <v/>
      </c>
      <c r="BB914" s="1" t="str">
        <f t="shared" si="718"/>
        <v/>
      </c>
      <c r="BC914" s="1" t="str">
        <f t="shared" si="719"/>
        <v/>
      </c>
      <c r="BD914" s="1" t="str">
        <f t="shared" si="720"/>
        <v/>
      </c>
      <c r="BE914" s="1" t="str">
        <f t="shared" si="721"/>
        <v/>
      </c>
      <c r="BF914" s="1" t="str">
        <f t="shared" si="722"/>
        <v/>
      </c>
      <c r="BG914" s="1" t="str">
        <f t="shared" si="723"/>
        <v/>
      </c>
      <c r="BH914" s="1" t="str">
        <f t="shared" si="724"/>
        <v/>
      </c>
      <c r="BI914" s="1" t="str">
        <f t="shared" si="725"/>
        <v/>
      </c>
      <c r="BJ914" s="1" t="str">
        <f t="shared" si="726"/>
        <v/>
      </c>
      <c r="BK914" s="1" t="str">
        <f t="shared" si="727"/>
        <v/>
      </c>
      <c r="BL914" s="1" t="str">
        <f t="shared" si="728"/>
        <v/>
      </c>
      <c r="BM914" s="1" t="str">
        <f t="shared" si="729"/>
        <v/>
      </c>
      <c r="BN914" s="1" t="str">
        <f t="shared" si="730"/>
        <v/>
      </c>
      <c r="BO914" s="4" t="str">
        <f t="shared" si="731"/>
        <v/>
      </c>
    </row>
    <row r="915" spans="2:67">
      <c r="B915" s="23"/>
      <c r="C915" s="8" t="str">
        <f>IF(B915="","",VLOOKUP(B915,Tabelle2!$A$1:$B$37,2,0))</f>
        <v/>
      </c>
      <c r="D915" s="9" t="str">
        <f>IF(B915="","",IF(B915=0,"NB",VLOOKUP(C915,Tabelle2!$D$1:$E$4,2,0)))</f>
        <v/>
      </c>
      <c r="E915" s="1" t="str">
        <f t="shared" si="687"/>
        <v/>
      </c>
      <c r="F915" s="1" t="str">
        <f t="shared" si="688"/>
        <v/>
      </c>
      <c r="G915" s="1" t="str">
        <f t="shared" si="698"/>
        <v/>
      </c>
      <c r="H915" s="1" t="str">
        <f t="shared" si="689"/>
        <v/>
      </c>
      <c r="I915" s="1">
        <f t="shared" si="690"/>
        <v>0</v>
      </c>
      <c r="J915" s="1" t="str">
        <f t="shared" si="692"/>
        <v/>
      </c>
      <c r="U915" s="6" t="str">
        <f t="shared" si="693"/>
        <v/>
      </c>
      <c r="V915" s="6" t="str">
        <f t="shared" si="694"/>
        <v/>
      </c>
      <c r="W915" s="6" t="str">
        <f t="shared" si="695"/>
        <v/>
      </c>
      <c r="X915" s="6" t="str">
        <f t="shared" si="696"/>
        <v/>
      </c>
      <c r="Y915" s="5"/>
      <c r="Z915" s="1">
        <f t="shared" si="699"/>
        <v>1</v>
      </c>
      <c r="AA915" s="1">
        <f t="shared" si="700"/>
        <v>1</v>
      </c>
      <c r="AB915" s="1">
        <f t="shared" si="701"/>
        <v>1</v>
      </c>
      <c r="AC915" s="1" t="str">
        <f t="shared" si="702"/>
        <v/>
      </c>
      <c r="AD915" s="1" t="str">
        <f t="shared" si="706"/>
        <v/>
      </c>
      <c r="AE915" s="5"/>
      <c r="AF915" s="6">
        <f t="shared" si="697"/>
        <v>0</v>
      </c>
      <c r="AG915" s="6">
        <f t="shared" si="703"/>
        <v>1</v>
      </c>
      <c r="AH915" s="6">
        <f t="shared" si="705"/>
        <v>3</v>
      </c>
      <c r="AI915" s="5"/>
      <c r="AJ915" s="1">
        <f t="shared" si="704"/>
        <v>0</v>
      </c>
      <c r="AK915" s="1">
        <f>VLOOKUP(AJ915,$R$2:S934,2,0)</f>
        <v>1</v>
      </c>
      <c r="AM915" s="1">
        <f t="shared" si="685"/>
        <v>246</v>
      </c>
      <c r="AO915" s="1">
        <f t="shared" si="686"/>
        <v>0</v>
      </c>
      <c r="AP915" s="1" t="str">
        <f t="shared" si="691"/>
        <v/>
      </c>
      <c r="AQ915" s="1" t="str">
        <f t="shared" si="707"/>
        <v/>
      </c>
      <c r="AR915" s="1" t="str">
        <f t="shared" si="708"/>
        <v/>
      </c>
      <c r="AS915" s="1" t="str">
        <f t="shared" si="709"/>
        <v/>
      </c>
      <c r="AT915" s="1" t="str">
        <f t="shared" si="710"/>
        <v/>
      </c>
      <c r="AU915" s="1" t="str">
        <f t="shared" si="711"/>
        <v/>
      </c>
      <c r="AV915" s="1" t="str">
        <f t="shared" si="712"/>
        <v/>
      </c>
      <c r="AW915" s="1" t="str">
        <f t="shared" si="713"/>
        <v/>
      </c>
      <c r="AX915" s="1" t="str">
        <f t="shared" si="714"/>
        <v/>
      </c>
      <c r="AY915" s="1" t="str">
        <f t="shared" si="715"/>
        <v/>
      </c>
      <c r="AZ915" s="1" t="str">
        <f t="shared" si="716"/>
        <v/>
      </c>
      <c r="BA915" s="1" t="str">
        <f t="shared" si="717"/>
        <v/>
      </c>
      <c r="BB915" s="1" t="str">
        <f t="shared" si="718"/>
        <v/>
      </c>
      <c r="BC915" s="1" t="str">
        <f t="shared" si="719"/>
        <v/>
      </c>
      <c r="BD915" s="1" t="str">
        <f t="shared" si="720"/>
        <v/>
      </c>
      <c r="BE915" s="1" t="str">
        <f t="shared" si="721"/>
        <v/>
      </c>
      <c r="BF915" s="1" t="str">
        <f t="shared" si="722"/>
        <v/>
      </c>
      <c r="BG915" s="1" t="str">
        <f t="shared" si="723"/>
        <v/>
      </c>
      <c r="BH915" s="1" t="str">
        <f t="shared" si="724"/>
        <v/>
      </c>
      <c r="BI915" s="1" t="str">
        <f t="shared" si="725"/>
        <v/>
      </c>
      <c r="BJ915" s="1" t="str">
        <f t="shared" si="726"/>
        <v/>
      </c>
      <c r="BK915" s="1" t="str">
        <f t="shared" si="727"/>
        <v/>
      </c>
      <c r="BL915" s="1" t="str">
        <f t="shared" si="728"/>
        <v/>
      </c>
      <c r="BM915" s="1" t="str">
        <f t="shared" si="729"/>
        <v/>
      </c>
      <c r="BN915" s="1" t="str">
        <f t="shared" si="730"/>
        <v/>
      </c>
      <c r="BO915" s="4" t="str">
        <f t="shared" si="731"/>
        <v/>
      </c>
    </row>
    <row r="916" spans="2:67">
      <c r="B916" s="23"/>
      <c r="C916" s="8" t="str">
        <f>IF(B916="","",VLOOKUP(B916,Tabelle2!$A$1:$B$37,2,0))</f>
        <v/>
      </c>
      <c r="D916" s="9" t="str">
        <f>IF(B916="","",IF(B916=0,"NB",VLOOKUP(C916,Tabelle2!$D$1:$E$4,2,0)))</f>
        <v/>
      </c>
      <c r="E916" s="1" t="str">
        <f t="shared" si="687"/>
        <v/>
      </c>
      <c r="F916" s="1" t="str">
        <f t="shared" si="688"/>
        <v/>
      </c>
      <c r="G916" s="1" t="str">
        <f t="shared" si="698"/>
        <v/>
      </c>
      <c r="H916" s="1" t="str">
        <f t="shared" si="689"/>
        <v/>
      </c>
      <c r="I916" s="1">
        <f t="shared" si="690"/>
        <v>0</v>
      </c>
      <c r="J916" s="1" t="str">
        <f t="shared" si="692"/>
        <v/>
      </c>
      <c r="U916" s="6" t="str">
        <f t="shared" si="693"/>
        <v/>
      </c>
      <c r="V916" s="6" t="str">
        <f t="shared" si="694"/>
        <v/>
      </c>
      <c r="W916" s="6" t="str">
        <f t="shared" si="695"/>
        <v/>
      </c>
      <c r="X916" s="6" t="str">
        <f t="shared" si="696"/>
        <v/>
      </c>
      <c r="Y916" s="5"/>
      <c r="Z916" s="1">
        <f t="shared" si="699"/>
        <v>1</v>
      </c>
      <c r="AA916" s="1">
        <f t="shared" si="700"/>
        <v>1</v>
      </c>
      <c r="AB916" s="1">
        <f t="shared" si="701"/>
        <v>1</v>
      </c>
      <c r="AC916" s="1" t="str">
        <f t="shared" si="702"/>
        <v/>
      </c>
      <c r="AD916" s="1" t="str">
        <f t="shared" si="706"/>
        <v/>
      </c>
      <c r="AE916" s="5"/>
      <c r="AF916" s="6">
        <f t="shared" si="697"/>
        <v>0</v>
      </c>
      <c r="AG916" s="6">
        <f t="shared" si="703"/>
        <v>1</v>
      </c>
      <c r="AH916" s="6">
        <f t="shared" si="705"/>
        <v>3</v>
      </c>
      <c r="AI916" s="5"/>
      <c r="AJ916" s="1">
        <f t="shared" si="704"/>
        <v>0</v>
      </c>
      <c r="AK916" s="1">
        <f>VLOOKUP(AJ916,$R$2:S935,2,0)</f>
        <v>1</v>
      </c>
      <c r="AM916" s="1">
        <f t="shared" si="685"/>
        <v>246</v>
      </c>
      <c r="AO916" s="1">
        <f t="shared" si="686"/>
        <v>0</v>
      </c>
      <c r="AP916" s="1" t="str">
        <f t="shared" si="691"/>
        <v/>
      </c>
      <c r="AQ916" s="1" t="str">
        <f t="shared" si="707"/>
        <v/>
      </c>
      <c r="AR916" s="1" t="str">
        <f t="shared" si="708"/>
        <v/>
      </c>
      <c r="AS916" s="1" t="str">
        <f t="shared" si="709"/>
        <v/>
      </c>
      <c r="AT916" s="1" t="str">
        <f t="shared" si="710"/>
        <v/>
      </c>
      <c r="AU916" s="1" t="str">
        <f t="shared" si="711"/>
        <v/>
      </c>
      <c r="AV916" s="1" t="str">
        <f t="shared" si="712"/>
        <v/>
      </c>
      <c r="AW916" s="1" t="str">
        <f t="shared" si="713"/>
        <v/>
      </c>
      <c r="AX916" s="1" t="str">
        <f t="shared" si="714"/>
        <v/>
      </c>
      <c r="AY916" s="1" t="str">
        <f t="shared" si="715"/>
        <v/>
      </c>
      <c r="AZ916" s="1" t="str">
        <f t="shared" si="716"/>
        <v/>
      </c>
      <c r="BA916" s="1" t="str">
        <f t="shared" si="717"/>
        <v/>
      </c>
      <c r="BB916" s="1" t="str">
        <f t="shared" si="718"/>
        <v/>
      </c>
      <c r="BC916" s="1" t="str">
        <f t="shared" si="719"/>
        <v/>
      </c>
      <c r="BD916" s="1" t="str">
        <f t="shared" si="720"/>
        <v/>
      </c>
      <c r="BE916" s="1" t="str">
        <f t="shared" si="721"/>
        <v/>
      </c>
      <c r="BF916" s="1" t="str">
        <f t="shared" si="722"/>
        <v/>
      </c>
      <c r="BG916" s="1" t="str">
        <f t="shared" si="723"/>
        <v/>
      </c>
      <c r="BH916" s="1" t="str">
        <f t="shared" si="724"/>
        <v/>
      </c>
      <c r="BI916" s="1" t="str">
        <f t="shared" si="725"/>
        <v/>
      </c>
      <c r="BJ916" s="1" t="str">
        <f t="shared" si="726"/>
        <v/>
      </c>
      <c r="BK916" s="1" t="str">
        <f t="shared" si="727"/>
        <v/>
      </c>
      <c r="BL916" s="1" t="str">
        <f t="shared" si="728"/>
        <v/>
      </c>
      <c r="BM916" s="1" t="str">
        <f t="shared" si="729"/>
        <v/>
      </c>
      <c r="BN916" s="1" t="str">
        <f t="shared" si="730"/>
        <v/>
      </c>
      <c r="BO916" s="4" t="str">
        <f t="shared" si="731"/>
        <v/>
      </c>
    </row>
    <row r="917" spans="2:67">
      <c r="B917" s="23"/>
      <c r="C917" s="8" t="str">
        <f>IF(B917="","",VLOOKUP(B917,Tabelle2!$A$1:$B$37,2,0))</f>
        <v/>
      </c>
      <c r="D917" s="9" t="str">
        <f>IF(B917="","",IF(B917=0,"NB",VLOOKUP(C917,Tabelle2!$D$1:$E$4,2,0)))</f>
        <v/>
      </c>
      <c r="E917" s="1" t="str">
        <f t="shared" si="687"/>
        <v/>
      </c>
      <c r="F917" s="1" t="str">
        <f t="shared" si="688"/>
        <v/>
      </c>
      <c r="G917" s="1" t="str">
        <f t="shared" si="698"/>
        <v/>
      </c>
      <c r="H917" s="1" t="str">
        <f t="shared" si="689"/>
        <v/>
      </c>
      <c r="I917" s="1">
        <f t="shared" si="690"/>
        <v>0</v>
      </c>
      <c r="J917" s="1" t="str">
        <f t="shared" si="692"/>
        <v/>
      </c>
      <c r="U917" s="6" t="str">
        <f t="shared" si="693"/>
        <v/>
      </c>
      <c r="V917" s="6" t="str">
        <f t="shared" si="694"/>
        <v/>
      </c>
      <c r="W917" s="6" t="str">
        <f t="shared" si="695"/>
        <v/>
      </c>
      <c r="X917" s="6" t="str">
        <f t="shared" si="696"/>
        <v/>
      </c>
      <c r="Y917" s="5"/>
      <c r="Z917" s="1">
        <f t="shared" si="699"/>
        <v>1</v>
      </c>
      <c r="AA917" s="1">
        <f t="shared" si="700"/>
        <v>1</v>
      </c>
      <c r="AB917" s="1">
        <f t="shared" si="701"/>
        <v>1</v>
      </c>
      <c r="AC917" s="1" t="str">
        <f t="shared" si="702"/>
        <v/>
      </c>
      <c r="AD917" s="1" t="str">
        <f t="shared" si="706"/>
        <v/>
      </c>
      <c r="AE917" s="5"/>
      <c r="AF917" s="6">
        <f t="shared" si="697"/>
        <v>0</v>
      </c>
      <c r="AG917" s="6">
        <f t="shared" si="703"/>
        <v>1</v>
      </c>
      <c r="AH917" s="6">
        <f t="shared" si="705"/>
        <v>3</v>
      </c>
      <c r="AI917" s="5"/>
      <c r="AJ917" s="1">
        <f t="shared" si="704"/>
        <v>0</v>
      </c>
      <c r="AK917" s="1">
        <f>VLOOKUP(AJ917,$R$2:S936,2,0)</f>
        <v>1</v>
      </c>
      <c r="AM917" s="1">
        <f t="shared" si="685"/>
        <v>246</v>
      </c>
      <c r="AO917" s="1">
        <f t="shared" si="686"/>
        <v>0</v>
      </c>
      <c r="AP917" s="1" t="str">
        <f t="shared" si="691"/>
        <v/>
      </c>
      <c r="AQ917" s="1" t="str">
        <f t="shared" si="707"/>
        <v/>
      </c>
      <c r="AR917" s="1" t="str">
        <f t="shared" si="708"/>
        <v/>
      </c>
      <c r="AS917" s="1" t="str">
        <f t="shared" si="709"/>
        <v/>
      </c>
      <c r="AT917" s="1" t="str">
        <f t="shared" si="710"/>
        <v/>
      </c>
      <c r="AU917" s="1" t="str">
        <f t="shared" si="711"/>
        <v/>
      </c>
      <c r="AV917" s="1" t="str">
        <f t="shared" si="712"/>
        <v/>
      </c>
      <c r="AW917" s="1" t="str">
        <f t="shared" si="713"/>
        <v/>
      </c>
      <c r="AX917" s="1" t="str">
        <f t="shared" si="714"/>
        <v/>
      </c>
      <c r="AY917" s="1" t="str">
        <f t="shared" si="715"/>
        <v/>
      </c>
      <c r="AZ917" s="1" t="str">
        <f t="shared" si="716"/>
        <v/>
      </c>
      <c r="BA917" s="1" t="str">
        <f t="shared" si="717"/>
        <v/>
      </c>
      <c r="BB917" s="1" t="str">
        <f t="shared" si="718"/>
        <v/>
      </c>
      <c r="BC917" s="1" t="str">
        <f t="shared" si="719"/>
        <v/>
      </c>
      <c r="BD917" s="1" t="str">
        <f t="shared" si="720"/>
        <v/>
      </c>
      <c r="BE917" s="1" t="str">
        <f t="shared" si="721"/>
        <v/>
      </c>
      <c r="BF917" s="1" t="str">
        <f t="shared" si="722"/>
        <v/>
      </c>
      <c r="BG917" s="1" t="str">
        <f t="shared" si="723"/>
        <v/>
      </c>
      <c r="BH917" s="1" t="str">
        <f t="shared" si="724"/>
        <v/>
      </c>
      <c r="BI917" s="1" t="str">
        <f t="shared" si="725"/>
        <v/>
      </c>
      <c r="BJ917" s="1" t="str">
        <f t="shared" si="726"/>
        <v/>
      </c>
      <c r="BK917" s="1" t="str">
        <f t="shared" si="727"/>
        <v/>
      </c>
      <c r="BL917" s="1" t="str">
        <f t="shared" si="728"/>
        <v/>
      </c>
      <c r="BM917" s="1" t="str">
        <f t="shared" si="729"/>
        <v/>
      </c>
      <c r="BN917" s="1" t="str">
        <f t="shared" si="730"/>
        <v/>
      </c>
      <c r="BO917" s="4" t="str">
        <f t="shared" si="731"/>
        <v/>
      </c>
    </row>
    <row r="918" spans="2:67">
      <c r="B918" s="23"/>
      <c r="C918" s="8" t="str">
        <f>IF(B918="","",VLOOKUP(B918,Tabelle2!$A$1:$B$37,2,0))</f>
        <v/>
      </c>
      <c r="D918" s="9" t="str">
        <f>IF(B918="","",IF(B918=0,"NB",VLOOKUP(C918,Tabelle2!$D$1:$E$4,2,0)))</f>
        <v/>
      </c>
      <c r="E918" s="1" t="str">
        <f t="shared" si="687"/>
        <v/>
      </c>
      <c r="F918" s="1" t="str">
        <f t="shared" si="688"/>
        <v/>
      </c>
      <c r="G918" s="1" t="str">
        <f t="shared" si="698"/>
        <v/>
      </c>
      <c r="H918" s="1" t="str">
        <f t="shared" si="689"/>
        <v/>
      </c>
      <c r="I918" s="1">
        <f t="shared" si="690"/>
        <v>0</v>
      </c>
      <c r="J918" s="1" t="str">
        <f t="shared" si="692"/>
        <v/>
      </c>
      <c r="U918" s="6" t="str">
        <f t="shared" si="693"/>
        <v/>
      </c>
      <c r="V918" s="6" t="str">
        <f t="shared" si="694"/>
        <v/>
      </c>
      <c r="W918" s="6" t="str">
        <f t="shared" si="695"/>
        <v/>
      </c>
      <c r="X918" s="6" t="str">
        <f t="shared" si="696"/>
        <v/>
      </c>
      <c r="Y918" s="5"/>
      <c r="Z918" s="1">
        <f t="shared" si="699"/>
        <v>1</v>
      </c>
      <c r="AA918" s="1">
        <f t="shared" si="700"/>
        <v>1</v>
      </c>
      <c r="AB918" s="1">
        <f t="shared" si="701"/>
        <v>1</v>
      </c>
      <c r="AC918" s="1" t="str">
        <f t="shared" si="702"/>
        <v/>
      </c>
      <c r="AD918" s="1" t="str">
        <f t="shared" si="706"/>
        <v/>
      </c>
      <c r="AE918" s="5"/>
      <c r="AF918" s="6">
        <f t="shared" si="697"/>
        <v>0</v>
      </c>
      <c r="AG918" s="6">
        <f t="shared" si="703"/>
        <v>1</v>
      </c>
      <c r="AH918" s="6">
        <f t="shared" si="705"/>
        <v>3</v>
      </c>
      <c r="AI918" s="5"/>
      <c r="AJ918" s="1">
        <f t="shared" si="704"/>
        <v>0</v>
      </c>
      <c r="AK918" s="1">
        <f>VLOOKUP(AJ918,$R$2:S937,2,0)</f>
        <v>1</v>
      </c>
      <c r="AM918" s="1">
        <f t="shared" si="685"/>
        <v>246</v>
      </c>
      <c r="AO918" s="1">
        <f t="shared" si="686"/>
        <v>0</v>
      </c>
      <c r="AP918" s="1" t="str">
        <f t="shared" si="691"/>
        <v/>
      </c>
      <c r="AQ918" s="1" t="str">
        <f t="shared" si="707"/>
        <v/>
      </c>
      <c r="AR918" s="1" t="str">
        <f t="shared" si="708"/>
        <v/>
      </c>
      <c r="AS918" s="1" t="str">
        <f t="shared" si="709"/>
        <v/>
      </c>
      <c r="AT918" s="1" t="str">
        <f t="shared" si="710"/>
        <v/>
      </c>
      <c r="AU918" s="1" t="str">
        <f t="shared" si="711"/>
        <v/>
      </c>
      <c r="AV918" s="1" t="str">
        <f t="shared" si="712"/>
        <v/>
      </c>
      <c r="AW918" s="1" t="str">
        <f t="shared" si="713"/>
        <v/>
      </c>
      <c r="AX918" s="1" t="str">
        <f t="shared" si="714"/>
        <v/>
      </c>
      <c r="AY918" s="1" t="str">
        <f t="shared" si="715"/>
        <v/>
      </c>
      <c r="AZ918" s="1" t="str">
        <f t="shared" si="716"/>
        <v/>
      </c>
      <c r="BA918" s="1" t="str">
        <f t="shared" si="717"/>
        <v/>
      </c>
      <c r="BB918" s="1" t="str">
        <f t="shared" si="718"/>
        <v/>
      </c>
      <c r="BC918" s="1" t="str">
        <f t="shared" si="719"/>
        <v/>
      </c>
      <c r="BD918" s="1" t="str">
        <f t="shared" si="720"/>
        <v/>
      </c>
      <c r="BE918" s="1" t="str">
        <f t="shared" si="721"/>
        <v/>
      </c>
      <c r="BF918" s="1" t="str">
        <f t="shared" si="722"/>
        <v/>
      </c>
      <c r="BG918" s="1" t="str">
        <f t="shared" si="723"/>
        <v/>
      </c>
      <c r="BH918" s="1" t="str">
        <f t="shared" si="724"/>
        <v/>
      </c>
      <c r="BI918" s="1" t="str">
        <f t="shared" si="725"/>
        <v/>
      </c>
      <c r="BJ918" s="1" t="str">
        <f t="shared" si="726"/>
        <v/>
      </c>
      <c r="BK918" s="1" t="str">
        <f t="shared" si="727"/>
        <v/>
      </c>
      <c r="BL918" s="1" t="str">
        <f t="shared" si="728"/>
        <v/>
      </c>
      <c r="BM918" s="1" t="str">
        <f t="shared" si="729"/>
        <v/>
      </c>
      <c r="BN918" s="1" t="str">
        <f t="shared" si="730"/>
        <v/>
      </c>
      <c r="BO918" s="4" t="str">
        <f t="shared" si="731"/>
        <v/>
      </c>
    </row>
    <row r="919" spans="2:67">
      <c r="B919" s="23"/>
      <c r="C919" s="8" t="str">
        <f>IF(B919="","",VLOOKUP(B919,Tabelle2!$A$1:$B$37,2,0))</f>
        <v/>
      </c>
      <c r="D919" s="9" t="str">
        <f>IF(B919="","",IF(B919=0,"NB",VLOOKUP(C919,Tabelle2!$D$1:$E$4,2,0)))</f>
        <v/>
      </c>
      <c r="E919" s="1" t="str">
        <f t="shared" si="687"/>
        <v/>
      </c>
      <c r="F919" s="1" t="str">
        <f t="shared" si="688"/>
        <v/>
      </c>
      <c r="G919" s="1" t="str">
        <f t="shared" si="698"/>
        <v/>
      </c>
      <c r="H919" s="1" t="str">
        <f t="shared" si="689"/>
        <v/>
      </c>
      <c r="I919" s="1">
        <f t="shared" si="690"/>
        <v>0</v>
      </c>
      <c r="J919" s="1" t="str">
        <f t="shared" si="692"/>
        <v/>
      </c>
      <c r="U919" s="6" t="str">
        <f t="shared" si="693"/>
        <v/>
      </c>
      <c r="V919" s="6" t="str">
        <f t="shared" si="694"/>
        <v/>
      </c>
      <c r="W919" s="6" t="str">
        <f t="shared" si="695"/>
        <v/>
      </c>
      <c r="X919" s="6" t="str">
        <f t="shared" si="696"/>
        <v/>
      </c>
      <c r="Y919" s="5"/>
      <c r="Z919" s="1">
        <f t="shared" si="699"/>
        <v>1</v>
      </c>
      <c r="AA919" s="1">
        <f t="shared" si="700"/>
        <v>1</v>
      </c>
      <c r="AB919" s="1">
        <f t="shared" si="701"/>
        <v>1</v>
      </c>
      <c r="AC919" s="1" t="str">
        <f t="shared" si="702"/>
        <v/>
      </c>
      <c r="AD919" s="1" t="str">
        <f t="shared" si="706"/>
        <v/>
      </c>
      <c r="AE919" s="5"/>
      <c r="AF919" s="6">
        <f t="shared" si="697"/>
        <v>0</v>
      </c>
      <c r="AG919" s="6">
        <f t="shared" si="703"/>
        <v>1</v>
      </c>
      <c r="AH919" s="6">
        <f t="shared" si="705"/>
        <v>3</v>
      </c>
      <c r="AI919" s="5"/>
      <c r="AJ919" s="1">
        <f t="shared" si="704"/>
        <v>0</v>
      </c>
      <c r="AK919" s="1">
        <f>VLOOKUP(AJ919,$R$2:S938,2,0)</f>
        <v>1</v>
      </c>
      <c r="AM919" s="1">
        <f t="shared" si="685"/>
        <v>246</v>
      </c>
      <c r="AO919" s="1">
        <f t="shared" si="686"/>
        <v>0</v>
      </c>
      <c r="AP919" s="1" t="str">
        <f t="shared" si="691"/>
        <v/>
      </c>
      <c r="AQ919" s="1" t="str">
        <f t="shared" si="707"/>
        <v/>
      </c>
      <c r="AR919" s="1" t="str">
        <f t="shared" si="708"/>
        <v/>
      </c>
      <c r="AS919" s="1" t="str">
        <f t="shared" si="709"/>
        <v/>
      </c>
      <c r="AT919" s="1" t="str">
        <f t="shared" si="710"/>
        <v/>
      </c>
      <c r="AU919" s="1" t="str">
        <f t="shared" si="711"/>
        <v/>
      </c>
      <c r="AV919" s="1" t="str">
        <f t="shared" si="712"/>
        <v/>
      </c>
      <c r="AW919" s="1" t="str">
        <f t="shared" si="713"/>
        <v/>
      </c>
      <c r="AX919" s="1" t="str">
        <f t="shared" si="714"/>
        <v/>
      </c>
      <c r="AY919" s="1" t="str">
        <f t="shared" si="715"/>
        <v/>
      </c>
      <c r="AZ919" s="1" t="str">
        <f t="shared" si="716"/>
        <v/>
      </c>
      <c r="BA919" s="1" t="str">
        <f t="shared" si="717"/>
        <v/>
      </c>
      <c r="BB919" s="1" t="str">
        <f t="shared" si="718"/>
        <v/>
      </c>
      <c r="BC919" s="1" t="str">
        <f t="shared" si="719"/>
        <v/>
      </c>
      <c r="BD919" s="1" t="str">
        <f t="shared" si="720"/>
        <v/>
      </c>
      <c r="BE919" s="1" t="str">
        <f t="shared" si="721"/>
        <v/>
      </c>
      <c r="BF919" s="1" t="str">
        <f t="shared" si="722"/>
        <v/>
      </c>
      <c r="BG919" s="1" t="str">
        <f t="shared" si="723"/>
        <v/>
      </c>
      <c r="BH919" s="1" t="str">
        <f t="shared" si="724"/>
        <v/>
      </c>
      <c r="BI919" s="1" t="str">
        <f t="shared" si="725"/>
        <v/>
      </c>
      <c r="BJ919" s="1" t="str">
        <f t="shared" si="726"/>
        <v/>
      </c>
      <c r="BK919" s="1" t="str">
        <f t="shared" si="727"/>
        <v/>
      </c>
      <c r="BL919" s="1" t="str">
        <f t="shared" si="728"/>
        <v/>
      </c>
      <c r="BM919" s="1" t="str">
        <f t="shared" si="729"/>
        <v/>
      </c>
      <c r="BN919" s="1" t="str">
        <f t="shared" si="730"/>
        <v/>
      </c>
      <c r="BO919" s="4" t="str">
        <f t="shared" si="731"/>
        <v/>
      </c>
    </row>
    <row r="920" spans="2:67">
      <c r="B920" s="23"/>
      <c r="C920" s="8" t="str">
        <f>IF(B920="","",VLOOKUP(B920,Tabelle2!$A$1:$B$37,2,0))</f>
        <v/>
      </c>
      <c r="D920" s="9" t="str">
        <f>IF(B920="","",IF(B920=0,"NB",VLOOKUP(C920,Tabelle2!$D$1:$E$4,2,0)))</f>
        <v/>
      </c>
      <c r="E920" s="1" t="str">
        <f t="shared" si="687"/>
        <v/>
      </c>
      <c r="F920" s="1" t="str">
        <f t="shared" si="688"/>
        <v/>
      </c>
      <c r="G920" s="1" t="str">
        <f t="shared" si="698"/>
        <v/>
      </c>
      <c r="H920" s="1" t="str">
        <f t="shared" si="689"/>
        <v/>
      </c>
      <c r="I920" s="1">
        <f t="shared" si="690"/>
        <v>0</v>
      </c>
      <c r="J920" s="1" t="str">
        <f t="shared" si="692"/>
        <v/>
      </c>
      <c r="U920" s="6" t="str">
        <f t="shared" si="693"/>
        <v/>
      </c>
      <c r="V920" s="6" t="str">
        <f t="shared" si="694"/>
        <v/>
      </c>
      <c r="W920" s="6" t="str">
        <f t="shared" si="695"/>
        <v/>
      </c>
      <c r="X920" s="6" t="str">
        <f t="shared" si="696"/>
        <v/>
      </c>
      <c r="Y920" s="5"/>
      <c r="Z920" s="1">
        <f t="shared" si="699"/>
        <v>1</v>
      </c>
      <c r="AA920" s="1">
        <f t="shared" si="700"/>
        <v>1</v>
      </c>
      <c r="AB920" s="1">
        <f t="shared" si="701"/>
        <v>1</v>
      </c>
      <c r="AC920" s="1" t="str">
        <f t="shared" si="702"/>
        <v/>
      </c>
      <c r="AD920" s="1" t="str">
        <f t="shared" si="706"/>
        <v/>
      </c>
      <c r="AE920" s="5"/>
      <c r="AF920" s="6">
        <f t="shared" si="697"/>
        <v>0</v>
      </c>
      <c r="AG920" s="6">
        <f t="shared" si="703"/>
        <v>1</v>
      </c>
      <c r="AH920" s="6">
        <f t="shared" si="705"/>
        <v>3</v>
      </c>
      <c r="AI920" s="5"/>
      <c r="AJ920" s="1">
        <f t="shared" si="704"/>
        <v>0</v>
      </c>
      <c r="AK920" s="1">
        <f>VLOOKUP(AJ920,$R$2:S939,2,0)</f>
        <v>1</v>
      </c>
      <c r="AM920" s="1">
        <f t="shared" si="685"/>
        <v>246</v>
      </c>
      <c r="AO920" s="1">
        <f t="shared" si="686"/>
        <v>0</v>
      </c>
      <c r="AP920" s="1" t="str">
        <f t="shared" si="691"/>
        <v/>
      </c>
      <c r="AQ920" s="1" t="str">
        <f t="shared" si="707"/>
        <v/>
      </c>
      <c r="AR920" s="1" t="str">
        <f t="shared" si="708"/>
        <v/>
      </c>
      <c r="AS920" s="1" t="str">
        <f t="shared" si="709"/>
        <v/>
      </c>
      <c r="AT920" s="1" t="str">
        <f t="shared" si="710"/>
        <v/>
      </c>
      <c r="AU920" s="1" t="str">
        <f t="shared" si="711"/>
        <v/>
      </c>
      <c r="AV920" s="1" t="str">
        <f t="shared" si="712"/>
        <v/>
      </c>
      <c r="AW920" s="1" t="str">
        <f t="shared" si="713"/>
        <v/>
      </c>
      <c r="AX920" s="1" t="str">
        <f t="shared" si="714"/>
        <v/>
      </c>
      <c r="AY920" s="1" t="str">
        <f t="shared" si="715"/>
        <v/>
      </c>
      <c r="AZ920" s="1" t="str">
        <f t="shared" si="716"/>
        <v/>
      </c>
      <c r="BA920" s="1" t="str">
        <f t="shared" si="717"/>
        <v/>
      </c>
      <c r="BB920" s="1" t="str">
        <f t="shared" si="718"/>
        <v/>
      </c>
      <c r="BC920" s="1" t="str">
        <f t="shared" si="719"/>
        <v/>
      </c>
      <c r="BD920" s="1" t="str">
        <f t="shared" si="720"/>
        <v/>
      </c>
      <c r="BE920" s="1" t="str">
        <f t="shared" si="721"/>
        <v/>
      </c>
      <c r="BF920" s="1" t="str">
        <f t="shared" si="722"/>
        <v/>
      </c>
      <c r="BG920" s="1" t="str">
        <f t="shared" si="723"/>
        <v/>
      </c>
      <c r="BH920" s="1" t="str">
        <f t="shared" si="724"/>
        <v/>
      </c>
      <c r="BI920" s="1" t="str">
        <f t="shared" si="725"/>
        <v/>
      </c>
      <c r="BJ920" s="1" t="str">
        <f t="shared" si="726"/>
        <v/>
      </c>
      <c r="BK920" s="1" t="str">
        <f t="shared" si="727"/>
        <v/>
      </c>
      <c r="BL920" s="1" t="str">
        <f t="shared" si="728"/>
        <v/>
      </c>
      <c r="BM920" s="1" t="str">
        <f t="shared" si="729"/>
        <v/>
      </c>
      <c r="BN920" s="1" t="str">
        <f t="shared" si="730"/>
        <v/>
      </c>
      <c r="BO920" s="4" t="str">
        <f t="shared" si="731"/>
        <v/>
      </c>
    </row>
    <row r="921" spans="2:67">
      <c r="B921" s="23"/>
      <c r="C921" s="8" t="str">
        <f>IF(B921="","",VLOOKUP(B921,Tabelle2!$A$1:$B$37,2,0))</f>
        <v/>
      </c>
      <c r="D921" s="9" t="str">
        <f>IF(B921="","",IF(B921=0,"NB",VLOOKUP(C921,Tabelle2!$D$1:$E$4,2,0)))</f>
        <v/>
      </c>
      <c r="E921" s="1" t="str">
        <f t="shared" si="687"/>
        <v/>
      </c>
      <c r="F921" s="1" t="str">
        <f t="shared" si="688"/>
        <v/>
      </c>
      <c r="G921" s="1" t="str">
        <f t="shared" si="698"/>
        <v/>
      </c>
      <c r="H921" s="1" t="str">
        <f t="shared" si="689"/>
        <v/>
      </c>
      <c r="I921" s="1">
        <f t="shared" si="690"/>
        <v>0</v>
      </c>
      <c r="J921" s="1" t="str">
        <f t="shared" si="692"/>
        <v/>
      </c>
      <c r="U921" s="6" t="str">
        <f t="shared" si="693"/>
        <v/>
      </c>
      <c r="V921" s="6" t="str">
        <f t="shared" si="694"/>
        <v/>
      </c>
      <c r="W921" s="6" t="str">
        <f t="shared" si="695"/>
        <v/>
      </c>
      <c r="X921" s="6" t="str">
        <f t="shared" si="696"/>
        <v/>
      </c>
      <c r="Y921" s="5"/>
      <c r="Z921" s="1">
        <f t="shared" si="699"/>
        <v>1</v>
      </c>
      <c r="AA921" s="1">
        <f t="shared" si="700"/>
        <v>1</v>
      </c>
      <c r="AB921" s="1">
        <f t="shared" si="701"/>
        <v>1</v>
      </c>
      <c r="AC921" s="1" t="str">
        <f t="shared" si="702"/>
        <v/>
      </c>
      <c r="AD921" s="1" t="str">
        <f t="shared" si="706"/>
        <v/>
      </c>
      <c r="AE921" s="5"/>
      <c r="AF921" s="6">
        <f t="shared" si="697"/>
        <v>0</v>
      </c>
      <c r="AG921" s="6">
        <f t="shared" si="703"/>
        <v>1</v>
      </c>
      <c r="AH921" s="6">
        <f t="shared" si="705"/>
        <v>3</v>
      </c>
      <c r="AI921" s="5"/>
      <c r="AJ921" s="1">
        <f t="shared" si="704"/>
        <v>0</v>
      </c>
      <c r="AK921" s="1">
        <f>VLOOKUP(AJ921,$R$2:S940,2,0)</f>
        <v>1</v>
      </c>
      <c r="AM921" s="1">
        <f t="shared" si="685"/>
        <v>246</v>
      </c>
      <c r="AO921" s="1">
        <f t="shared" si="686"/>
        <v>0</v>
      </c>
      <c r="AP921" s="1" t="str">
        <f t="shared" si="691"/>
        <v/>
      </c>
      <c r="AQ921" s="1" t="str">
        <f t="shared" si="707"/>
        <v/>
      </c>
      <c r="AR921" s="1" t="str">
        <f t="shared" si="708"/>
        <v/>
      </c>
      <c r="AS921" s="1" t="str">
        <f t="shared" si="709"/>
        <v/>
      </c>
      <c r="AT921" s="1" t="str">
        <f t="shared" si="710"/>
        <v/>
      </c>
      <c r="AU921" s="1" t="str">
        <f t="shared" si="711"/>
        <v/>
      </c>
      <c r="AV921" s="1" t="str">
        <f t="shared" si="712"/>
        <v/>
      </c>
      <c r="AW921" s="1" t="str">
        <f t="shared" si="713"/>
        <v/>
      </c>
      <c r="AX921" s="1" t="str">
        <f t="shared" si="714"/>
        <v/>
      </c>
      <c r="AY921" s="1" t="str">
        <f t="shared" si="715"/>
        <v/>
      </c>
      <c r="AZ921" s="1" t="str">
        <f t="shared" si="716"/>
        <v/>
      </c>
      <c r="BA921" s="1" t="str">
        <f t="shared" si="717"/>
        <v/>
      </c>
      <c r="BB921" s="1" t="str">
        <f t="shared" si="718"/>
        <v/>
      </c>
      <c r="BC921" s="1" t="str">
        <f t="shared" si="719"/>
        <v/>
      </c>
      <c r="BD921" s="1" t="str">
        <f t="shared" si="720"/>
        <v/>
      </c>
      <c r="BE921" s="1" t="str">
        <f t="shared" si="721"/>
        <v/>
      </c>
      <c r="BF921" s="1" t="str">
        <f t="shared" si="722"/>
        <v/>
      </c>
      <c r="BG921" s="1" t="str">
        <f t="shared" si="723"/>
        <v/>
      </c>
      <c r="BH921" s="1" t="str">
        <f t="shared" si="724"/>
        <v/>
      </c>
      <c r="BI921" s="1" t="str">
        <f t="shared" si="725"/>
        <v/>
      </c>
      <c r="BJ921" s="1" t="str">
        <f t="shared" si="726"/>
        <v/>
      </c>
      <c r="BK921" s="1" t="str">
        <f t="shared" si="727"/>
        <v/>
      </c>
      <c r="BL921" s="1" t="str">
        <f t="shared" si="728"/>
        <v/>
      </c>
      <c r="BM921" s="1" t="str">
        <f t="shared" si="729"/>
        <v/>
      </c>
      <c r="BN921" s="1" t="str">
        <f t="shared" si="730"/>
        <v/>
      </c>
      <c r="BO921" s="4" t="str">
        <f t="shared" si="731"/>
        <v/>
      </c>
    </row>
    <row r="922" spans="2:67">
      <c r="B922" s="23"/>
      <c r="C922" s="8" t="str">
        <f>IF(B922="","",VLOOKUP(B922,Tabelle2!$A$1:$B$37,2,0))</f>
        <v/>
      </c>
      <c r="D922" s="9" t="str">
        <f>IF(B922="","",IF(B922=0,"NB",VLOOKUP(C922,Tabelle2!$D$1:$E$4,2,0)))</f>
        <v/>
      </c>
      <c r="E922" s="1" t="str">
        <f t="shared" si="687"/>
        <v/>
      </c>
      <c r="F922" s="1" t="str">
        <f t="shared" si="688"/>
        <v/>
      </c>
      <c r="G922" s="1" t="str">
        <f t="shared" si="698"/>
        <v/>
      </c>
      <c r="H922" s="1" t="str">
        <f t="shared" si="689"/>
        <v/>
      </c>
      <c r="I922" s="1">
        <f t="shared" si="690"/>
        <v>0</v>
      </c>
      <c r="J922" s="1" t="str">
        <f t="shared" si="692"/>
        <v/>
      </c>
      <c r="U922" s="6" t="str">
        <f t="shared" si="693"/>
        <v/>
      </c>
      <c r="V922" s="6" t="str">
        <f t="shared" si="694"/>
        <v/>
      </c>
      <c r="W922" s="6" t="str">
        <f t="shared" si="695"/>
        <v/>
      </c>
      <c r="X922" s="6" t="str">
        <f t="shared" si="696"/>
        <v/>
      </c>
      <c r="Y922" s="5"/>
      <c r="Z922" s="1">
        <f t="shared" si="699"/>
        <v>1</v>
      </c>
      <c r="AA922" s="1">
        <f t="shared" si="700"/>
        <v>1</v>
      </c>
      <c r="AB922" s="1">
        <f t="shared" si="701"/>
        <v>1</v>
      </c>
      <c r="AC922" s="1" t="str">
        <f t="shared" si="702"/>
        <v/>
      </c>
      <c r="AD922" s="1" t="str">
        <f t="shared" si="706"/>
        <v/>
      </c>
      <c r="AE922" s="5"/>
      <c r="AF922" s="6">
        <f t="shared" si="697"/>
        <v>0</v>
      </c>
      <c r="AG922" s="6">
        <f t="shared" si="703"/>
        <v>1</v>
      </c>
      <c r="AH922" s="6">
        <f t="shared" si="705"/>
        <v>3</v>
      </c>
      <c r="AI922" s="5"/>
      <c r="AJ922" s="1">
        <f t="shared" si="704"/>
        <v>0</v>
      </c>
      <c r="AK922" s="1">
        <f>VLOOKUP(AJ922,$R$2:S941,2,0)</f>
        <v>1</v>
      </c>
      <c r="AM922" s="1">
        <f t="shared" ref="AM922:AM985" si="732">IF(I922&lt;=AM921,AM921,I922)</f>
        <v>246</v>
      </c>
      <c r="AO922" s="1">
        <f t="shared" ref="AO922:AO985" si="733">IF(E922="l",AO921+1,IF(E922="w",0,0))</f>
        <v>0</v>
      </c>
      <c r="AP922" s="1" t="str">
        <f t="shared" si="691"/>
        <v/>
      </c>
      <c r="AQ922" s="1" t="str">
        <f t="shared" si="707"/>
        <v/>
      </c>
      <c r="AR922" s="1" t="str">
        <f t="shared" si="708"/>
        <v/>
      </c>
      <c r="AS922" s="1" t="str">
        <f t="shared" si="709"/>
        <v/>
      </c>
      <c r="AT922" s="1" t="str">
        <f t="shared" si="710"/>
        <v/>
      </c>
      <c r="AU922" s="1" t="str">
        <f t="shared" si="711"/>
        <v/>
      </c>
      <c r="AV922" s="1" t="str">
        <f t="shared" si="712"/>
        <v/>
      </c>
      <c r="AW922" s="1" t="str">
        <f t="shared" si="713"/>
        <v/>
      </c>
      <c r="AX922" s="1" t="str">
        <f t="shared" si="714"/>
        <v/>
      </c>
      <c r="AY922" s="1" t="str">
        <f t="shared" si="715"/>
        <v/>
      </c>
      <c r="AZ922" s="1" t="str">
        <f t="shared" si="716"/>
        <v/>
      </c>
      <c r="BA922" s="1" t="str">
        <f t="shared" si="717"/>
        <v/>
      </c>
      <c r="BB922" s="1" t="str">
        <f t="shared" si="718"/>
        <v/>
      </c>
      <c r="BC922" s="1" t="str">
        <f t="shared" si="719"/>
        <v/>
      </c>
      <c r="BD922" s="1" t="str">
        <f t="shared" si="720"/>
        <v/>
      </c>
      <c r="BE922" s="1" t="str">
        <f t="shared" si="721"/>
        <v/>
      </c>
      <c r="BF922" s="1" t="str">
        <f t="shared" si="722"/>
        <v/>
      </c>
      <c r="BG922" s="1" t="str">
        <f t="shared" si="723"/>
        <v/>
      </c>
      <c r="BH922" s="1" t="str">
        <f t="shared" si="724"/>
        <v/>
      </c>
      <c r="BI922" s="1" t="str">
        <f t="shared" si="725"/>
        <v/>
      </c>
      <c r="BJ922" s="1" t="str">
        <f t="shared" si="726"/>
        <v/>
      </c>
      <c r="BK922" s="1" t="str">
        <f t="shared" si="727"/>
        <v/>
      </c>
      <c r="BL922" s="1" t="str">
        <f t="shared" si="728"/>
        <v/>
      </c>
      <c r="BM922" s="1" t="str">
        <f t="shared" si="729"/>
        <v/>
      </c>
      <c r="BN922" s="1" t="str">
        <f t="shared" si="730"/>
        <v/>
      </c>
      <c r="BO922" s="4" t="str">
        <f t="shared" si="731"/>
        <v/>
      </c>
    </row>
    <row r="923" spans="2:67">
      <c r="B923" s="23"/>
      <c r="C923" s="8" t="str">
        <f>IF(B923="","",VLOOKUP(B923,Tabelle2!$A$1:$B$37,2,0))</f>
        <v/>
      </c>
      <c r="D923" s="9" t="str">
        <f>IF(B923="","",IF(B923=0,"NB",VLOOKUP(C923,Tabelle2!$D$1:$E$4,2,0)))</f>
        <v/>
      </c>
      <c r="E923" s="1" t="str">
        <f t="shared" si="687"/>
        <v/>
      </c>
      <c r="F923" s="1" t="str">
        <f t="shared" si="688"/>
        <v/>
      </c>
      <c r="G923" s="1" t="str">
        <f t="shared" si="698"/>
        <v/>
      </c>
      <c r="H923" s="1" t="str">
        <f t="shared" si="689"/>
        <v/>
      </c>
      <c r="I923" s="1">
        <f t="shared" si="690"/>
        <v>0</v>
      </c>
      <c r="J923" s="1" t="str">
        <f t="shared" si="692"/>
        <v/>
      </c>
      <c r="U923" s="6" t="str">
        <f t="shared" si="693"/>
        <v/>
      </c>
      <c r="V923" s="6" t="str">
        <f t="shared" si="694"/>
        <v/>
      </c>
      <c r="W923" s="6" t="str">
        <f t="shared" si="695"/>
        <v/>
      </c>
      <c r="X923" s="6" t="str">
        <f t="shared" si="696"/>
        <v/>
      </c>
      <c r="Y923" s="5"/>
      <c r="Z923" s="1">
        <f t="shared" si="699"/>
        <v>1</v>
      </c>
      <c r="AA923" s="1">
        <f t="shared" si="700"/>
        <v>1</v>
      </c>
      <c r="AB923" s="1">
        <f t="shared" si="701"/>
        <v>1</v>
      </c>
      <c r="AC923" s="1" t="str">
        <f t="shared" si="702"/>
        <v/>
      </c>
      <c r="AD923" s="1" t="str">
        <f t="shared" si="706"/>
        <v/>
      </c>
      <c r="AE923" s="5"/>
      <c r="AF923" s="6">
        <f t="shared" si="697"/>
        <v>0</v>
      </c>
      <c r="AG923" s="6">
        <f t="shared" si="703"/>
        <v>1</v>
      </c>
      <c r="AH923" s="6">
        <f t="shared" si="705"/>
        <v>3</v>
      </c>
      <c r="AI923" s="5"/>
      <c r="AJ923" s="1">
        <f t="shared" si="704"/>
        <v>0</v>
      </c>
      <c r="AK923" s="1">
        <f>VLOOKUP(AJ923,$R$2:S942,2,0)</f>
        <v>1</v>
      </c>
      <c r="AM923" s="1">
        <f t="shared" si="732"/>
        <v>246</v>
      </c>
      <c r="AO923" s="1">
        <f t="shared" si="733"/>
        <v>0</v>
      </c>
      <c r="AP923" s="1" t="str">
        <f t="shared" si="691"/>
        <v/>
      </c>
      <c r="AQ923" s="1" t="str">
        <f t="shared" si="707"/>
        <v/>
      </c>
      <c r="AR923" s="1" t="str">
        <f t="shared" si="708"/>
        <v/>
      </c>
      <c r="AS923" s="1" t="str">
        <f t="shared" si="709"/>
        <v/>
      </c>
      <c r="AT923" s="1" t="str">
        <f t="shared" si="710"/>
        <v/>
      </c>
      <c r="AU923" s="1" t="str">
        <f t="shared" si="711"/>
        <v/>
      </c>
      <c r="AV923" s="1" t="str">
        <f t="shared" si="712"/>
        <v/>
      </c>
      <c r="AW923" s="1" t="str">
        <f t="shared" si="713"/>
        <v/>
      </c>
      <c r="AX923" s="1" t="str">
        <f t="shared" si="714"/>
        <v/>
      </c>
      <c r="AY923" s="1" t="str">
        <f t="shared" si="715"/>
        <v/>
      </c>
      <c r="AZ923" s="1" t="str">
        <f t="shared" si="716"/>
        <v/>
      </c>
      <c r="BA923" s="1" t="str">
        <f t="shared" si="717"/>
        <v/>
      </c>
      <c r="BB923" s="1" t="str">
        <f t="shared" si="718"/>
        <v/>
      </c>
      <c r="BC923" s="1" t="str">
        <f t="shared" si="719"/>
        <v/>
      </c>
      <c r="BD923" s="1" t="str">
        <f t="shared" si="720"/>
        <v/>
      </c>
      <c r="BE923" s="1" t="str">
        <f t="shared" si="721"/>
        <v/>
      </c>
      <c r="BF923" s="1" t="str">
        <f t="shared" si="722"/>
        <v/>
      </c>
      <c r="BG923" s="1" t="str">
        <f t="shared" si="723"/>
        <v/>
      </c>
      <c r="BH923" s="1" t="str">
        <f t="shared" si="724"/>
        <v/>
      </c>
      <c r="BI923" s="1" t="str">
        <f t="shared" si="725"/>
        <v/>
      </c>
      <c r="BJ923" s="1" t="str">
        <f t="shared" si="726"/>
        <v/>
      </c>
      <c r="BK923" s="1" t="str">
        <f t="shared" si="727"/>
        <v/>
      </c>
      <c r="BL923" s="1" t="str">
        <f t="shared" si="728"/>
        <v/>
      </c>
      <c r="BM923" s="1" t="str">
        <f t="shared" si="729"/>
        <v/>
      </c>
      <c r="BN923" s="1" t="str">
        <f t="shared" si="730"/>
        <v/>
      </c>
      <c r="BO923" s="4" t="str">
        <f t="shared" si="731"/>
        <v/>
      </c>
    </row>
    <row r="924" spans="2:67">
      <c r="B924" s="23"/>
      <c r="C924" s="8" t="str">
        <f>IF(B924="","",VLOOKUP(B924,Tabelle2!$A$1:$B$37,2,0))</f>
        <v/>
      </c>
      <c r="D924" s="9" t="str">
        <f>IF(B924="","",IF(B924=0,"NB",VLOOKUP(C924,Tabelle2!$D$1:$E$4,2,0)))</f>
        <v/>
      </c>
      <c r="E924" s="1" t="str">
        <f t="shared" si="687"/>
        <v/>
      </c>
      <c r="F924" s="1" t="str">
        <f t="shared" si="688"/>
        <v/>
      </c>
      <c r="G924" s="1" t="str">
        <f t="shared" si="698"/>
        <v/>
      </c>
      <c r="H924" s="1" t="str">
        <f t="shared" si="689"/>
        <v/>
      </c>
      <c r="I924" s="1">
        <f t="shared" si="690"/>
        <v>0</v>
      </c>
      <c r="J924" s="1" t="str">
        <f t="shared" si="692"/>
        <v/>
      </c>
      <c r="U924" s="6" t="str">
        <f t="shared" si="693"/>
        <v/>
      </c>
      <c r="V924" s="6" t="str">
        <f t="shared" si="694"/>
        <v/>
      </c>
      <c r="W924" s="6" t="str">
        <f t="shared" si="695"/>
        <v/>
      </c>
      <c r="X924" s="6" t="str">
        <f t="shared" si="696"/>
        <v/>
      </c>
      <c r="Y924" s="5"/>
      <c r="Z924" s="1">
        <f t="shared" si="699"/>
        <v>1</v>
      </c>
      <c r="AA924" s="1">
        <f t="shared" si="700"/>
        <v>1</v>
      </c>
      <c r="AB924" s="1">
        <f t="shared" si="701"/>
        <v>1</v>
      </c>
      <c r="AC924" s="1" t="str">
        <f t="shared" si="702"/>
        <v/>
      </c>
      <c r="AD924" s="1" t="str">
        <f t="shared" si="706"/>
        <v/>
      </c>
      <c r="AE924" s="5"/>
      <c r="AF924" s="6">
        <f t="shared" si="697"/>
        <v>0</v>
      </c>
      <c r="AG924" s="6">
        <f t="shared" si="703"/>
        <v>1</v>
      </c>
      <c r="AH924" s="6">
        <f t="shared" si="705"/>
        <v>3</v>
      </c>
      <c r="AI924" s="5"/>
      <c r="AJ924" s="1">
        <f t="shared" si="704"/>
        <v>0</v>
      </c>
      <c r="AK924" s="1">
        <f>VLOOKUP(AJ924,$R$2:S943,2,0)</f>
        <v>1</v>
      </c>
      <c r="AM924" s="1">
        <f t="shared" si="732"/>
        <v>246</v>
      </c>
      <c r="AO924" s="1">
        <f t="shared" si="733"/>
        <v>0</v>
      </c>
      <c r="AP924" s="1" t="str">
        <f t="shared" si="691"/>
        <v/>
      </c>
      <c r="AQ924" s="1" t="str">
        <f t="shared" si="707"/>
        <v/>
      </c>
      <c r="AR924" s="1" t="str">
        <f t="shared" si="708"/>
        <v/>
      </c>
      <c r="AS924" s="1" t="str">
        <f t="shared" si="709"/>
        <v/>
      </c>
      <c r="AT924" s="1" t="str">
        <f t="shared" si="710"/>
        <v/>
      </c>
      <c r="AU924" s="1" t="str">
        <f t="shared" si="711"/>
        <v/>
      </c>
      <c r="AV924" s="1" t="str">
        <f t="shared" si="712"/>
        <v/>
      </c>
      <c r="AW924" s="1" t="str">
        <f t="shared" si="713"/>
        <v/>
      </c>
      <c r="AX924" s="1" t="str">
        <f t="shared" si="714"/>
        <v/>
      </c>
      <c r="AY924" s="1" t="str">
        <f t="shared" si="715"/>
        <v/>
      </c>
      <c r="AZ924" s="1" t="str">
        <f t="shared" si="716"/>
        <v/>
      </c>
      <c r="BA924" s="1" t="str">
        <f t="shared" si="717"/>
        <v/>
      </c>
      <c r="BB924" s="1" t="str">
        <f t="shared" si="718"/>
        <v/>
      </c>
      <c r="BC924" s="1" t="str">
        <f t="shared" si="719"/>
        <v/>
      </c>
      <c r="BD924" s="1" t="str">
        <f t="shared" si="720"/>
        <v/>
      </c>
      <c r="BE924" s="1" t="str">
        <f t="shared" si="721"/>
        <v/>
      </c>
      <c r="BF924" s="1" t="str">
        <f t="shared" si="722"/>
        <v/>
      </c>
      <c r="BG924" s="1" t="str">
        <f t="shared" si="723"/>
        <v/>
      </c>
      <c r="BH924" s="1" t="str">
        <f t="shared" si="724"/>
        <v/>
      </c>
      <c r="BI924" s="1" t="str">
        <f t="shared" si="725"/>
        <v/>
      </c>
      <c r="BJ924" s="1" t="str">
        <f t="shared" si="726"/>
        <v/>
      </c>
      <c r="BK924" s="1" t="str">
        <f t="shared" si="727"/>
        <v/>
      </c>
      <c r="BL924" s="1" t="str">
        <f t="shared" si="728"/>
        <v/>
      </c>
      <c r="BM924" s="1" t="str">
        <f t="shared" si="729"/>
        <v/>
      </c>
      <c r="BN924" s="1" t="str">
        <f t="shared" si="730"/>
        <v/>
      </c>
      <c r="BO924" s="4" t="str">
        <f t="shared" si="731"/>
        <v/>
      </c>
    </row>
    <row r="925" spans="2:67">
      <c r="B925" s="23"/>
      <c r="C925" s="8" t="str">
        <f>IF(B925="","",VLOOKUP(B925,Tabelle2!$A$1:$B$37,2,0))</f>
        <v/>
      </c>
      <c r="D925" s="9" t="str">
        <f>IF(B925="","",IF(B925=0,"NB",VLOOKUP(C925,Tabelle2!$D$1:$E$4,2,0)))</f>
        <v/>
      </c>
      <c r="E925" s="1" t="str">
        <f t="shared" si="687"/>
        <v/>
      </c>
      <c r="F925" s="1" t="str">
        <f t="shared" si="688"/>
        <v/>
      </c>
      <c r="G925" s="1" t="str">
        <f t="shared" si="698"/>
        <v/>
      </c>
      <c r="H925" s="1" t="str">
        <f t="shared" si="689"/>
        <v/>
      </c>
      <c r="I925" s="1">
        <f t="shared" si="690"/>
        <v>0</v>
      </c>
      <c r="J925" s="1" t="str">
        <f t="shared" si="692"/>
        <v/>
      </c>
      <c r="U925" s="6" t="str">
        <f t="shared" si="693"/>
        <v/>
      </c>
      <c r="V925" s="6" t="str">
        <f t="shared" si="694"/>
        <v/>
      </c>
      <c r="W925" s="6" t="str">
        <f t="shared" si="695"/>
        <v/>
      </c>
      <c r="X925" s="6" t="str">
        <f t="shared" si="696"/>
        <v/>
      </c>
      <c r="Y925" s="5"/>
      <c r="Z925" s="1">
        <f t="shared" si="699"/>
        <v>1</v>
      </c>
      <c r="AA925" s="1">
        <f t="shared" si="700"/>
        <v>1</v>
      </c>
      <c r="AB925" s="1">
        <f t="shared" si="701"/>
        <v>1</v>
      </c>
      <c r="AC925" s="1" t="str">
        <f t="shared" si="702"/>
        <v/>
      </c>
      <c r="AD925" s="1" t="str">
        <f t="shared" si="706"/>
        <v/>
      </c>
      <c r="AE925" s="5"/>
      <c r="AF925" s="6">
        <f t="shared" si="697"/>
        <v>0</v>
      </c>
      <c r="AG925" s="6">
        <f t="shared" si="703"/>
        <v>1</v>
      </c>
      <c r="AH925" s="6">
        <f t="shared" si="705"/>
        <v>3</v>
      </c>
      <c r="AI925" s="5"/>
      <c r="AJ925" s="1">
        <f t="shared" si="704"/>
        <v>0</v>
      </c>
      <c r="AK925" s="1">
        <f>VLOOKUP(AJ925,$R$2:S944,2,0)</f>
        <v>1</v>
      </c>
      <c r="AM925" s="1">
        <f t="shared" si="732"/>
        <v>246</v>
      </c>
      <c r="AO925" s="1">
        <f t="shared" si="733"/>
        <v>0</v>
      </c>
      <c r="AP925" s="1" t="str">
        <f t="shared" si="691"/>
        <v/>
      </c>
      <c r="AQ925" s="1" t="str">
        <f t="shared" si="707"/>
        <v/>
      </c>
      <c r="AR925" s="1" t="str">
        <f t="shared" si="708"/>
        <v/>
      </c>
      <c r="AS925" s="1" t="str">
        <f t="shared" si="709"/>
        <v/>
      </c>
      <c r="AT925" s="1" t="str">
        <f t="shared" si="710"/>
        <v/>
      </c>
      <c r="AU925" s="1" t="str">
        <f t="shared" si="711"/>
        <v/>
      </c>
      <c r="AV925" s="1" t="str">
        <f t="shared" si="712"/>
        <v/>
      </c>
      <c r="AW925" s="1" t="str">
        <f t="shared" si="713"/>
        <v/>
      </c>
      <c r="AX925" s="1" t="str">
        <f t="shared" si="714"/>
        <v/>
      </c>
      <c r="AY925" s="1" t="str">
        <f t="shared" si="715"/>
        <v/>
      </c>
      <c r="AZ925" s="1" t="str">
        <f t="shared" si="716"/>
        <v/>
      </c>
      <c r="BA925" s="1" t="str">
        <f t="shared" si="717"/>
        <v/>
      </c>
      <c r="BB925" s="1" t="str">
        <f t="shared" si="718"/>
        <v/>
      </c>
      <c r="BC925" s="1" t="str">
        <f t="shared" si="719"/>
        <v/>
      </c>
      <c r="BD925" s="1" t="str">
        <f t="shared" si="720"/>
        <v/>
      </c>
      <c r="BE925" s="1" t="str">
        <f t="shared" si="721"/>
        <v/>
      </c>
      <c r="BF925" s="1" t="str">
        <f t="shared" si="722"/>
        <v/>
      </c>
      <c r="BG925" s="1" t="str">
        <f t="shared" si="723"/>
        <v/>
      </c>
      <c r="BH925" s="1" t="str">
        <f t="shared" si="724"/>
        <v/>
      </c>
      <c r="BI925" s="1" t="str">
        <f t="shared" si="725"/>
        <v/>
      </c>
      <c r="BJ925" s="1" t="str">
        <f t="shared" si="726"/>
        <v/>
      </c>
      <c r="BK925" s="1" t="str">
        <f t="shared" si="727"/>
        <v/>
      </c>
      <c r="BL925" s="1" t="str">
        <f t="shared" si="728"/>
        <v/>
      </c>
      <c r="BM925" s="1" t="str">
        <f t="shared" si="729"/>
        <v/>
      </c>
      <c r="BN925" s="1" t="str">
        <f t="shared" si="730"/>
        <v/>
      </c>
      <c r="BO925" s="4" t="str">
        <f t="shared" si="731"/>
        <v/>
      </c>
    </row>
    <row r="926" spans="2:67">
      <c r="B926" s="23"/>
      <c r="C926" s="8" t="str">
        <f>IF(B926="","",VLOOKUP(B926,Tabelle2!$A$1:$B$37,2,0))</f>
        <v/>
      </c>
      <c r="D926" s="9" t="str">
        <f>IF(B926="","",IF(B926=0,"NB",VLOOKUP(C926,Tabelle2!$D$1:$E$4,2,0)))</f>
        <v/>
      </c>
      <c r="E926" s="1" t="str">
        <f t="shared" si="687"/>
        <v/>
      </c>
      <c r="F926" s="1" t="str">
        <f t="shared" si="688"/>
        <v/>
      </c>
      <c r="G926" s="1" t="str">
        <f t="shared" si="698"/>
        <v/>
      </c>
      <c r="H926" s="1" t="str">
        <f t="shared" si="689"/>
        <v/>
      </c>
      <c r="I926" s="1">
        <f t="shared" si="690"/>
        <v>0</v>
      </c>
      <c r="J926" s="1" t="str">
        <f t="shared" si="692"/>
        <v/>
      </c>
      <c r="U926" s="6" t="str">
        <f t="shared" si="693"/>
        <v/>
      </c>
      <c r="V926" s="6" t="str">
        <f t="shared" si="694"/>
        <v/>
      </c>
      <c r="W926" s="6" t="str">
        <f t="shared" si="695"/>
        <v/>
      </c>
      <c r="X926" s="6" t="str">
        <f t="shared" si="696"/>
        <v/>
      </c>
      <c r="Y926" s="5"/>
      <c r="Z926" s="1">
        <f t="shared" si="699"/>
        <v>1</v>
      </c>
      <c r="AA926" s="1">
        <f t="shared" si="700"/>
        <v>1</v>
      </c>
      <c r="AB926" s="1">
        <f t="shared" si="701"/>
        <v>1</v>
      </c>
      <c r="AC926" s="1" t="str">
        <f t="shared" si="702"/>
        <v/>
      </c>
      <c r="AD926" s="1" t="str">
        <f t="shared" si="706"/>
        <v/>
      </c>
      <c r="AE926" s="5"/>
      <c r="AF926" s="6">
        <f t="shared" si="697"/>
        <v>0</v>
      </c>
      <c r="AG926" s="6">
        <f t="shared" si="703"/>
        <v>1</v>
      </c>
      <c r="AH926" s="6">
        <f t="shared" si="705"/>
        <v>3</v>
      </c>
      <c r="AI926" s="5"/>
      <c r="AJ926" s="1">
        <f t="shared" si="704"/>
        <v>0</v>
      </c>
      <c r="AK926" s="1">
        <f>VLOOKUP(AJ926,$R$2:S945,2,0)</f>
        <v>1</v>
      </c>
      <c r="AM926" s="1">
        <f t="shared" si="732"/>
        <v>246</v>
      </c>
      <c r="AO926" s="1">
        <f t="shared" si="733"/>
        <v>0</v>
      </c>
      <c r="AP926" s="1" t="str">
        <f t="shared" si="691"/>
        <v/>
      </c>
      <c r="AQ926" s="1" t="str">
        <f t="shared" si="707"/>
        <v/>
      </c>
      <c r="AR926" s="1" t="str">
        <f t="shared" si="708"/>
        <v/>
      </c>
      <c r="AS926" s="1" t="str">
        <f t="shared" si="709"/>
        <v/>
      </c>
      <c r="AT926" s="1" t="str">
        <f t="shared" si="710"/>
        <v/>
      </c>
      <c r="AU926" s="1" t="str">
        <f t="shared" si="711"/>
        <v/>
      </c>
      <c r="AV926" s="1" t="str">
        <f t="shared" si="712"/>
        <v/>
      </c>
      <c r="AW926" s="1" t="str">
        <f t="shared" si="713"/>
        <v/>
      </c>
      <c r="AX926" s="1" t="str">
        <f t="shared" si="714"/>
        <v/>
      </c>
      <c r="AY926" s="1" t="str">
        <f t="shared" si="715"/>
        <v/>
      </c>
      <c r="AZ926" s="1" t="str">
        <f t="shared" si="716"/>
        <v/>
      </c>
      <c r="BA926" s="1" t="str">
        <f t="shared" si="717"/>
        <v/>
      </c>
      <c r="BB926" s="1" t="str">
        <f t="shared" si="718"/>
        <v/>
      </c>
      <c r="BC926" s="1" t="str">
        <f t="shared" si="719"/>
        <v/>
      </c>
      <c r="BD926" s="1" t="str">
        <f t="shared" si="720"/>
        <v/>
      </c>
      <c r="BE926" s="1" t="str">
        <f t="shared" si="721"/>
        <v/>
      </c>
      <c r="BF926" s="1" t="str">
        <f t="shared" si="722"/>
        <v/>
      </c>
      <c r="BG926" s="1" t="str">
        <f t="shared" si="723"/>
        <v/>
      </c>
      <c r="BH926" s="1" t="str">
        <f t="shared" si="724"/>
        <v/>
      </c>
      <c r="BI926" s="1" t="str">
        <f t="shared" si="725"/>
        <v/>
      </c>
      <c r="BJ926" s="1" t="str">
        <f t="shared" si="726"/>
        <v/>
      </c>
      <c r="BK926" s="1" t="str">
        <f t="shared" si="727"/>
        <v/>
      </c>
      <c r="BL926" s="1" t="str">
        <f t="shared" si="728"/>
        <v/>
      </c>
      <c r="BM926" s="1" t="str">
        <f t="shared" si="729"/>
        <v/>
      </c>
      <c r="BN926" s="1" t="str">
        <f t="shared" si="730"/>
        <v/>
      </c>
      <c r="BO926" s="4" t="str">
        <f t="shared" si="731"/>
        <v/>
      </c>
    </row>
    <row r="927" spans="2:67">
      <c r="B927" s="23"/>
      <c r="C927" s="8" t="str">
        <f>IF(B927="","",VLOOKUP(B927,Tabelle2!$A$1:$B$37,2,0))</f>
        <v/>
      </c>
      <c r="D927" s="9" t="str">
        <f>IF(B927="","",IF(B927=0,"NB",VLOOKUP(C927,Tabelle2!$D$1:$E$4,2,0)))</f>
        <v/>
      </c>
      <c r="E927" s="1" t="str">
        <f t="shared" si="687"/>
        <v/>
      </c>
      <c r="F927" s="1" t="str">
        <f t="shared" si="688"/>
        <v/>
      </c>
      <c r="G927" s="1" t="str">
        <f t="shared" si="698"/>
        <v/>
      </c>
      <c r="H927" s="1" t="str">
        <f t="shared" si="689"/>
        <v/>
      </c>
      <c r="I927" s="1">
        <f t="shared" si="690"/>
        <v>0</v>
      </c>
      <c r="J927" s="1" t="str">
        <f t="shared" si="692"/>
        <v/>
      </c>
      <c r="U927" s="6" t="str">
        <f t="shared" si="693"/>
        <v/>
      </c>
      <c r="V927" s="6" t="str">
        <f t="shared" si="694"/>
        <v/>
      </c>
      <c r="W927" s="6" t="str">
        <f t="shared" si="695"/>
        <v/>
      </c>
      <c r="X927" s="6" t="str">
        <f t="shared" si="696"/>
        <v/>
      </c>
      <c r="Y927" s="5"/>
      <c r="Z927" s="1">
        <f t="shared" si="699"/>
        <v>1</v>
      </c>
      <c r="AA927" s="1">
        <f t="shared" si="700"/>
        <v>1</v>
      </c>
      <c r="AB927" s="1">
        <f t="shared" si="701"/>
        <v>1</v>
      </c>
      <c r="AC927" s="1" t="str">
        <f t="shared" si="702"/>
        <v/>
      </c>
      <c r="AD927" s="1" t="str">
        <f t="shared" si="706"/>
        <v/>
      </c>
      <c r="AE927" s="5"/>
      <c r="AF927" s="6">
        <f t="shared" si="697"/>
        <v>0</v>
      </c>
      <c r="AG927" s="6">
        <f t="shared" si="703"/>
        <v>1</v>
      </c>
      <c r="AH927" s="6">
        <f t="shared" si="705"/>
        <v>3</v>
      </c>
      <c r="AI927" s="5"/>
      <c r="AJ927" s="1">
        <f t="shared" si="704"/>
        <v>0</v>
      </c>
      <c r="AK927" s="1">
        <f>VLOOKUP(AJ927,$R$2:S946,2,0)</f>
        <v>1</v>
      </c>
      <c r="AM927" s="1">
        <f t="shared" si="732"/>
        <v>246</v>
      </c>
      <c r="AO927" s="1">
        <f t="shared" si="733"/>
        <v>0</v>
      </c>
      <c r="AP927" s="1" t="str">
        <f t="shared" si="691"/>
        <v/>
      </c>
      <c r="AQ927" s="1" t="str">
        <f t="shared" si="707"/>
        <v/>
      </c>
      <c r="AR927" s="1" t="str">
        <f t="shared" si="708"/>
        <v/>
      </c>
      <c r="AS927" s="1" t="str">
        <f t="shared" si="709"/>
        <v/>
      </c>
      <c r="AT927" s="1" t="str">
        <f t="shared" si="710"/>
        <v/>
      </c>
      <c r="AU927" s="1" t="str">
        <f t="shared" si="711"/>
        <v/>
      </c>
      <c r="AV927" s="1" t="str">
        <f t="shared" si="712"/>
        <v/>
      </c>
      <c r="AW927" s="1" t="str">
        <f t="shared" si="713"/>
        <v/>
      </c>
      <c r="AX927" s="1" t="str">
        <f t="shared" si="714"/>
        <v/>
      </c>
      <c r="AY927" s="1" t="str">
        <f t="shared" si="715"/>
        <v/>
      </c>
      <c r="AZ927" s="1" t="str">
        <f t="shared" si="716"/>
        <v/>
      </c>
      <c r="BA927" s="1" t="str">
        <f t="shared" si="717"/>
        <v/>
      </c>
      <c r="BB927" s="1" t="str">
        <f t="shared" si="718"/>
        <v/>
      </c>
      <c r="BC927" s="1" t="str">
        <f t="shared" si="719"/>
        <v/>
      </c>
      <c r="BD927" s="1" t="str">
        <f t="shared" si="720"/>
        <v/>
      </c>
      <c r="BE927" s="1" t="str">
        <f t="shared" si="721"/>
        <v/>
      </c>
      <c r="BF927" s="1" t="str">
        <f t="shared" si="722"/>
        <v/>
      </c>
      <c r="BG927" s="1" t="str">
        <f t="shared" si="723"/>
        <v/>
      </c>
      <c r="BH927" s="1" t="str">
        <f t="shared" si="724"/>
        <v/>
      </c>
      <c r="BI927" s="1" t="str">
        <f t="shared" si="725"/>
        <v/>
      </c>
      <c r="BJ927" s="1" t="str">
        <f t="shared" si="726"/>
        <v/>
      </c>
      <c r="BK927" s="1" t="str">
        <f t="shared" si="727"/>
        <v/>
      </c>
      <c r="BL927" s="1" t="str">
        <f t="shared" si="728"/>
        <v/>
      </c>
      <c r="BM927" s="1" t="str">
        <f t="shared" si="729"/>
        <v/>
      </c>
      <c r="BN927" s="1" t="str">
        <f t="shared" si="730"/>
        <v/>
      </c>
      <c r="BO927" s="4" t="str">
        <f t="shared" si="731"/>
        <v/>
      </c>
    </row>
    <row r="928" spans="2:67">
      <c r="B928" s="23"/>
      <c r="C928" s="8" t="str">
        <f>IF(B928="","",VLOOKUP(B928,Tabelle2!$A$1:$B$37,2,0))</f>
        <v/>
      </c>
      <c r="D928" s="9" t="str">
        <f>IF(B928="","",IF(B928=0,"NB",VLOOKUP(C928,Tabelle2!$D$1:$E$4,2,0)))</f>
        <v/>
      </c>
      <c r="E928" s="1" t="str">
        <f t="shared" si="687"/>
        <v/>
      </c>
      <c r="F928" s="1" t="str">
        <f t="shared" si="688"/>
        <v/>
      </c>
      <c r="G928" s="1" t="str">
        <f t="shared" si="698"/>
        <v/>
      </c>
      <c r="H928" s="1" t="str">
        <f t="shared" si="689"/>
        <v/>
      </c>
      <c r="I928" s="1">
        <f t="shared" si="690"/>
        <v>0</v>
      </c>
      <c r="J928" s="1" t="str">
        <f t="shared" si="692"/>
        <v/>
      </c>
      <c r="U928" s="6" t="str">
        <f t="shared" si="693"/>
        <v/>
      </c>
      <c r="V928" s="6" t="str">
        <f t="shared" si="694"/>
        <v/>
      </c>
      <c r="W928" s="6" t="str">
        <f t="shared" si="695"/>
        <v/>
      </c>
      <c r="X928" s="6" t="str">
        <f t="shared" si="696"/>
        <v/>
      </c>
      <c r="Y928" s="5"/>
      <c r="Z928" s="1">
        <f t="shared" si="699"/>
        <v>1</v>
      </c>
      <c r="AA928" s="1">
        <f t="shared" si="700"/>
        <v>1</v>
      </c>
      <c r="AB928" s="1">
        <f t="shared" si="701"/>
        <v>1</v>
      </c>
      <c r="AC928" s="1" t="str">
        <f t="shared" si="702"/>
        <v/>
      </c>
      <c r="AD928" s="1" t="str">
        <f t="shared" si="706"/>
        <v/>
      </c>
      <c r="AE928" s="5"/>
      <c r="AF928" s="6">
        <f t="shared" si="697"/>
        <v>0</v>
      </c>
      <c r="AG928" s="6">
        <f t="shared" si="703"/>
        <v>1</v>
      </c>
      <c r="AH928" s="6">
        <f t="shared" si="705"/>
        <v>3</v>
      </c>
      <c r="AI928" s="5"/>
      <c r="AJ928" s="1">
        <f t="shared" si="704"/>
        <v>0</v>
      </c>
      <c r="AK928" s="1">
        <f>VLOOKUP(AJ928,$R$2:S947,2,0)</f>
        <v>1</v>
      </c>
      <c r="AM928" s="1">
        <f t="shared" si="732"/>
        <v>246</v>
      </c>
      <c r="AO928" s="1">
        <f t="shared" si="733"/>
        <v>0</v>
      </c>
      <c r="AP928" s="1" t="str">
        <f t="shared" si="691"/>
        <v/>
      </c>
      <c r="AQ928" s="1" t="str">
        <f t="shared" si="707"/>
        <v/>
      </c>
      <c r="AR928" s="1" t="str">
        <f t="shared" si="708"/>
        <v/>
      </c>
      <c r="AS928" s="1" t="str">
        <f t="shared" si="709"/>
        <v/>
      </c>
      <c r="AT928" s="1" t="str">
        <f t="shared" si="710"/>
        <v/>
      </c>
      <c r="AU928" s="1" t="str">
        <f t="shared" si="711"/>
        <v/>
      </c>
      <c r="AV928" s="1" t="str">
        <f t="shared" si="712"/>
        <v/>
      </c>
      <c r="AW928" s="1" t="str">
        <f t="shared" si="713"/>
        <v/>
      </c>
      <c r="AX928" s="1" t="str">
        <f t="shared" si="714"/>
        <v/>
      </c>
      <c r="AY928" s="1" t="str">
        <f t="shared" si="715"/>
        <v/>
      </c>
      <c r="AZ928" s="1" t="str">
        <f t="shared" si="716"/>
        <v/>
      </c>
      <c r="BA928" s="1" t="str">
        <f t="shared" si="717"/>
        <v/>
      </c>
      <c r="BB928" s="1" t="str">
        <f t="shared" si="718"/>
        <v/>
      </c>
      <c r="BC928" s="1" t="str">
        <f t="shared" si="719"/>
        <v/>
      </c>
      <c r="BD928" s="1" t="str">
        <f t="shared" si="720"/>
        <v/>
      </c>
      <c r="BE928" s="1" t="str">
        <f t="shared" si="721"/>
        <v/>
      </c>
      <c r="BF928" s="1" t="str">
        <f t="shared" si="722"/>
        <v/>
      </c>
      <c r="BG928" s="1" t="str">
        <f t="shared" si="723"/>
        <v/>
      </c>
      <c r="BH928" s="1" t="str">
        <f t="shared" si="724"/>
        <v/>
      </c>
      <c r="BI928" s="1" t="str">
        <f t="shared" si="725"/>
        <v/>
      </c>
      <c r="BJ928" s="1" t="str">
        <f t="shared" si="726"/>
        <v/>
      </c>
      <c r="BK928" s="1" t="str">
        <f t="shared" si="727"/>
        <v/>
      </c>
      <c r="BL928" s="1" t="str">
        <f t="shared" si="728"/>
        <v/>
      </c>
      <c r="BM928" s="1" t="str">
        <f t="shared" si="729"/>
        <v/>
      </c>
      <c r="BN928" s="1" t="str">
        <f t="shared" si="730"/>
        <v/>
      </c>
      <c r="BO928" s="4" t="str">
        <f t="shared" si="731"/>
        <v/>
      </c>
    </row>
    <row r="929" spans="2:67">
      <c r="B929" s="23"/>
      <c r="C929" s="8" t="str">
        <f>IF(B929="","",VLOOKUP(B929,Tabelle2!$A$1:$B$37,2,0))</f>
        <v/>
      </c>
      <c r="D929" s="9" t="str">
        <f>IF(B929="","",IF(B929=0,"NB",VLOOKUP(C929,Tabelle2!$D$1:$E$4,2,0)))</f>
        <v/>
      </c>
      <c r="E929" s="1" t="str">
        <f t="shared" si="687"/>
        <v/>
      </c>
      <c r="F929" s="1" t="str">
        <f t="shared" si="688"/>
        <v/>
      </c>
      <c r="G929" s="1" t="str">
        <f t="shared" si="698"/>
        <v/>
      </c>
      <c r="H929" s="1" t="str">
        <f t="shared" si="689"/>
        <v/>
      </c>
      <c r="I929" s="1">
        <f t="shared" si="690"/>
        <v>0</v>
      </c>
      <c r="J929" s="1" t="str">
        <f t="shared" si="692"/>
        <v/>
      </c>
      <c r="U929" s="6" t="str">
        <f t="shared" si="693"/>
        <v/>
      </c>
      <c r="V929" s="6" t="str">
        <f t="shared" si="694"/>
        <v/>
      </c>
      <c r="W929" s="6" t="str">
        <f t="shared" si="695"/>
        <v/>
      </c>
      <c r="X929" s="6" t="str">
        <f t="shared" si="696"/>
        <v/>
      </c>
      <c r="Y929" s="5"/>
      <c r="Z929" s="1">
        <f t="shared" si="699"/>
        <v>1</v>
      </c>
      <c r="AA929" s="1">
        <f t="shared" si="700"/>
        <v>1</v>
      </c>
      <c r="AB929" s="1">
        <f t="shared" si="701"/>
        <v>1</v>
      </c>
      <c r="AC929" s="1" t="str">
        <f t="shared" si="702"/>
        <v/>
      </c>
      <c r="AD929" s="1" t="str">
        <f t="shared" si="706"/>
        <v/>
      </c>
      <c r="AE929" s="5"/>
      <c r="AF929" s="6">
        <f t="shared" si="697"/>
        <v>0</v>
      </c>
      <c r="AG929" s="6">
        <f t="shared" si="703"/>
        <v>1</v>
      </c>
      <c r="AH929" s="6">
        <f t="shared" si="705"/>
        <v>3</v>
      </c>
      <c r="AI929" s="5"/>
      <c r="AJ929" s="1">
        <f t="shared" si="704"/>
        <v>0</v>
      </c>
      <c r="AK929" s="1">
        <f>VLOOKUP(AJ929,$R$2:S948,2,0)</f>
        <v>1</v>
      </c>
      <c r="AM929" s="1">
        <f t="shared" si="732"/>
        <v>246</v>
      </c>
      <c r="AO929" s="1">
        <f t="shared" si="733"/>
        <v>0</v>
      </c>
      <c r="AP929" s="1" t="str">
        <f t="shared" si="691"/>
        <v/>
      </c>
      <c r="AQ929" s="1" t="str">
        <f t="shared" si="707"/>
        <v/>
      </c>
      <c r="AR929" s="1" t="str">
        <f t="shared" si="708"/>
        <v/>
      </c>
      <c r="AS929" s="1" t="str">
        <f t="shared" si="709"/>
        <v/>
      </c>
      <c r="AT929" s="1" t="str">
        <f t="shared" si="710"/>
        <v/>
      </c>
      <c r="AU929" s="1" t="str">
        <f t="shared" si="711"/>
        <v/>
      </c>
      <c r="AV929" s="1" t="str">
        <f t="shared" si="712"/>
        <v/>
      </c>
      <c r="AW929" s="1" t="str">
        <f t="shared" si="713"/>
        <v/>
      </c>
      <c r="AX929" s="1" t="str">
        <f t="shared" si="714"/>
        <v/>
      </c>
      <c r="AY929" s="1" t="str">
        <f t="shared" si="715"/>
        <v/>
      </c>
      <c r="AZ929" s="1" t="str">
        <f t="shared" si="716"/>
        <v/>
      </c>
      <c r="BA929" s="1" t="str">
        <f t="shared" si="717"/>
        <v/>
      </c>
      <c r="BB929" s="1" t="str">
        <f t="shared" si="718"/>
        <v/>
      </c>
      <c r="BC929" s="1" t="str">
        <f t="shared" si="719"/>
        <v/>
      </c>
      <c r="BD929" s="1" t="str">
        <f t="shared" si="720"/>
        <v/>
      </c>
      <c r="BE929" s="1" t="str">
        <f t="shared" si="721"/>
        <v/>
      </c>
      <c r="BF929" s="1" t="str">
        <f t="shared" si="722"/>
        <v/>
      </c>
      <c r="BG929" s="1" t="str">
        <f t="shared" si="723"/>
        <v/>
      </c>
      <c r="BH929" s="1" t="str">
        <f t="shared" si="724"/>
        <v/>
      </c>
      <c r="BI929" s="1" t="str">
        <f t="shared" si="725"/>
        <v/>
      </c>
      <c r="BJ929" s="1" t="str">
        <f t="shared" si="726"/>
        <v/>
      </c>
      <c r="BK929" s="1" t="str">
        <f t="shared" si="727"/>
        <v/>
      </c>
      <c r="BL929" s="1" t="str">
        <f t="shared" si="728"/>
        <v/>
      </c>
      <c r="BM929" s="1" t="str">
        <f t="shared" si="729"/>
        <v/>
      </c>
      <c r="BN929" s="1" t="str">
        <f t="shared" si="730"/>
        <v/>
      </c>
      <c r="BO929" s="4" t="str">
        <f t="shared" si="731"/>
        <v/>
      </c>
    </row>
    <row r="930" spans="2:67">
      <c r="B930" s="23"/>
      <c r="C930" s="8" t="str">
        <f>IF(B930="","",VLOOKUP(B930,Tabelle2!$A$1:$B$37,2,0))</f>
        <v/>
      </c>
      <c r="D930" s="9" t="str">
        <f>IF(B930="","",IF(B930=0,"NB",VLOOKUP(C930,Tabelle2!$D$1:$E$4,2,0)))</f>
        <v/>
      </c>
      <c r="E930" s="1" t="str">
        <f t="shared" si="687"/>
        <v/>
      </c>
      <c r="F930" s="1" t="str">
        <f t="shared" si="688"/>
        <v/>
      </c>
      <c r="G930" s="1" t="str">
        <f t="shared" si="698"/>
        <v/>
      </c>
      <c r="H930" s="1" t="str">
        <f t="shared" si="689"/>
        <v/>
      </c>
      <c r="I930" s="1">
        <f t="shared" si="690"/>
        <v>0</v>
      </c>
      <c r="J930" s="1" t="str">
        <f t="shared" si="692"/>
        <v/>
      </c>
      <c r="U930" s="6" t="str">
        <f t="shared" si="693"/>
        <v/>
      </c>
      <c r="V930" s="6" t="str">
        <f t="shared" si="694"/>
        <v/>
      </c>
      <c r="W930" s="6" t="str">
        <f t="shared" si="695"/>
        <v/>
      </c>
      <c r="X930" s="6" t="str">
        <f t="shared" si="696"/>
        <v/>
      </c>
      <c r="Y930" s="5"/>
      <c r="Z930" s="1">
        <f t="shared" si="699"/>
        <v>1</v>
      </c>
      <c r="AA930" s="1">
        <f t="shared" si="700"/>
        <v>1</v>
      </c>
      <c r="AB930" s="1">
        <f t="shared" si="701"/>
        <v>1</v>
      </c>
      <c r="AC930" s="1" t="str">
        <f t="shared" si="702"/>
        <v/>
      </c>
      <c r="AD930" s="1" t="str">
        <f t="shared" si="706"/>
        <v/>
      </c>
      <c r="AE930" s="5"/>
      <c r="AF930" s="6">
        <f t="shared" si="697"/>
        <v>0</v>
      </c>
      <c r="AG930" s="6">
        <f t="shared" si="703"/>
        <v>1</v>
      </c>
      <c r="AH930" s="6">
        <f t="shared" si="705"/>
        <v>3</v>
      </c>
      <c r="AI930" s="5"/>
      <c r="AJ930" s="1">
        <f t="shared" si="704"/>
        <v>0</v>
      </c>
      <c r="AK930" s="1">
        <f>VLOOKUP(AJ930,$R$2:S949,2,0)</f>
        <v>1</v>
      </c>
      <c r="AM930" s="1">
        <f t="shared" si="732"/>
        <v>246</v>
      </c>
      <c r="AO930" s="1">
        <f t="shared" si="733"/>
        <v>0</v>
      </c>
      <c r="AP930" s="1" t="str">
        <f t="shared" si="691"/>
        <v/>
      </c>
      <c r="AQ930" s="1" t="str">
        <f t="shared" si="707"/>
        <v/>
      </c>
      <c r="AR930" s="1" t="str">
        <f t="shared" si="708"/>
        <v/>
      </c>
      <c r="AS930" s="1" t="str">
        <f t="shared" si="709"/>
        <v/>
      </c>
      <c r="AT930" s="1" t="str">
        <f t="shared" si="710"/>
        <v/>
      </c>
      <c r="AU930" s="1" t="str">
        <f t="shared" si="711"/>
        <v/>
      </c>
      <c r="AV930" s="1" t="str">
        <f t="shared" si="712"/>
        <v/>
      </c>
      <c r="AW930" s="1" t="str">
        <f t="shared" si="713"/>
        <v/>
      </c>
      <c r="AX930" s="1" t="str">
        <f t="shared" si="714"/>
        <v/>
      </c>
      <c r="AY930" s="1" t="str">
        <f t="shared" si="715"/>
        <v/>
      </c>
      <c r="AZ930" s="1" t="str">
        <f t="shared" si="716"/>
        <v/>
      </c>
      <c r="BA930" s="1" t="str">
        <f t="shared" si="717"/>
        <v/>
      </c>
      <c r="BB930" s="1" t="str">
        <f t="shared" si="718"/>
        <v/>
      </c>
      <c r="BC930" s="1" t="str">
        <f t="shared" si="719"/>
        <v/>
      </c>
      <c r="BD930" s="1" t="str">
        <f t="shared" si="720"/>
        <v/>
      </c>
      <c r="BE930" s="1" t="str">
        <f t="shared" si="721"/>
        <v/>
      </c>
      <c r="BF930" s="1" t="str">
        <f t="shared" si="722"/>
        <v/>
      </c>
      <c r="BG930" s="1" t="str">
        <f t="shared" si="723"/>
        <v/>
      </c>
      <c r="BH930" s="1" t="str">
        <f t="shared" si="724"/>
        <v/>
      </c>
      <c r="BI930" s="1" t="str">
        <f t="shared" si="725"/>
        <v/>
      </c>
      <c r="BJ930" s="1" t="str">
        <f t="shared" si="726"/>
        <v/>
      </c>
      <c r="BK930" s="1" t="str">
        <f t="shared" si="727"/>
        <v/>
      </c>
      <c r="BL930" s="1" t="str">
        <f t="shared" si="728"/>
        <v/>
      </c>
      <c r="BM930" s="1" t="str">
        <f t="shared" si="729"/>
        <v/>
      </c>
      <c r="BN930" s="1" t="str">
        <f t="shared" si="730"/>
        <v/>
      </c>
      <c r="BO930" s="4" t="str">
        <f t="shared" si="731"/>
        <v/>
      </c>
    </row>
    <row r="931" spans="2:67">
      <c r="B931" s="23"/>
      <c r="C931" s="8" t="str">
        <f>IF(B931="","",VLOOKUP(B931,Tabelle2!$A$1:$B$37,2,0))</f>
        <v/>
      </c>
      <c r="D931" s="9" t="str">
        <f>IF(B931="","",IF(B931=0,"NB",VLOOKUP(C931,Tabelle2!$D$1:$E$4,2,0)))</f>
        <v/>
      </c>
      <c r="E931" s="1" t="str">
        <f t="shared" si="687"/>
        <v/>
      </c>
      <c r="F931" s="1" t="str">
        <f t="shared" si="688"/>
        <v/>
      </c>
      <c r="G931" s="1" t="str">
        <f t="shared" si="698"/>
        <v/>
      </c>
      <c r="H931" s="1" t="str">
        <f t="shared" si="689"/>
        <v/>
      </c>
      <c r="I931" s="1">
        <f t="shared" si="690"/>
        <v>0</v>
      </c>
      <c r="J931" s="1" t="str">
        <f t="shared" si="692"/>
        <v/>
      </c>
      <c r="U931" s="6" t="str">
        <f t="shared" si="693"/>
        <v/>
      </c>
      <c r="V931" s="6" t="str">
        <f t="shared" si="694"/>
        <v/>
      </c>
      <c r="W931" s="6" t="str">
        <f t="shared" si="695"/>
        <v/>
      </c>
      <c r="X931" s="6" t="str">
        <f t="shared" si="696"/>
        <v/>
      </c>
      <c r="Y931" s="5"/>
      <c r="Z931" s="1">
        <f t="shared" si="699"/>
        <v>1</v>
      </c>
      <c r="AA931" s="1">
        <f t="shared" si="700"/>
        <v>1</v>
      </c>
      <c r="AB931" s="1">
        <f t="shared" si="701"/>
        <v>1</v>
      </c>
      <c r="AC931" s="1" t="str">
        <f t="shared" si="702"/>
        <v/>
      </c>
      <c r="AD931" s="1" t="str">
        <f t="shared" si="706"/>
        <v/>
      </c>
      <c r="AE931" s="5"/>
      <c r="AF931" s="6">
        <f t="shared" si="697"/>
        <v>0</v>
      </c>
      <c r="AG931" s="6">
        <f t="shared" si="703"/>
        <v>1</v>
      </c>
      <c r="AH931" s="6">
        <f t="shared" si="705"/>
        <v>3</v>
      </c>
      <c r="AI931" s="5"/>
      <c r="AJ931" s="1">
        <f t="shared" si="704"/>
        <v>0</v>
      </c>
      <c r="AK931" s="1">
        <f>VLOOKUP(AJ931,$R$2:S950,2,0)</f>
        <v>1</v>
      </c>
      <c r="AM931" s="1">
        <f t="shared" si="732"/>
        <v>246</v>
      </c>
      <c r="AO931" s="1">
        <f t="shared" si="733"/>
        <v>0</v>
      </c>
      <c r="AP931" s="1" t="str">
        <f t="shared" si="691"/>
        <v/>
      </c>
      <c r="AQ931" s="1" t="str">
        <f t="shared" si="707"/>
        <v/>
      </c>
      <c r="AR931" s="1" t="str">
        <f t="shared" si="708"/>
        <v/>
      </c>
      <c r="AS931" s="1" t="str">
        <f t="shared" si="709"/>
        <v/>
      </c>
      <c r="AT931" s="1" t="str">
        <f t="shared" si="710"/>
        <v/>
      </c>
      <c r="AU931" s="1" t="str">
        <f t="shared" si="711"/>
        <v/>
      </c>
      <c r="AV931" s="1" t="str">
        <f t="shared" si="712"/>
        <v/>
      </c>
      <c r="AW931" s="1" t="str">
        <f t="shared" si="713"/>
        <v/>
      </c>
      <c r="AX931" s="1" t="str">
        <f t="shared" si="714"/>
        <v/>
      </c>
      <c r="AY931" s="1" t="str">
        <f t="shared" si="715"/>
        <v/>
      </c>
      <c r="AZ931" s="1" t="str">
        <f t="shared" si="716"/>
        <v/>
      </c>
      <c r="BA931" s="1" t="str">
        <f t="shared" si="717"/>
        <v/>
      </c>
      <c r="BB931" s="1" t="str">
        <f t="shared" si="718"/>
        <v/>
      </c>
      <c r="BC931" s="1" t="str">
        <f t="shared" si="719"/>
        <v/>
      </c>
      <c r="BD931" s="1" t="str">
        <f t="shared" si="720"/>
        <v/>
      </c>
      <c r="BE931" s="1" t="str">
        <f t="shared" si="721"/>
        <v/>
      </c>
      <c r="BF931" s="1" t="str">
        <f t="shared" si="722"/>
        <v/>
      </c>
      <c r="BG931" s="1" t="str">
        <f t="shared" si="723"/>
        <v/>
      </c>
      <c r="BH931" s="1" t="str">
        <f t="shared" si="724"/>
        <v/>
      </c>
      <c r="BI931" s="1" t="str">
        <f t="shared" si="725"/>
        <v/>
      </c>
      <c r="BJ931" s="1" t="str">
        <f t="shared" si="726"/>
        <v/>
      </c>
      <c r="BK931" s="1" t="str">
        <f t="shared" si="727"/>
        <v/>
      </c>
      <c r="BL931" s="1" t="str">
        <f t="shared" si="728"/>
        <v/>
      </c>
      <c r="BM931" s="1" t="str">
        <f t="shared" si="729"/>
        <v/>
      </c>
      <c r="BN931" s="1" t="str">
        <f t="shared" si="730"/>
        <v/>
      </c>
      <c r="BO931" s="4" t="str">
        <f t="shared" si="731"/>
        <v/>
      </c>
    </row>
    <row r="932" spans="2:67">
      <c r="B932" s="23"/>
      <c r="C932" s="8" t="str">
        <f>IF(B932="","",VLOOKUP(B932,Tabelle2!$A$1:$B$37,2,0))</f>
        <v/>
      </c>
      <c r="D932" s="9" t="str">
        <f>IF(B932="","",IF(B932=0,"NB",VLOOKUP(C932,Tabelle2!$D$1:$E$4,2,0)))</f>
        <v/>
      </c>
      <c r="E932" s="1" t="str">
        <f t="shared" si="687"/>
        <v/>
      </c>
      <c r="F932" s="1" t="str">
        <f t="shared" si="688"/>
        <v/>
      </c>
      <c r="G932" s="1" t="str">
        <f t="shared" si="698"/>
        <v/>
      </c>
      <c r="H932" s="1" t="str">
        <f t="shared" si="689"/>
        <v/>
      </c>
      <c r="I932" s="1">
        <f t="shared" si="690"/>
        <v>0</v>
      </c>
      <c r="J932" s="1" t="str">
        <f t="shared" si="692"/>
        <v/>
      </c>
      <c r="U932" s="6" t="str">
        <f t="shared" si="693"/>
        <v/>
      </c>
      <c r="V932" s="6" t="str">
        <f t="shared" si="694"/>
        <v/>
      </c>
      <c r="W932" s="6" t="str">
        <f t="shared" si="695"/>
        <v/>
      </c>
      <c r="X932" s="6" t="str">
        <f t="shared" si="696"/>
        <v/>
      </c>
      <c r="Y932" s="5"/>
      <c r="Z932" s="1">
        <f t="shared" si="699"/>
        <v>1</v>
      </c>
      <c r="AA932" s="1">
        <f t="shared" si="700"/>
        <v>1</v>
      </c>
      <c r="AB932" s="1">
        <f t="shared" si="701"/>
        <v>1</v>
      </c>
      <c r="AC932" s="1" t="str">
        <f t="shared" si="702"/>
        <v/>
      </c>
      <c r="AD932" s="1" t="str">
        <f t="shared" si="706"/>
        <v/>
      </c>
      <c r="AE932" s="5"/>
      <c r="AF932" s="6">
        <f t="shared" si="697"/>
        <v>0</v>
      </c>
      <c r="AG932" s="6">
        <f t="shared" si="703"/>
        <v>1</v>
      </c>
      <c r="AH932" s="6">
        <f t="shared" si="705"/>
        <v>3</v>
      </c>
      <c r="AI932" s="5"/>
      <c r="AJ932" s="1">
        <f t="shared" si="704"/>
        <v>0</v>
      </c>
      <c r="AK932" s="1">
        <f>VLOOKUP(AJ932,$R$2:S951,2,0)</f>
        <v>1</v>
      </c>
      <c r="AM932" s="1">
        <f t="shared" si="732"/>
        <v>246</v>
      </c>
      <c r="AO932" s="1">
        <f t="shared" si="733"/>
        <v>0</v>
      </c>
      <c r="AP932" s="1" t="str">
        <f t="shared" si="691"/>
        <v/>
      </c>
      <c r="AQ932" s="1" t="str">
        <f t="shared" si="707"/>
        <v/>
      </c>
      <c r="AR932" s="1" t="str">
        <f t="shared" si="708"/>
        <v/>
      </c>
      <c r="AS932" s="1" t="str">
        <f t="shared" si="709"/>
        <v/>
      </c>
      <c r="AT932" s="1" t="str">
        <f t="shared" si="710"/>
        <v/>
      </c>
      <c r="AU932" s="1" t="str">
        <f t="shared" si="711"/>
        <v/>
      </c>
      <c r="AV932" s="1" t="str">
        <f t="shared" si="712"/>
        <v/>
      </c>
      <c r="AW932" s="1" t="str">
        <f t="shared" si="713"/>
        <v/>
      </c>
      <c r="AX932" s="1" t="str">
        <f t="shared" si="714"/>
        <v/>
      </c>
      <c r="AY932" s="1" t="str">
        <f t="shared" si="715"/>
        <v/>
      </c>
      <c r="AZ932" s="1" t="str">
        <f t="shared" si="716"/>
        <v/>
      </c>
      <c r="BA932" s="1" t="str">
        <f t="shared" si="717"/>
        <v/>
      </c>
      <c r="BB932" s="1" t="str">
        <f t="shared" si="718"/>
        <v/>
      </c>
      <c r="BC932" s="1" t="str">
        <f t="shared" si="719"/>
        <v/>
      </c>
      <c r="BD932" s="1" t="str">
        <f t="shared" si="720"/>
        <v/>
      </c>
      <c r="BE932" s="1" t="str">
        <f t="shared" si="721"/>
        <v/>
      </c>
      <c r="BF932" s="1" t="str">
        <f t="shared" si="722"/>
        <v/>
      </c>
      <c r="BG932" s="1" t="str">
        <f t="shared" si="723"/>
        <v/>
      </c>
      <c r="BH932" s="1" t="str">
        <f t="shared" si="724"/>
        <v/>
      </c>
      <c r="BI932" s="1" t="str">
        <f t="shared" si="725"/>
        <v/>
      </c>
      <c r="BJ932" s="1" t="str">
        <f t="shared" si="726"/>
        <v/>
      </c>
      <c r="BK932" s="1" t="str">
        <f t="shared" si="727"/>
        <v/>
      </c>
      <c r="BL932" s="1" t="str">
        <f t="shared" si="728"/>
        <v/>
      </c>
      <c r="BM932" s="1" t="str">
        <f t="shared" si="729"/>
        <v/>
      </c>
      <c r="BN932" s="1" t="str">
        <f t="shared" si="730"/>
        <v/>
      </c>
      <c r="BO932" s="4" t="str">
        <f t="shared" si="731"/>
        <v/>
      </c>
    </row>
    <row r="933" spans="2:67">
      <c r="B933" s="23"/>
      <c r="C933" s="8" t="str">
        <f>IF(B933="","",VLOOKUP(B933,Tabelle2!$A$1:$B$37,2,0))</f>
        <v/>
      </c>
      <c r="D933" s="9" t="str">
        <f>IF(B933="","",IF(B933=0,"NB",VLOOKUP(C933,Tabelle2!$D$1:$E$4,2,0)))</f>
        <v/>
      </c>
      <c r="E933" s="1" t="str">
        <f t="shared" si="687"/>
        <v/>
      </c>
      <c r="F933" s="1" t="str">
        <f t="shared" si="688"/>
        <v/>
      </c>
      <c r="G933" s="1" t="str">
        <f t="shared" si="698"/>
        <v/>
      </c>
      <c r="H933" s="1" t="str">
        <f t="shared" si="689"/>
        <v/>
      </c>
      <c r="I933" s="1">
        <f t="shared" si="690"/>
        <v>0</v>
      </c>
      <c r="J933" s="1" t="str">
        <f t="shared" si="692"/>
        <v/>
      </c>
      <c r="U933" s="6" t="str">
        <f t="shared" si="693"/>
        <v/>
      </c>
      <c r="V933" s="6" t="str">
        <f t="shared" si="694"/>
        <v/>
      </c>
      <c r="W933" s="6" t="str">
        <f t="shared" si="695"/>
        <v/>
      </c>
      <c r="X933" s="6" t="str">
        <f t="shared" si="696"/>
        <v/>
      </c>
      <c r="Y933" s="5"/>
      <c r="Z933" s="1">
        <f t="shared" si="699"/>
        <v>1</v>
      </c>
      <c r="AA933" s="1">
        <f t="shared" si="700"/>
        <v>1</v>
      </c>
      <c r="AB933" s="1">
        <f t="shared" si="701"/>
        <v>1</v>
      </c>
      <c r="AC933" s="1" t="str">
        <f t="shared" si="702"/>
        <v/>
      </c>
      <c r="AD933" s="1" t="str">
        <f t="shared" si="706"/>
        <v/>
      </c>
      <c r="AE933" s="5"/>
      <c r="AF933" s="6">
        <f t="shared" si="697"/>
        <v>0</v>
      </c>
      <c r="AG933" s="6">
        <f t="shared" si="703"/>
        <v>1</v>
      </c>
      <c r="AH933" s="6">
        <f t="shared" si="705"/>
        <v>3</v>
      </c>
      <c r="AI933" s="5"/>
      <c r="AJ933" s="1">
        <f t="shared" si="704"/>
        <v>0</v>
      </c>
      <c r="AK933" s="1">
        <f>VLOOKUP(AJ933,$R$2:S952,2,0)</f>
        <v>1</v>
      </c>
      <c r="AM933" s="1">
        <f t="shared" si="732"/>
        <v>246</v>
      </c>
      <c r="AO933" s="1">
        <f t="shared" si="733"/>
        <v>0</v>
      </c>
      <c r="AP933" s="1" t="str">
        <f t="shared" si="691"/>
        <v/>
      </c>
      <c r="AQ933" s="1" t="str">
        <f t="shared" si="707"/>
        <v/>
      </c>
      <c r="AR933" s="1" t="str">
        <f t="shared" si="708"/>
        <v/>
      </c>
      <c r="AS933" s="1" t="str">
        <f t="shared" si="709"/>
        <v/>
      </c>
      <c r="AT933" s="1" t="str">
        <f t="shared" si="710"/>
        <v/>
      </c>
      <c r="AU933" s="1" t="str">
        <f t="shared" si="711"/>
        <v/>
      </c>
      <c r="AV933" s="1" t="str">
        <f t="shared" si="712"/>
        <v/>
      </c>
      <c r="AW933" s="1" t="str">
        <f t="shared" si="713"/>
        <v/>
      </c>
      <c r="AX933" s="1" t="str">
        <f t="shared" si="714"/>
        <v/>
      </c>
      <c r="AY933" s="1" t="str">
        <f t="shared" si="715"/>
        <v/>
      </c>
      <c r="AZ933" s="1" t="str">
        <f t="shared" si="716"/>
        <v/>
      </c>
      <c r="BA933" s="1" t="str">
        <f t="shared" si="717"/>
        <v/>
      </c>
      <c r="BB933" s="1" t="str">
        <f t="shared" si="718"/>
        <v/>
      </c>
      <c r="BC933" s="1" t="str">
        <f t="shared" si="719"/>
        <v/>
      </c>
      <c r="BD933" s="1" t="str">
        <f t="shared" si="720"/>
        <v/>
      </c>
      <c r="BE933" s="1" t="str">
        <f t="shared" si="721"/>
        <v/>
      </c>
      <c r="BF933" s="1" t="str">
        <f t="shared" si="722"/>
        <v/>
      </c>
      <c r="BG933" s="1" t="str">
        <f t="shared" si="723"/>
        <v/>
      </c>
      <c r="BH933" s="1" t="str">
        <f t="shared" si="724"/>
        <v/>
      </c>
      <c r="BI933" s="1" t="str">
        <f t="shared" si="725"/>
        <v/>
      </c>
      <c r="BJ933" s="1" t="str">
        <f t="shared" si="726"/>
        <v/>
      </c>
      <c r="BK933" s="1" t="str">
        <f t="shared" si="727"/>
        <v/>
      </c>
      <c r="BL933" s="1" t="str">
        <f t="shared" si="728"/>
        <v/>
      </c>
      <c r="BM933" s="1" t="str">
        <f t="shared" si="729"/>
        <v/>
      </c>
      <c r="BN933" s="1" t="str">
        <f t="shared" si="730"/>
        <v/>
      </c>
      <c r="BO933" s="4" t="str">
        <f t="shared" si="731"/>
        <v/>
      </c>
    </row>
    <row r="934" spans="2:67">
      <c r="B934" s="23"/>
      <c r="C934" s="8" t="str">
        <f>IF(B934="","",VLOOKUP(B934,Tabelle2!$A$1:$B$37,2,0))</f>
        <v/>
      </c>
      <c r="D934" s="9" t="str">
        <f>IF(B934="","",IF(B934=0,"NB",VLOOKUP(C934,Tabelle2!$D$1:$E$4,2,0)))</f>
        <v/>
      </c>
      <c r="E934" s="1" t="str">
        <f t="shared" si="687"/>
        <v/>
      </c>
      <c r="F934" s="1" t="str">
        <f t="shared" si="688"/>
        <v/>
      </c>
      <c r="G934" s="1" t="str">
        <f t="shared" si="698"/>
        <v/>
      </c>
      <c r="H934" s="1" t="str">
        <f t="shared" si="689"/>
        <v/>
      </c>
      <c r="I934" s="1">
        <f t="shared" si="690"/>
        <v>0</v>
      </c>
      <c r="J934" s="1" t="str">
        <f t="shared" si="692"/>
        <v/>
      </c>
      <c r="U934" s="6" t="str">
        <f t="shared" si="693"/>
        <v/>
      </c>
      <c r="V934" s="6" t="str">
        <f t="shared" si="694"/>
        <v/>
      </c>
      <c r="W934" s="6" t="str">
        <f t="shared" si="695"/>
        <v/>
      </c>
      <c r="X934" s="6" t="str">
        <f t="shared" si="696"/>
        <v/>
      </c>
      <c r="Y934" s="5"/>
      <c r="Z934" s="1">
        <f t="shared" si="699"/>
        <v>1</v>
      </c>
      <c r="AA934" s="1">
        <f t="shared" si="700"/>
        <v>1</v>
      </c>
      <c r="AB934" s="1">
        <f t="shared" si="701"/>
        <v>1</v>
      </c>
      <c r="AC934" s="1" t="str">
        <f t="shared" si="702"/>
        <v/>
      </c>
      <c r="AD934" s="1" t="str">
        <f t="shared" si="706"/>
        <v/>
      </c>
      <c r="AE934" s="5"/>
      <c r="AF934" s="6">
        <f t="shared" si="697"/>
        <v>0</v>
      </c>
      <c r="AG934" s="6">
        <f t="shared" si="703"/>
        <v>1</v>
      </c>
      <c r="AH934" s="6">
        <f t="shared" si="705"/>
        <v>3</v>
      </c>
      <c r="AI934" s="5"/>
      <c r="AJ934" s="1">
        <f t="shared" si="704"/>
        <v>0</v>
      </c>
      <c r="AK934" s="1">
        <f>VLOOKUP(AJ934,$R$2:S953,2,0)</f>
        <v>1</v>
      </c>
      <c r="AM934" s="1">
        <f t="shared" si="732"/>
        <v>246</v>
      </c>
      <c r="AO934" s="1">
        <f t="shared" si="733"/>
        <v>0</v>
      </c>
      <c r="AP934" s="1" t="str">
        <f t="shared" si="691"/>
        <v/>
      </c>
      <c r="AQ934" s="1" t="str">
        <f t="shared" si="707"/>
        <v/>
      </c>
      <c r="AR934" s="1" t="str">
        <f t="shared" si="708"/>
        <v/>
      </c>
      <c r="AS934" s="1" t="str">
        <f t="shared" si="709"/>
        <v/>
      </c>
      <c r="AT934" s="1" t="str">
        <f t="shared" si="710"/>
        <v/>
      </c>
      <c r="AU934" s="1" t="str">
        <f t="shared" si="711"/>
        <v/>
      </c>
      <c r="AV934" s="1" t="str">
        <f t="shared" si="712"/>
        <v/>
      </c>
      <c r="AW934" s="1" t="str">
        <f t="shared" si="713"/>
        <v/>
      </c>
      <c r="AX934" s="1" t="str">
        <f t="shared" si="714"/>
        <v/>
      </c>
      <c r="AY934" s="1" t="str">
        <f t="shared" si="715"/>
        <v/>
      </c>
      <c r="AZ934" s="1" t="str">
        <f t="shared" si="716"/>
        <v/>
      </c>
      <c r="BA934" s="1" t="str">
        <f t="shared" si="717"/>
        <v/>
      </c>
      <c r="BB934" s="1" t="str">
        <f t="shared" si="718"/>
        <v/>
      </c>
      <c r="BC934" s="1" t="str">
        <f t="shared" si="719"/>
        <v/>
      </c>
      <c r="BD934" s="1" t="str">
        <f t="shared" si="720"/>
        <v/>
      </c>
      <c r="BE934" s="1" t="str">
        <f t="shared" si="721"/>
        <v/>
      </c>
      <c r="BF934" s="1" t="str">
        <f t="shared" si="722"/>
        <v/>
      </c>
      <c r="BG934" s="1" t="str">
        <f t="shared" si="723"/>
        <v/>
      </c>
      <c r="BH934" s="1" t="str">
        <f t="shared" si="724"/>
        <v/>
      </c>
      <c r="BI934" s="1" t="str">
        <f t="shared" si="725"/>
        <v/>
      </c>
      <c r="BJ934" s="1" t="str">
        <f t="shared" si="726"/>
        <v/>
      </c>
      <c r="BK934" s="1" t="str">
        <f t="shared" si="727"/>
        <v/>
      </c>
      <c r="BL934" s="1" t="str">
        <f t="shared" si="728"/>
        <v/>
      </c>
      <c r="BM934" s="1" t="str">
        <f t="shared" si="729"/>
        <v/>
      </c>
      <c r="BN934" s="1" t="str">
        <f t="shared" si="730"/>
        <v/>
      </c>
      <c r="BO934" s="4" t="str">
        <f t="shared" si="731"/>
        <v/>
      </c>
    </row>
    <row r="935" spans="2:67">
      <c r="B935" s="23"/>
      <c r="C935" s="8" t="str">
        <f>IF(B935="","",VLOOKUP(B935,Tabelle2!$A$1:$B$37,2,0))</f>
        <v/>
      </c>
      <c r="D935" s="9" t="str">
        <f>IF(B935="","",IF(B935=0,"NB",VLOOKUP(C935,Tabelle2!$D$1:$E$4,2,0)))</f>
        <v/>
      </c>
      <c r="E935" s="1" t="str">
        <f t="shared" si="687"/>
        <v/>
      </c>
      <c r="F935" s="1" t="str">
        <f t="shared" si="688"/>
        <v/>
      </c>
      <c r="G935" s="1" t="str">
        <f t="shared" si="698"/>
        <v/>
      </c>
      <c r="H935" s="1" t="str">
        <f t="shared" si="689"/>
        <v/>
      </c>
      <c r="I935" s="1">
        <f t="shared" si="690"/>
        <v>0</v>
      </c>
      <c r="J935" s="1" t="str">
        <f t="shared" si="692"/>
        <v/>
      </c>
      <c r="U935" s="6" t="str">
        <f t="shared" si="693"/>
        <v/>
      </c>
      <c r="V935" s="6" t="str">
        <f t="shared" si="694"/>
        <v/>
      </c>
      <c r="W935" s="6" t="str">
        <f t="shared" si="695"/>
        <v/>
      </c>
      <c r="X935" s="6" t="str">
        <f t="shared" si="696"/>
        <v/>
      </c>
      <c r="Y935" s="5"/>
      <c r="Z935" s="1">
        <f t="shared" si="699"/>
        <v>1</v>
      </c>
      <c r="AA935" s="1">
        <f t="shared" si="700"/>
        <v>1</v>
      </c>
      <c r="AB935" s="1">
        <f t="shared" si="701"/>
        <v>1</v>
      </c>
      <c r="AC935" s="1" t="str">
        <f t="shared" si="702"/>
        <v/>
      </c>
      <c r="AD935" s="1" t="str">
        <f t="shared" si="706"/>
        <v/>
      </c>
      <c r="AE935" s="5"/>
      <c r="AF935" s="6">
        <f t="shared" si="697"/>
        <v>0</v>
      </c>
      <c r="AG935" s="6">
        <f t="shared" si="703"/>
        <v>1</v>
      </c>
      <c r="AH935" s="6">
        <f t="shared" si="705"/>
        <v>3</v>
      </c>
      <c r="AI935" s="5"/>
      <c r="AJ935" s="1">
        <f t="shared" si="704"/>
        <v>0</v>
      </c>
      <c r="AK935" s="1">
        <f>VLOOKUP(AJ935,$R$2:S954,2,0)</f>
        <v>1</v>
      </c>
      <c r="AM935" s="1">
        <f t="shared" si="732"/>
        <v>246</v>
      </c>
      <c r="AO935" s="1">
        <f t="shared" si="733"/>
        <v>0</v>
      </c>
      <c r="AP935" s="1" t="str">
        <f t="shared" si="691"/>
        <v/>
      </c>
      <c r="AQ935" s="1" t="str">
        <f t="shared" si="707"/>
        <v/>
      </c>
      <c r="AR935" s="1" t="str">
        <f t="shared" si="708"/>
        <v/>
      </c>
      <c r="AS935" s="1" t="str">
        <f t="shared" si="709"/>
        <v/>
      </c>
      <c r="AT935" s="1" t="str">
        <f t="shared" si="710"/>
        <v/>
      </c>
      <c r="AU935" s="1" t="str">
        <f t="shared" si="711"/>
        <v/>
      </c>
      <c r="AV935" s="1" t="str">
        <f t="shared" si="712"/>
        <v/>
      </c>
      <c r="AW935" s="1" t="str">
        <f t="shared" si="713"/>
        <v/>
      </c>
      <c r="AX935" s="1" t="str">
        <f t="shared" si="714"/>
        <v/>
      </c>
      <c r="AY935" s="1" t="str">
        <f t="shared" si="715"/>
        <v/>
      </c>
      <c r="AZ935" s="1" t="str">
        <f t="shared" si="716"/>
        <v/>
      </c>
      <c r="BA935" s="1" t="str">
        <f t="shared" si="717"/>
        <v/>
      </c>
      <c r="BB935" s="1" t="str">
        <f t="shared" si="718"/>
        <v/>
      </c>
      <c r="BC935" s="1" t="str">
        <f t="shared" si="719"/>
        <v/>
      </c>
      <c r="BD935" s="1" t="str">
        <f t="shared" si="720"/>
        <v/>
      </c>
      <c r="BE935" s="1" t="str">
        <f t="shared" si="721"/>
        <v/>
      </c>
      <c r="BF935" s="1" t="str">
        <f t="shared" si="722"/>
        <v/>
      </c>
      <c r="BG935" s="1" t="str">
        <f t="shared" si="723"/>
        <v/>
      </c>
      <c r="BH935" s="1" t="str">
        <f t="shared" si="724"/>
        <v/>
      </c>
      <c r="BI935" s="1" t="str">
        <f t="shared" si="725"/>
        <v/>
      </c>
      <c r="BJ935" s="1" t="str">
        <f t="shared" si="726"/>
        <v/>
      </c>
      <c r="BK935" s="1" t="str">
        <f t="shared" si="727"/>
        <v/>
      </c>
      <c r="BL935" s="1" t="str">
        <f t="shared" si="728"/>
        <v/>
      </c>
      <c r="BM935" s="1" t="str">
        <f t="shared" si="729"/>
        <v/>
      </c>
      <c r="BN935" s="1" t="str">
        <f t="shared" si="730"/>
        <v/>
      </c>
      <c r="BO935" s="4" t="str">
        <f t="shared" si="731"/>
        <v/>
      </c>
    </row>
    <row r="936" spans="2:67">
      <c r="B936" s="23"/>
      <c r="C936" s="8" t="str">
        <f>IF(B936="","",VLOOKUP(B936,Tabelle2!$A$1:$B$37,2,0))</f>
        <v/>
      </c>
      <c r="D936" s="9" t="str">
        <f>IF(B936="","",IF(B936=0,"NB",VLOOKUP(C936,Tabelle2!$D$1:$E$4,2,0)))</f>
        <v/>
      </c>
      <c r="E936" s="1" t="str">
        <f t="shared" si="687"/>
        <v/>
      </c>
      <c r="F936" s="1" t="str">
        <f t="shared" si="688"/>
        <v/>
      </c>
      <c r="G936" s="1" t="str">
        <f t="shared" si="698"/>
        <v/>
      </c>
      <c r="H936" s="1" t="str">
        <f t="shared" si="689"/>
        <v/>
      </c>
      <c r="I936" s="1">
        <f t="shared" si="690"/>
        <v>0</v>
      </c>
      <c r="J936" s="1" t="str">
        <f t="shared" si="692"/>
        <v/>
      </c>
      <c r="U936" s="6" t="str">
        <f t="shared" si="693"/>
        <v/>
      </c>
      <c r="V936" s="6" t="str">
        <f t="shared" si="694"/>
        <v/>
      </c>
      <c r="W936" s="6" t="str">
        <f t="shared" si="695"/>
        <v/>
      </c>
      <c r="X936" s="6" t="str">
        <f t="shared" si="696"/>
        <v/>
      </c>
      <c r="Y936" s="5"/>
      <c r="Z936" s="1">
        <f t="shared" si="699"/>
        <v>1</v>
      </c>
      <c r="AA936" s="1">
        <f t="shared" si="700"/>
        <v>1</v>
      </c>
      <c r="AB936" s="1">
        <f t="shared" si="701"/>
        <v>1</v>
      </c>
      <c r="AC936" s="1" t="str">
        <f t="shared" si="702"/>
        <v/>
      </c>
      <c r="AD936" s="1" t="str">
        <f t="shared" si="706"/>
        <v/>
      </c>
      <c r="AE936" s="5"/>
      <c r="AF936" s="6">
        <f t="shared" si="697"/>
        <v>0</v>
      </c>
      <c r="AG936" s="6">
        <f t="shared" si="703"/>
        <v>1</v>
      </c>
      <c r="AH936" s="6">
        <f t="shared" si="705"/>
        <v>3</v>
      </c>
      <c r="AI936" s="5"/>
      <c r="AJ936" s="1">
        <f t="shared" si="704"/>
        <v>0</v>
      </c>
      <c r="AK936" s="1">
        <f>VLOOKUP(AJ936,$R$2:S955,2,0)</f>
        <v>1</v>
      </c>
      <c r="AM936" s="1">
        <f t="shared" si="732"/>
        <v>246</v>
      </c>
      <c r="AO936" s="1">
        <f t="shared" si="733"/>
        <v>0</v>
      </c>
      <c r="AP936" s="1" t="str">
        <f t="shared" si="691"/>
        <v/>
      </c>
      <c r="AQ936" s="1" t="str">
        <f t="shared" si="707"/>
        <v/>
      </c>
      <c r="AR936" s="1" t="str">
        <f t="shared" si="708"/>
        <v/>
      </c>
      <c r="AS936" s="1" t="str">
        <f t="shared" si="709"/>
        <v/>
      </c>
      <c r="AT936" s="1" t="str">
        <f t="shared" si="710"/>
        <v/>
      </c>
      <c r="AU936" s="1" t="str">
        <f t="shared" si="711"/>
        <v/>
      </c>
      <c r="AV936" s="1" t="str">
        <f t="shared" si="712"/>
        <v/>
      </c>
      <c r="AW936" s="1" t="str">
        <f t="shared" si="713"/>
        <v/>
      </c>
      <c r="AX936" s="1" t="str">
        <f t="shared" si="714"/>
        <v/>
      </c>
      <c r="AY936" s="1" t="str">
        <f t="shared" si="715"/>
        <v/>
      </c>
      <c r="AZ936" s="1" t="str">
        <f t="shared" si="716"/>
        <v/>
      </c>
      <c r="BA936" s="1" t="str">
        <f t="shared" si="717"/>
        <v/>
      </c>
      <c r="BB936" s="1" t="str">
        <f t="shared" si="718"/>
        <v/>
      </c>
      <c r="BC936" s="1" t="str">
        <f t="shared" si="719"/>
        <v/>
      </c>
      <c r="BD936" s="1" t="str">
        <f t="shared" si="720"/>
        <v/>
      </c>
      <c r="BE936" s="1" t="str">
        <f t="shared" si="721"/>
        <v/>
      </c>
      <c r="BF936" s="1" t="str">
        <f t="shared" si="722"/>
        <v/>
      </c>
      <c r="BG936" s="1" t="str">
        <f t="shared" si="723"/>
        <v/>
      </c>
      <c r="BH936" s="1" t="str">
        <f t="shared" si="724"/>
        <v/>
      </c>
      <c r="BI936" s="1" t="str">
        <f t="shared" si="725"/>
        <v/>
      </c>
      <c r="BJ936" s="1" t="str">
        <f t="shared" si="726"/>
        <v/>
      </c>
      <c r="BK936" s="1" t="str">
        <f t="shared" si="727"/>
        <v/>
      </c>
      <c r="BL936" s="1" t="str">
        <f t="shared" si="728"/>
        <v/>
      </c>
      <c r="BM936" s="1" t="str">
        <f t="shared" si="729"/>
        <v/>
      </c>
      <c r="BN936" s="1" t="str">
        <f t="shared" si="730"/>
        <v/>
      </c>
      <c r="BO936" s="4" t="str">
        <f t="shared" si="731"/>
        <v/>
      </c>
    </row>
    <row r="937" spans="2:67">
      <c r="B937" s="23"/>
      <c r="C937" s="8" t="str">
        <f>IF(B937="","",VLOOKUP(B937,Tabelle2!$A$1:$B$37,2,0))</f>
        <v/>
      </c>
      <c r="D937" s="9" t="str">
        <f>IF(B937="","",IF(B937=0,"NB",VLOOKUP(C937,Tabelle2!$D$1:$E$4,2,0)))</f>
        <v/>
      </c>
      <c r="E937" s="1" t="str">
        <f t="shared" si="687"/>
        <v/>
      </c>
      <c r="F937" s="1" t="str">
        <f t="shared" si="688"/>
        <v/>
      </c>
      <c r="G937" s="1" t="str">
        <f t="shared" si="698"/>
        <v/>
      </c>
      <c r="H937" s="1" t="str">
        <f t="shared" si="689"/>
        <v/>
      </c>
      <c r="I937" s="1">
        <f t="shared" si="690"/>
        <v>0</v>
      </c>
      <c r="J937" s="1" t="str">
        <f t="shared" si="692"/>
        <v/>
      </c>
      <c r="U937" s="6" t="str">
        <f t="shared" si="693"/>
        <v/>
      </c>
      <c r="V937" s="6" t="str">
        <f t="shared" si="694"/>
        <v/>
      </c>
      <c r="W937" s="6" t="str">
        <f t="shared" si="695"/>
        <v/>
      </c>
      <c r="X937" s="6" t="str">
        <f t="shared" si="696"/>
        <v/>
      </c>
      <c r="Y937" s="5"/>
      <c r="Z937" s="1">
        <f t="shared" si="699"/>
        <v>1</v>
      </c>
      <c r="AA937" s="1">
        <f t="shared" si="700"/>
        <v>1</v>
      </c>
      <c r="AB937" s="1">
        <f t="shared" si="701"/>
        <v>1</v>
      </c>
      <c r="AC937" s="1" t="str">
        <f t="shared" si="702"/>
        <v/>
      </c>
      <c r="AD937" s="1" t="str">
        <f t="shared" si="706"/>
        <v/>
      </c>
      <c r="AE937" s="5"/>
      <c r="AF937" s="6">
        <f t="shared" si="697"/>
        <v>0</v>
      </c>
      <c r="AG937" s="6">
        <f t="shared" si="703"/>
        <v>1</v>
      </c>
      <c r="AH937" s="6">
        <f t="shared" si="705"/>
        <v>3</v>
      </c>
      <c r="AI937" s="5"/>
      <c r="AJ937" s="1">
        <f t="shared" si="704"/>
        <v>0</v>
      </c>
      <c r="AK937" s="1">
        <f>VLOOKUP(AJ937,$R$2:S956,2,0)</f>
        <v>1</v>
      </c>
      <c r="AM937" s="1">
        <f t="shared" si="732"/>
        <v>246</v>
      </c>
      <c r="AO937" s="1">
        <f t="shared" si="733"/>
        <v>0</v>
      </c>
      <c r="AP937" s="1" t="str">
        <f t="shared" si="691"/>
        <v/>
      </c>
      <c r="AQ937" s="1" t="str">
        <f t="shared" si="707"/>
        <v/>
      </c>
      <c r="AR937" s="1" t="str">
        <f t="shared" si="708"/>
        <v/>
      </c>
      <c r="AS937" s="1" t="str">
        <f t="shared" si="709"/>
        <v/>
      </c>
      <c r="AT937" s="1" t="str">
        <f t="shared" si="710"/>
        <v/>
      </c>
      <c r="AU937" s="1" t="str">
        <f t="shared" si="711"/>
        <v/>
      </c>
      <c r="AV937" s="1" t="str">
        <f t="shared" si="712"/>
        <v/>
      </c>
      <c r="AW937" s="1" t="str">
        <f t="shared" si="713"/>
        <v/>
      </c>
      <c r="AX937" s="1" t="str">
        <f t="shared" si="714"/>
        <v/>
      </c>
      <c r="AY937" s="1" t="str">
        <f t="shared" si="715"/>
        <v/>
      </c>
      <c r="AZ937" s="1" t="str">
        <f t="shared" si="716"/>
        <v/>
      </c>
      <c r="BA937" s="1" t="str">
        <f t="shared" si="717"/>
        <v/>
      </c>
      <c r="BB937" s="1" t="str">
        <f t="shared" si="718"/>
        <v/>
      </c>
      <c r="BC937" s="1" t="str">
        <f t="shared" si="719"/>
        <v/>
      </c>
      <c r="BD937" s="1" t="str">
        <f t="shared" si="720"/>
        <v/>
      </c>
      <c r="BE937" s="1" t="str">
        <f t="shared" si="721"/>
        <v/>
      </c>
      <c r="BF937" s="1" t="str">
        <f t="shared" si="722"/>
        <v/>
      </c>
      <c r="BG937" s="1" t="str">
        <f t="shared" si="723"/>
        <v/>
      </c>
      <c r="BH937" s="1" t="str">
        <f t="shared" si="724"/>
        <v/>
      </c>
      <c r="BI937" s="1" t="str">
        <f t="shared" si="725"/>
        <v/>
      </c>
      <c r="BJ937" s="1" t="str">
        <f t="shared" si="726"/>
        <v/>
      </c>
      <c r="BK937" s="1" t="str">
        <f t="shared" si="727"/>
        <v/>
      </c>
      <c r="BL937" s="1" t="str">
        <f t="shared" si="728"/>
        <v/>
      </c>
      <c r="BM937" s="1" t="str">
        <f t="shared" si="729"/>
        <v/>
      </c>
      <c r="BN937" s="1" t="str">
        <f t="shared" si="730"/>
        <v/>
      </c>
      <c r="BO937" s="4" t="str">
        <f t="shared" si="731"/>
        <v/>
      </c>
    </row>
    <row r="938" spans="2:67">
      <c r="B938" s="23"/>
      <c r="C938" s="8" t="str">
        <f>IF(B938="","",VLOOKUP(B938,Tabelle2!$A$1:$B$37,2,0))</f>
        <v/>
      </c>
      <c r="D938" s="9" t="str">
        <f>IF(B938="","",IF(B938=0,"NB",VLOOKUP(C938,Tabelle2!$D$1:$E$4,2,0)))</f>
        <v/>
      </c>
      <c r="E938" s="1" t="str">
        <f t="shared" si="687"/>
        <v/>
      </c>
      <c r="F938" s="1" t="str">
        <f t="shared" si="688"/>
        <v/>
      </c>
      <c r="G938" s="1" t="str">
        <f t="shared" si="698"/>
        <v/>
      </c>
      <c r="H938" s="1" t="str">
        <f t="shared" si="689"/>
        <v/>
      </c>
      <c r="I938" s="1">
        <f t="shared" si="690"/>
        <v>0</v>
      </c>
      <c r="J938" s="1" t="str">
        <f t="shared" si="692"/>
        <v/>
      </c>
      <c r="U938" s="6" t="str">
        <f t="shared" si="693"/>
        <v/>
      </c>
      <c r="V938" s="6" t="str">
        <f t="shared" si="694"/>
        <v/>
      </c>
      <c r="W938" s="6" t="str">
        <f t="shared" si="695"/>
        <v/>
      </c>
      <c r="X938" s="6" t="str">
        <f t="shared" si="696"/>
        <v/>
      </c>
      <c r="Y938" s="5"/>
      <c r="Z938" s="1">
        <f t="shared" si="699"/>
        <v>1</v>
      </c>
      <c r="AA938" s="1">
        <f t="shared" si="700"/>
        <v>1</v>
      </c>
      <c r="AB938" s="1">
        <f t="shared" si="701"/>
        <v>1</v>
      </c>
      <c r="AC938" s="1" t="str">
        <f t="shared" si="702"/>
        <v/>
      </c>
      <c r="AD938" s="1" t="str">
        <f t="shared" si="706"/>
        <v/>
      </c>
      <c r="AE938" s="5"/>
      <c r="AF938" s="6">
        <f t="shared" si="697"/>
        <v>0</v>
      </c>
      <c r="AG938" s="6">
        <f t="shared" si="703"/>
        <v>1</v>
      </c>
      <c r="AH938" s="6">
        <f t="shared" si="705"/>
        <v>3</v>
      </c>
      <c r="AI938" s="5"/>
      <c r="AJ938" s="1">
        <f t="shared" si="704"/>
        <v>0</v>
      </c>
      <c r="AK938" s="1">
        <f>VLOOKUP(AJ938,$R$2:S957,2,0)</f>
        <v>1</v>
      </c>
      <c r="AM938" s="1">
        <f t="shared" si="732"/>
        <v>246</v>
      </c>
      <c r="AO938" s="1">
        <f t="shared" si="733"/>
        <v>0</v>
      </c>
      <c r="AP938" s="1" t="str">
        <f t="shared" si="691"/>
        <v/>
      </c>
      <c r="AQ938" s="1" t="str">
        <f t="shared" si="707"/>
        <v/>
      </c>
      <c r="AR938" s="1" t="str">
        <f t="shared" si="708"/>
        <v/>
      </c>
      <c r="AS938" s="1" t="str">
        <f t="shared" si="709"/>
        <v/>
      </c>
      <c r="AT938" s="1" t="str">
        <f t="shared" si="710"/>
        <v/>
      </c>
      <c r="AU938" s="1" t="str">
        <f t="shared" si="711"/>
        <v/>
      </c>
      <c r="AV938" s="1" t="str">
        <f t="shared" si="712"/>
        <v/>
      </c>
      <c r="AW938" s="1" t="str">
        <f t="shared" si="713"/>
        <v/>
      </c>
      <c r="AX938" s="1" t="str">
        <f t="shared" si="714"/>
        <v/>
      </c>
      <c r="AY938" s="1" t="str">
        <f t="shared" si="715"/>
        <v/>
      </c>
      <c r="AZ938" s="1" t="str">
        <f t="shared" si="716"/>
        <v/>
      </c>
      <c r="BA938" s="1" t="str">
        <f t="shared" si="717"/>
        <v/>
      </c>
      <c r="BB938" s="1" t="str">
        <f t="shared" si="718"/>
        <v/>
      </c>
      <c r="BC938" s="1" t="str">
        <f t="shared" si="719"/>
        <v/>
      </c>
      <c r="BD938" s="1" t="str">
        <f t="shared" si="720"/>
        <v/>
      </c>
      <c r="BE938" s="1" t="str">
        <f t="shared" si="721"/>
        <v/>
      </c>
      <c r="BF938" s="1" t="str">
        <f t="shared" si="722"/>
        <v/>
      </c>
      <c r="BG938" s="1" t="str">
        <f t="shared" si="723"/>
        <v/>
      </c>
      <c r="BH938" s="1" t="str">
        <f t="shared" si="724"/>
        <v/>
      </c>
      <c r="BI938" s="1" t="str">
        <f t="shared" si="725"/>
        <v/>
      </c>
      <c r="BJ938" s="1" t="str">
        <f t="shared" si="726"/>
        <v/>
      </c>
      <c r="BK938" s="1" t="str">
        <f t="shared" si="727"/>
        <v/>
      </c>
      <c r="BL938" s="1" t="str">
        <f t="shared" si="728"/>
        <v/>
      </c>
      <c r="BM938" s="1" t="str">
        <f t="shared" si="729"/>
        <v/>
      </c>
      <c r="BN938" s="1" t="str">
        <f t="shared" si="730"/>
        <v/>
      </c>
      <c r="BO938" s="4" t="str">
        <f t="shared" si="731"/>
        <v/>
      </c>
    </row>
    <row r="939" spans="2:67">
      <c r="B939" s="23"/>
      <c r="C939" s="8" t="str">
        <f>IF(B939="","",VLOOKUP(B939,Tabelle2!$A$1:$B$37,2,0))</f>
        <v/>
      </c>
      <c r="D939" s="9" t="str">
        <f>IF(B939="","",IF(B939=0,"NB",VLOOKUP(C939,Tabelle2!$D$1:$E$4,2,0)))</f>
        <v/>
      </c>
      <c r="E939" s="1" t="str">
        <f t="shared" si="687"/>
        <v/>
      </c>
      <c r="F939" s="1" t="str">
        <f t="shared" si="688"/>
        <v/>
      </c>
      <c r="G939" s="1" t="str">
        <f t="shared" si="698"/>
        <v/>
      </c>
      <c r="H939" s="1" t="str">
        <f t="shared" si="689"/>
        <v/>
      </c>
      <c r="I939" s="1">
        <f t="shared" si="690"/>
        <v>0</v>
      </c>
      <c r="J939" s="1" t="str">
        <f t="shared" si="692"/>
        <v/>
      </c>
      <c r="U939" s="6" t="str">
        <f t="shared" si="693"/>
        <v/>
      </c>
      <c r="V939" s="6" t="str">
        <f t="shared" si="694"/>
        <v/>
      </c>
      <c r="W939" s="6" t="str">
        <f t="shared" si="695"/>
        <v/>
      </c>
      <c r="X939" s="6" t="str">
        <f t="shared" si="696"/>
        <v/>
      </c>
      <c r="Y939" s="5"/>
      <c r="Z939" s="1">
        <f t="shared" si="699"/>
        <v>1</v>
      </c>
      <c r="AA939" s="1">
        <f t="shared" si="700"/>
        <v>1</v>
      </c>
      <c r="AB939" s="1">
        <f t="shared" si="701"/>
        <v>1</v>
      </c>
      <c r="AC939" s="1" t="str">
        <f t="shared" si="702"/>
        <v/>
      </c>
      <c r="AD939" s="1" t="str">
        <f t="shared" si="706"/>
        <v/>
      </c>
      <c r="AE939" s="5"/>
      <c r="AF939" s="6">
        <f t="shared" si="697"/>
        <v>0</v>
      </c>
      <c r="AG939" s="6">
        <f t="shared" si="703"/>
        <v>1</v>
      </c>
      <c r="AH939" s="6">
        <f t="shared" si="705"/>
        <v>3</v>
      </c>
      <c r="AI939" s="5"/>
      <c r="AJ939" s="1">
        <f t="shared" si="704"/>
        <v>0</v>
      </c>
      <c r="AK939" s="1">
        <f>VLOOKUP(AJ939,$R$2:S958,2,0)</f>
        <v>1</v>
      </c>
      <c r="AM939" s="1">
        <f t="shared" si="732"/>
        <v>246</v>
      </c>
      <c r="AO939" s="1">
        <f t="shared" si="733"/>
        <v>0</v>
      </c>
      <c r="AP939" s="1" t="str">
        <f t="shared" si="691"/>
        <v/>
      </c>
      <c r="AQ939" s="1" t="str">
        <f t="shared" si="707"/>
        <v/>
      </c>
      <c r="AR939" s="1" t="str">
        <f t="shared" si="708"/>
        <v/>
      </c>
      <c r="AS939" s="1" t="str">
        <f t="shared" si="709"/>
        <v/>
      </c>
      <c r="AT939" s="1" t="str">
        <f t="shared" si="710"/>
        <v/>
      </c>
      <c r="AU939" s="1" t="str">
        <f t="shared" si="711"/>
        <v/>
      </c>
      <c r="AV939" s="1" t="str">
        <f t="shared" si="712"/>
        <v/>
      </c>
      <c r="AW939" s="1" t="str">
        <f t="shared" si="713"/>
        <v/>
      </c>
      <c r="AX939" s="1" t="str">
        <f t="shared" si="714"/>
        <v/>
      </c>
      <c r="AY939" s="1" t="str">
        <f t="shared" si="715"/>
        <v/>
      </c>
      <c r="AZ939" s="1" t="str">
        <f t="shared" si="716"/>
        <v/>
      </c>
      <c r="BA939" s="1" t="str">
        <f t="shared" si="717"/>
        <v/>
      </c>
      <c r="BB939" s="1" t="str">
        <f t="shared" si="718"/>
        <v/>
      </c>
      <c r="BC939" s="1" t="str">
        <f t="shared" si="719"/>
        <v/>
      </c>
      <c r="BD939" s="1" t="str">
        <f t="shared" si="720"/>
        <v/>
      </c>
      <c r="BE939" s="1" t="str">
        <f t="shared" si="721"/>
        <v/>
      </c>
      <c r="BF939" s="1" t="str">
        <f t="shared" si="722"/>
        <v/>
      </c>
      <c r="BG939" s="1" t="str">
        <f t="shared" si="723"/>
        <v/>
      </c>
      <c r="BH939" s="1" t="str">
        <f t="shared" si="724"/>
        <v/>
      </c>
      <c r="BI939" s="1" t="str">
        <f t="shared" si="725"/>
        <v/>
      </c>
      <c r="BJ939" s="1" t="str">
        <f t="shared" si="726"/>
        <v/>
      </c>
      <c r="BK939" s="1" t="str">
        <f t="shared" si="727"/>
        <v/>
      </c>
      <c r="BL939" s="1" t="str">
        <f t="shared" si="728"/>
        <v/>
      </c>
      <c r="BM939" s="1" t="str">
        <f t="shared" si="729"/>
        <v/>
      </c>
      <c r="BN939" s="1" t="str">
        <f t="shared" si="730"/>
        <v/>
      </c>
      <c r="BO939" s="4" t="str">
        <f t="shared" si="731"/>
        <v/>
      </c>
    </row>
    <row r="940" spans="2:67">
      <c r="B940" s="23"/>
      <c r="C940" s="8" t="str">
        <f>IF(B940="","",VLOOKUP(B940,Tabelle2!$A$1:$B$37,2,0))</f>
        <v/>
      </c>
      <c r="D940" s="9" t="str">
        <f>IF(B940="","",IF(B940=0,"NB",VLOOKUP(C940,Tabelle2!$D$1:$E$4,2,0)))</f>
        <v/>
      </c>
      <c r="E940" s="1" t="str">
        <f t="shared" si="687"/>
        <v/>
      </c>
      <c r="F940" s="1" t="str">
        <f t="shared" si="688"/>
        <v/>
      </c>
      <c r="G940" s="1" t="str">
        <f t="shared" si="698"/>
        <v/>
      </c>
      <c r="H940" s="1" t="str">
        <f t="shared" si="689"/>
        <v/>
      </c>
      <c r="I940" s="1">
        <f t="shared" si="690"/>
        <v>0</v>
      </c>
      <c r="J940" s="1" t="str">
        <f t="shared" si="692"/>
        <v/>
      </c>
      <c r="U940" s="6" t="str">
        <f t="shared" si="693"/>
        <v/>
      </c>
      <c r="V940" s="6" t="str">
        <f t="shared" si="694"/>
        <v/>
      </c>
      <c r="W940" s="6" t="str">
        <f t="shared" si="695"/>
        <v/>
      </c>
      <c r="X940" s="6" t="str">
        <f t="shared" si="696"/>
        <v/>
      </c>
      <c r="Y940" s="5"/>
      <c r="Z940" s="1">
        <f t="shared" si="699"/>
        <v>1</v>
      </c>
      <c r="AA940" s="1">
        <f t="shared" si="700"/>
        <v>1</v>
      </c>
      <c r="AB940" s="1">
        <f t="shared" si="701"/>
        <v>1</v>
      </c>
      <c r="AC940" s="1" t="str">
        <f t="shared" si="702"/>
        <v/>
      </c>
      <c r="AD940" s="1" t="str">
        <f t="shared" si="706"/>
        <v/>
      </c>
      <c r="AE940" s="5"/>
      <c r="AF940" s="6">
        <f t="shared" si="697"/>
        <v>0</v>
      </c>
      <c r="AG940" s="6">
        <f t="shared" si="703"/>
        <v>1</v>
      </c>
      <c r="AH940" s="6">
        <f t="shared" si="705"/>
        <v>3</v>
      </c>
      <c r="AI940" s="5"/>
      <c r="AJ940" s="1">
        <f t="shared" si="704"/>
        <v>0</v>
      </c>
      <c r="AK940" s="1">
        <f>VLOOKUP(AJ940,$R$2:S959,2,0)</f>
        <v>1</v>
      </c>
      <c r="AM940" s="1">
        <f t="shared" si="732"/>
        <v>246</v>
      </c>
      <c r="AO940" s="1">
        <f t="shared" si="733"/>
        <v>0</v>
      </c>
      <c r="AP940" s="1" t="str">
        <f t="shared" si="691"/>
        <v/>
      </c>
      <c r="AQ940" s="1" t="str">
        <f t="shared" si="707"/>
        <v/>
      </c>
      <c r="AR940" s="1" t="str">
        <f t="shared" si="708"/>
        <v/>
      </c>
      <c r="AS940" s="1" t="str">
        <f t="shared" si="709"/>
        <v/>
      </c>
      <c r="AT940" s="1" t="str">
        <f t="shared" si="710"/>
        <v/>
      </c>
      <c r="AU940" s="1" t="str">
        <f t="shared" si="711"/>
        <v/>
      </c>
      <c r="AV940" s="1" t="str">
        <f t="shared" si="712"/>
        <v/>
      </c>
      <c r="AW940" s="1" t="str">
        <f t="shared" si="713"/>
        <v/>
      </c>
      <c r="AX940" s="1" t="str">
        <f t="shared" si="714"/>
        <v/>
      </c>
      <c r="AY940" s="1" t="str">
        <f t="shared" si="715"/>
        <v/>
      </c>
      <c r="AZ940" s="1" t="str">
        <f t="shared" si="716"/>
        <v/>
      </c>
      <c r="BA940" s="1" t="str">
        <f t="shared" si="717"/>
        <v/>
      </c>
      <c r="BB940" s="1" t="str">
        <f t="shared" si="718"/>
        <v/>
      </c>
      <c r="BC940" s="1" t="str">
        <f t="shared" si="719"/>
        <v/>
      </c>
      <c r="BD940" s="1" t="str">
        <f t="shared" si="720"/>
        <v/>
      </c>
      <c r="BE940" s="1" t="str">
        <f t="shared" si="721"/>
        <v/>
      </c>
      <c r="BF940" s="1" t="str">
        <f t="shared" si="722"/>
        <v/>
      </c>
      <c r="BG940" s="1" t="str">
        <f t="shared" si="723"/>
        <v/>
      </c>
      <c r="BH940" s="1" t="str">
        <f t="shared" si="724"/>
        <v/>
      </c>
      <c r="BI940" s="1" t="str">
        <f t="shared" si="725"/>
        <v/>
      </c>
      <c r="BJ940" s="1" t="str">
        <f t="shared" si="726"/>
        <v/>
      </c>
      <c r="BK940" s="1" t="str">
        <f t="shared" si="727"/>
        <v/>
      </c>
      <c r="BL940" s="1" t="str">
        <f t="shared" si="728"/>
        <v/>
      </c>
      <c r="BM940" s="1" t="str">
        <f t="shared" si="729"/>
        <v/>
      </c>
      <c r="BN940" s="1" t="str">
        <f t="shared" si="730"/>
        <v/>
      </c>
      <c r="BO940" s="4" t="str">
        <f t="shared" si="731"/>
        <v/>
      </c>
    </row>
    <row r="941" spans="2:67">
      <c r="B941" s="23"/>
      <c r="C941" s="8" t="str">
        <f>IF(B941="","",VLOOKUP(B941,Tabelle2!$A$1:$B$37,2,0))</f>
        <v/>
      </c>
      <c r="D941" s="9" t="str">
        <f>IF(B941="","",IF(B941=0,"NB",VLOOKUP(C941,Tabelle2!$D$1:$E$4,2,0)))</f>
        <v/>
      </c>
      <c r="E941" s="1" t="str">
        <f t="shared" si="687"/>
        <v/>
      </c>
      <c r="F941" s="1" t="str">
        <f t="shared" si="688"/>
        <v/>
      </c>
      <c r="G941" s="1" t="str">
        <f t="shared" si="698"/>
        <v/>
      </c>
      <c r="H941" s="1" t="str">
        <f t="shared" si="689"/>
        <v/>
      </c>
      <c r="I941" s="1">
        <f t="shared" si="690"/>
        <v>0</v>
      </c>
      <c r="J941" s="1" t="str">
        <f t="shared" si="692"/>
        <v/>
      </c>
      <c r="U941" s="6" t="str">
        <f t="shared" si="693"/>
        <v/>
      </c>
      <c r="V941" s="6" t="str">
        <f t="shared" si="694"/>
        <v/>
      </c>
      <c r="W941" s="6" t="str">
        <f t="shared" si="695"/>
        <v/>
      </c>
      <c r="X941" s="6" t="str">
        <f t="shared" si="696"/>
        <v/>
      </c>
      <c r="Y941" s="5"/>
      <c r="Z941" s="1">
        <f t="shared" si="699"/>
        <v>1</v>
      </c>
      <c r="AA941" s="1">
        <f t="shared" si="700"/>
        <v>1</v>
      </c>
      <c r="AB941" s="1">
        <f t="shared" si="701"/>
        <v>1</v>
      </c>
      <c r="AC941" s="1" t="str">
        <f t="shared" si="702"/>
        <v/>
      </c>
      <c r="AD941" s="1" t="str">
        <f t="shared" si="706"/>
        <v/>
      </c>
      <c r="AE941" s="5"/>
      <c r="AF941" s="6">
        <f t="shared" si="697"/>
        <v>0</v>
      </c>
      <c r="AG941" s="6">
        <f t="shared" si="703"/>
        <v>1</v>
      </c>
      <c r="AH941" s="6">
        <f t="shared" si="705"/>
        <v>3</v>
      </c>
      <c r="AI941" s="5"/>
      <c r="AJ941" s="1">
        <f t="shared" si="704"/>
        <v>0</v>
      </c>
      <c r="AK941" s="1">
        <f>VLOOKUP(AJ941,$R$2:S960,2,0)</f>
        <v>1</v>
      </c>
      <c r="AM941" s="1">
        <f t="shared" si="732"/>
        <v>246</v>
      </c>
      <c r="AO941" s="1">
        <f t="shared" si="733"/>
        <v>0</v>
      </c>
      <c r="AP941" s="1" t="str">
        <f t="shared" si="691"/>
        <v/>
      </c>
      <c r="AQ941" s="1" t="str">
        <f t="shared" si="707"/>
        <v/>
      </c>
      <c r="AR941" s="1" t="str">
        <f t="shared" si="708"/>
        <v/>
      </c>
      <c r="AS941" s="1" t="str">
        <f t="shared" si="709"/>
        <v/>
      </c>
      <c r="AT941" s="1" t="str">
        <f t="shared" si="710"/>
        <v/>
      </c>
      <c r="AU941" s="1" t="str">
        <f t="shared" si="711"/>
        <v/>
      </c>
      <c r="AV941" s="1" t="str">
        <f t="shared" si="712"/>
        <v/>
      </c>
      <c r="AW941" s="1" t="str">
        <f t="shared" si="713"/>
        <v/>
      </c>
      <c r="AX941" s="1" t="str">
        <f t="shared" si="714"/>
        <v/>
      </c>
      <c r="AY941" s="1" t="str">
        <f t="shared" si="715"/>
        <v/>
      </c>
      <c r="AZ941" s="1" t="str">
        <f t="shared" si="716"/>
        <v/>
      </c>
      <c r="BA941" s="1" t="str">
        <f t="shared" si="717"/>
        <v/>
      </c>
      <c r="BB941" s="1" t="str">
        <f t="shared" si="718"/>
        <v/>
      </c>
      <c r="BC941" s="1" t="str">
        <f t="shared" si="719"/>
        <v/>
      </c>
      <c r="BD941" s="1" t="str">
        <f t="shared" si="720"/>
        <v/>
      </c>
      <c r="BE941" s="1" t="str">
        <f t="shared" si="721"/>
        <v/>
      </c>
      <c r="BF941" s="1" t="str">
        <f t="shared" si="722"/>
        <v/>
      </c>
      <c r="BG941" s="1" t="str">
        <f t="shared" si="723"/>
        <v/>
      </c>
      <c r="BH941" s="1" t="str">
        <f t="shared" si="724"/>
        <v/>
      </c>
      <c r="BI941" s="1" t="str">
        <f t="shared" si="725"/>
        <v/>
      </c>
      <c r="BJ941" s="1" t="str">
        <f t="shared" si="726"/>
        <v/>
      </c>
      <c r="BK941" s="1" t="str">
        <f t="shared" si="727"/>
        <v/>
      </c>
      <c r="BL941" s="1" t="str">
        <f t="shared" si="728"/>
        <v/>
      </c>
      <c r="BM941" s="1" t="str">
        <f t="shared" si="729"/>
        <v/>
      </c>
      <c r="BN941" s="1" t="str">
        <f t="shared" si="730"/>
        <v/>
      </c>
      <c r="BO941" s="4" t="str">
        <f t="shared" si="731"/>
        <v/>
      </c>
    </row>
    <row r="942" spans="2:67">
      <c r="B942" s="23"/>
      <c r="C942" s="8" t="str">
        <f>IF(B942="","",VLOOKUP(B942,Tabelle2!$A$1:$B$37,2,0))</f>
        <v/>
      </c>
      <c r="D942" s="9" t="str">
        <f>IF(B942="","",IF(B942=0,"NB",VLOOKUP(C942,Tabelle2!$D$1:$E$4,2,0)))</f>
        <v/>
      </c>
      <c r="E942" s="1" t="str">
        <f t="shared" si="687"/>
        <v/>
      </c>
      <c r="F942" s="1" t="str">
        <f t="shared" si="688"/>
        <v/>
      </c>
      <c r="G942" s="1" t="str">
        <f t="shared" si="698"/>
        <v/>
      </c>
      <c r="H942" s="1" t="str">
        <f t="shared" si="689"/>
        <v/>
      </c>
      <c r="I942" s="1">
        <f t="shared" si="690"/>
        <v>0</v>
      </c>
      <c r="J942" s="1" t="str">
        <f t="shared" si="692"/>
        <v/>
      </c>
      <c r="U942" s="6" t="str">
        <f t="shared" si="693"/>
        <v/>
      </c>
      <c r="V942" s="6" t="str">
        <f t="shared" si="694"/>
        <v/>
      </c>
      <c r="W942" s="6" t="str">
        <f t="shared" si="695"/>
        <v/>
      </c>
      <c r="X942" s="6" t="str">
        <f t="shared" si="696"/>
        <v/>
      </c>
      <c r="Y942" s="5"/>
      <c r="Z942" s="1">
        <f t="shared" si="699"/>
        <v>1</v>
      </c>
      <c r="AA942" s="1">
        <f t="shared" si="700"/>
        <v>1</v>
      </c>
      <c r="AB942" s="1">
        <f t="shared" si="701"/>
        <v>1</v>
      </c>
      <c r="AC942" s="1" t="str">
        <f t="shared" si="702"/>
        <v/>
      </c>
      <c r="AD942" s="1" t="str">
        <f t="shared" si="706"/>
        <v/>
      </c>
      <c r="AE942" s="5"/>
      <c r="AF942" s="6">
        <f t="shared" si="697"/>
        <v>0</v>
      </c>
      <c r="AG942" s="6">
        <f t="shared" si="703"/>
        <v>1</v>
      </c>
      <c r="AH942" s="6">
        <f t="shared" si="705"/>
        <v>3</v>
      </c>
      <c r="AI942" s="5"/>
      <c r="AJ942" s="1">
        <f t="shared" si="704"/>
        <v>0</v>
      </c>
      <c r="AK942" s="1">
        <f>VLOOKUP(AJ942,$R$2:S961,2,0)</f>
        <v>1</v>
      </c>
      <c r="AM942" s="1">
        <f t="shared" si="732"/>
        <v>246</v>
      </c>
      <c r="AO942" s="1">
        <f t="shared" si="733"/>
        <v>0</v>
      </c>
      <c r="AP942" s="1" t="str">
        <f t="shared" si="691"/>
        <v/>
      </c>
      <c r="AQ942" s="1" t="str">
        <f t="shared" si="707"/>
        <v/>
      </c>
      <c r="AR942" s="1" t="str">
        <f t="shared" si="708"/>
        <v/>
      </c>
      <c r="AS942" s="1" t="str">
        <f t="shared" si="709"/>
        <v/>
      </c>
      <c r="AT942" s="1" t="str">
        <f t="shared" si="710"/>
        <v/>
      </c>
      <c r="AU942" s="1" t="str">
        <f t="shared" si="711"/>
        <v/>
      </c>
      <c r="AV942" s="1" t="str">
        <f t="shared" si="712"/>
        <v/>
      </c>
      <c r="AW942" s="1" t="str">
        <f t="shared" si="713"/>
        <v/>
      </c>
      <c r="AX942" s="1" t="str">
        <f t="shared" si="714"/>
        <v/>
      </c>
      <c r="AY942" s="1" t="str">
        <f t="shared" si="715"/>
        <v/>
      </c>
      <c r="AZ942" s="1" t="str">
        <f t="shared" si="716"/>
        <v/>
      </c>
      <c r="BA942" s="1" t="str">
        <f t="shared" si="717"/>
        <v/>
      </c>
      <c r="BB942" s="1" t="str">
        <f t="shared" si="718"/>
        <v/>
      </c>
      <c r="BC942" s="1" t="str">
        <f t="shared" si="719"/>
        <v/>
      </c>
      <c r="BD942" s="1" t="str">
        <f t="shared" si="720"/>
        <v/>
      </c>
      <c r="BE942" s="1" t="str">
        <f t="shared" si="721"/>
        <v/>
      </c>
      <c r="BF942" s="1" t="str">
        <f t="shared" si="722"/>
        <v/>
      </c>
      <c r="BG942" s="1" t="str">
        <f t="shared" si="723"/>
        <v/>
      </c>
      <c r="BH942" s="1" t="str">
        <f t="shared" si="724"/>
        <v/>
      </c>
      <c r="BI942" s="1" t="str">
        <f t="shared" si="725"/>
        <v/>
      </c>
      <c r="BJ942" s="1" t="str">
        <f t="shared" si="726"/>
        <v/>
      </c>
      <c r="BK942" s="1" t="str">
        <f t="shared" si="727"/>
        <v/>
      </c>
      <c r="BL942" s="1" t="str">
        <f t="shared" si="728"/>
        <v/>
      </c>
      <c r="BM942" s="1" t="str">
        <f t="shared" si="729"/>
        <v/>
      </c>
      <c r="BN942" s="1" t="str">
        <f t="shared" si="730"/>
        <v/>
      </c>
      <c r="BO942" s="4" t="str">
        <f t="shared" si="731"/>
        <v/>
      </c>
    </row>
    <row r="943" spans="2:67">
      <c r="B943" s="23"/>
      <c r="C943" s="8" t="str">
        <f>IF(B943="","",VLOOKUP(B943,Tabelle2!$A$1:$B$37,2,0))</f>
        <v/>
      </c>
      <c r="D943" s="9" t="str">
        <f>IF(B943="","",IF(B943=0,"NB",VLOOKUP(C943,Tabelle2!$D$1:$E$4,2,0)))</f>
        <v/>
      </c>
      <c r="E943" s="1" t="str">
        <f t="shared" si="687"/>
        <v/>
      </c>
      <c r="F943" s="1" t="str">
        <f t="shared" si="688"/>
        <v/>
      </c>
      <c r="G943" s="1" t="str">
        <f t="shared" si="698"/>
        <v/>
      </c>
      <c r="H943" s="1" t="str">
        <f t="shared" si="689"/>
        <v/>
      </c>
      <c r="I943" s="1">
        <f t="shared" si="690"/>
        <v>0</v>
      </c>
      <c r="J943" s="1" t="str">
        <f t="shared" si="692"/>
        <v/>
      </c>
      <c r="U943" s="6" t="str">
        <f t="shared" si="693"/>
        <v/>
      </c>
      <c r="V943" s="6" t="str">
        <f t="shared" si="694"/>
        <v/>
      </c>
      <c r="W943" s="6" t="str">
        <f t="shared" si="695"/>
        <v/>
      </c>
      <c r="X943" s="6" t="str">
        <f t="shared" si="696"/>
        <v/>
      </c>
      <c r="Y943" s="5"/>
      <c r="Z943" s="1">
        <f t="shared" si="699"/>
        <v>1</v>
      </c>
      <c r="AA943" s="1">
        <f t="shared" si="700"/>
        <v>1</v>
      </c>
      <c r="AB943" s="1">
        <f t="shared" si="701"/>
        <v>1</v>
      </c>
      <c r="AC943" s="1" t="str">
        <f t="shared" si="702"/>
        <v/>
      </c>
      <c r="AD943" s="1" t="str">
        <f t="shared" si="706"/>
        <v/>
      </c>
      <c r="AE943" s="5"/>
      <c r="AF943" s="6">
        <f t="shared" si="697"/>
        <v>0</v>
      </c>
      <c r="AG943" s="6">
        <f t="shared" si="703"/>
        <v>1</v>
      </c>
      <c r="AH943" s="6">
        <f t="shared" si="705"/>
        <v>3</v>
      </c>
      <c r="AI943" s="5"/>
      <c r="AJ943" s="1">
        <f t="shared" si="704"/>
        <v>0</v>
      </c>
      <c r="AK943" s="1">
        <f>VLOOKUP(AJ943,$R$2:S962,2,0)</f>
        <v>1</v>
      </c>
      <c r="AM943" s="1">
        <f t="shared" si="732"/>
        <v>246</v>
      </c>
      <c r="AO943" s="1">
        <f t="shared" si="733"/>
        <v>0</v>
      </c>
      <c r="AP943" s="1" t="str">
        <f t="shared" si="691"/>
        <v/>
      </c>
      <c r="AQ943" s="1" t="str">
        <f t="shared" si="707"/>
        <v/>
      </c>
      <c r="AR943" s="1" t="str">
        <f t="shared" si="708"/>
        <v/>
      </c>
      <c r="AS943" s="1" t="str">
        <f t="shared" si="709"/>
        <v/>
      </c>
      <c r="AT943" s="1" t="str">
        <f t="shared" si="710"/>
        <v/>
      </c>
      <c r="AU943" s="1" t="str">
        <f t="shared" si="711"/>
        <v/>
      </c>
      <c r="AV943" s="1" t="str">
        <f t="shared" si="712"/>
        <v/>
      </c>
      <c r="AW943" s="1" t="str">
        <f t="shared" si="713"/>
        <v/>
      </c>
      <c r="AX943" s="1" t="str">
        <f t="shared" si="714"/>
        <v/>
      </c>
      <c r="AY943" s="1" t="str">
        <f t="shared" si="715"/>
        <v/>
      </c>
      <c r="AZ943" s="1" t="str">
        <f t="shared" si="716"/>
        <v/>
      </c>
      <c r="BA943" s="1" t="str">
        <f t="shared" si="717"/>
        <v/>
      </c>
      <c r="BB943" s="1" t="str">
        <f t="shared" si="718"/>
        <v/>
      </c>
      <c r="BC943" s="1" t="str">
        <f t="shared" si="719"/>
        <v/>
      </c>
      <c r="BD943" s="1" t="str">
        <f t="shared" si="720"/>
        <v/>
      </c>
      <c r="BE943" s="1" t="str">
        <f t="shared" si="721"/>
        <v/>
      </c>
      <c r="BF943" s="1" t="str">
        <f t="shared" si="722"/>
        <v/>
      </c>
      <c r="BG943" s="1" t="str">
        <f t="shared" si="723"/>
        <v/>
      </c>
      <c r="BH943" s="1" t="str">
        <f t="shared" si="724"/>
        <v/>
      </c>
      <c r="BI943" s="1" t="str">
        <f t="shared" si="725"/>
        <v/>
      </c>
      <c r="BJ943" s="1" t="str">
        <f t="shared" si="726"/>
        <v/>
      </c>
      <c r="BK943" s="1" t="str">
        <f t="shared" si="727"/>
        <v/>
      </c>
      <c r="BL943" s="1" t="str">
        <f t="shared" si="728"/>
        <v/>
      </c>
      <c r="BM943" s="1" t="str">
        <f t="shared" si="729"/>
        <v/>
      </c>
      <c r="BN943" s="1" t="str">
        <f t="shared" si="730"/>
        <v/>
      </c>
      <c r="BO943" s="4" t="str">
        <f t="shared" si="731"/>
        <v/>
      </c>
    </row>
    <row r="944" spans="2:67">
      <c r="B944" s="23"/>
      <c r="C944" s="8" t="str">
        <f>IF(B944="","",VLOOKUP(B944,Tabelle2!$A$1:$B$37,2,0))</f>
        <v/>
      </c>
      <c r="D944" s="9" t="str">
        <f>IF(B944="","",IF(B944=0,"NB",VLOOKUP(C944,Tabelle2!$D$1:$E$4,2,0)))</f>
        <v/>
      </c>
      <c r="E944" s="1" t="str">
        <f t="shared" si="687"/>
        <v/>
      </c>
      <c r="F944" s="1" t="str">
        <f t="shared" si="688"/>
        <v/>
      </c>
      <c r="G944" s="1" t="str">
        <f t="shared" si="698"/>
        <v/>
      </c>
      <c r="H944" s="1" t="str">
        <f t="shared" si="689"/>
        <v/>
      </c>
      <c r="I944" s="1">
        <f t="shared" si="690"/>
        <v>0</v>
      </c>
      <c r="J944" s="1" t="str">
        <f t="shared" si="692"/>
        <v/>
      </c>
      <c r="U944" s="6" t="str">
        <f t="shared" si="693"/>
        <v/>
      </c>
      <c r="V944" s="6" t="str">
        <f t="shared" si="694"/>
        <v/>
      </c>
      <c r="W944" s="6" t="str">
        <f t="shared" si="695"/>
        <v/>
      </c>
      <c r="X944" s="6" t="str">
        <f t="shared" si="696"/>
        <v/>
      </c>
      <c r="Y944" s="5"/>
      <c r="Z944" s="1">
        <f t="shared" si="699"/>
        <v>1</v>
      </c>
      <c r="AA944" s="1">
        <f t="shared" si="700"/>
        <v>1</v>
      </c>
      <c r="AB944" s="1">
        <f t="shared" si="701"/>
        <v>1</v>
      </c>
      <c r="AC944" s="1" t="str">
        <f t="shared" si="702"/>
        <v/>
      </c>
      <c r="AD944" s="1" t="str">
        <f t="shared" si="706"/>
        <v/>
      </c>
      <c r="AE944" s="5"/>
      <c r="AF944" s="6">
        <f t="shared" si="697"/>
        <v>0</v>
      </c>
      <c r="AG944" s="6">
        <f t="shared" si="703"/>
        <v>1</v>
      </c>
      <c r="AH944" s="6">
        <f t="shared" si="705"/>
        <v>3</v>
      </c>
      <c r="AI944" s="5"/>
      <c r="AJ944" s="1">
        <f t="shared" si="704"/>
        <v>0</v>
      </c>
      <c r="AK944" s="1">
        <f>VLOOKUP(AJ944,$R$2:S963,2,0)</f>
        <v>1</v>
      </c>
      <c r="AM944" s="1">
        <f t="shared" si="732"/>
        <v>246</v>
      </c>
      <c r="AO944" s="1">
        <f t="shared" si="733"/>
        <v>0</v>
      </c>
      <c r="AP944" s="1" t="str">
        <f t="shared" si="691"/>
        <v/>
      </c>
      <c r="AQ944" s="1" t="str">
        <f t="shared" si="707"/>
        <v/>
      </c>
      <c r="AR944" s="1" t="str">
        <f t="shared" si="708"/>
        <v/>
      </c>
      <c r="AS944" s="1" t="str">
        <f t="shared" si="709"/>
        <v/>
      </c>
      <c r="AT944" s="1" t="str">
        <f t="shared" si="710"/>
        <v/>
      </c>
      <c r="AU944" s="1" t="str">
        <f t="shared" si="711"/>
        <v/>
      </c>
      <c r="AV944" s="1" t="str">
        <f t="shared" si="712"/>
        <v/>
      </c>
      <c r="AW944" s="1" t="str">
        <f t="shared" si="713"/>
        <v/>
      </c>
      <c r="AX944" s="1" t="str">
        <f t="shared" si="714"/>
        <v/>
      </c>
      <c r="AY944" s="1" t="str">
        <f t="shared" si="715"/>
        <v/>
      </c>
      <c r="AZ944" s="1" t="str">
        <f t="shared" si="716"/>
        <v/>
      </c>
      <c r="BA944" s="1" t="str">
        <f t="shared" si="717"/>
        <v/>
      </c>
      <c r="BB944" s="1" t="str">
        <f t="shared" si="718"/>
        <v/>
      </c>
      <c r="BC944" s="1" t="str">
        <f t="shared" si="719"/>
        <v/>
      </c>
      <c r="BD944" s="1" t="str">
        <f t="shared" si="720"/>
        <v/>
      </c>
      <c r="BE944" s="1" t="str">
        <f t="shared" si="721"/>
        <v/>
      </c>
      <c r="BF944" s="1" t="str">
        <f t="shared" si="722"/>
        <v/>
      </c>
      <c r="BG944" s="1" t="str">
        <f t="shared" si="723"/>
        <v/>
      </c>
      <c r="BH944" s="1" t="str">
        <f t="shared" si="724"/>
        <v/>
      </c>
      <c r="BI944" s="1" t="str">
        <f t="shared" si="725"/>
        <v/>
      </c>
      <c r="BJ944" s="1" t="str">
        <f t="shared" si="726"/>
        <v/>
      </c>
      <c r="BK944" s="1" t="str">
        <f t="shared" si="727"/>
        <v/>
      </c>
      <c r="BL944" s="1" t="str">
        <f t="shared" si="728"/>
        <v/>
      </c>
      <c r="BM944" s="1" t="str">
        <f t="shared" si="729"/>
        <v/>
      </c>
      <c r="BN944" s="1" t="str">
        <f t="shared" si="730"/>
        <v/>
      </c>
      <c r="BO944" s="4" t="str">
        <f t="shared" si="731"/>
        <v/>
      </c>
    </row>
    <row r="945" spans="2:67">
      <c r="B945" s="23"/>
      <c r="C945" s="8" t="str">
        <f>IF(B945="","",VLOOKUP(B945,Tabelle2!$A$1:$B$37,2,0))</f>
        <v/>
      </c>
      <c r="D945" s="9" t="str">
        <f>IF(B945="","",IF(B945=0,"NB",VLOOKUP(C945,Tabelle2!$D$1:$E$4,2,0)))</f>
        <v/>
      </c>
      <c r="E945" s="1" t="str">
        <f t="shared" si="687"/>
        <v/>
      </c>
      <c r="F945" s="1" t="str">
        <f t="shared" si="688"/>
        <v/>
      </c>
      <c r="G945" s="1" t="str">
        <f t="shared" si="698"/>
        <v/>
      </c>
      <c r="H945" s="1" t="str">
        <f t="shared" si="689"/>
        <v/>
      </c>
      <c r="I945" s="1">
        <f t="shared" si="690"/>
        <v>0</v>
      </c>
      <c r="J945" s="1" t="str">
        <f t="shared" si="692"/>
        <v/>
      </c>
      <c r="U945" s="6" t="str">
        <f t="shared" si="693"/>
        <v/>
      </c>
      <c r="V945" s="6" t="str">
        <f t="shared" si="694"/>
        <v/>
      </c>
      <c r="W945" s="6" t="str">
        <f t="shared" si="695"/>
        <v/>
      </c>
      <c r="X945" s="6" t="str">
        <f t="shared" si="696"/>
        <v/>
      </c>
      <c r="Y945" s="5"/>
      <c r="Z945" s="1">
        <f t="shared" si="699"/>
        <v>1</v>
      </c>
      <c r="AA945" s="1">
        <f t="shared" si="700"/>
        <v>1</v>
      </c>
      <c r="AB945" s="1">
        <f t="shared" si="701"/>
        <v>1</v>
      </c>
      <c r="AC945" s="1" t="str">
        <f t="shared" si="702"/>
        <v/>
      </c>
      <c r="AD945" s="1" t="str">
        <f t="shared" si="706"/>
        <v/>
      </c>
      <c r="AE945" s="5"/>
      <c r="AF945" s="6">
        <f t="shared" si="697"/>
        <v>0</v>
      </c>
      <c r="AG945" s="6">
        <f t="shared" si="703"/>
        <v>1</v>
      </c>
      <c r="AH945" s="6">
        <f t="shared" si="705"/>
        <v>3</v>
      </c>
      <c r="AI945" s="5"/>
      <c r="AJ945" s="1">
        <f t="shared" si="704"/>
        <v>0</v>
      </c>
      <c r="AK945" s="1">
        <f>VLOOKUP(AJ945,$R$2:S964,2,0)</f>
        <v>1</v>
      </c>
      <c r="AM945" s="1">
        <f t="shared" si="732"/>
        <v>246</v>
      </c>
      <c r="AO945" s="1">
        <f t="shared" si="733"/>
        <v>0</v>
      </c>
      <c r="AP945" s="1" t="str">
        <f t="shared" si="691"/>
        <v/>
      </c>
      <c r="AQ945" s="1" t="str">
        <f t="shared" si="707"/>
        <v/>
      </c>
      <c r="AR945" s="1" t="str">
        <f t="shared" si="708"/>
        <v/>
      </c>
      <c r="AS945" s="1" t="str">
        <f t="shared" si="709"/>
        <v/>
      </c>
      <c r="AT945" s="1" t="str">
        <f t="shared" si="710"/>
        <v/>
      </c>
      <c r="AU945" s="1" t="str">
        <f t="shared" si="711"/>
        <v/>
      </c>
      <c r="AV945" s="1" t="str">
        <f t="shared" si="712"/>
        <v/>
      </c>
      <c r="AW945" s="1" t="str">
        <f t="shared" si="713"/>
        <v/>
      </c>
      <c r="AX945" s="1" t="str">
        <f t="shared" si="714"/>
        <v/>
      </c>
      <c r="AY945" s="1" t="str">
        <f t="shared" si="715"/>
        <v/>
      </c>
      <c r="AZ945" s="1" t="str">
        <f t="shared" si="716"/>
        <v/>
      </c>
      <c r="BA945" s="1" t="str">
        <f t="shared" si="717"/>
        <v/>
      </c>
      <c r="BB945" s="1" t="str">
        <f t="shared" si="718"/>
        <v/>
      </c>
      <c r="BC945" s="1" t="str">
        <f t="shared" si="719"/>
        <v/>
      </c>
      <c r="BD945" s="1" t="str">
        <f t="shared" si="720"/>
        <v/>
      </c>
      <c r="BE945" s="1" t="str">
        <f t="shared" si="721"/>
        <v/>
      </c>
      <c r="BF945" s="1" t="str">
        <f t="shared" si="722"/>
        <v/>
      </c>
      <c r="BG945" s="1" t="str">
        <f t="shared" si="723"/>
        <v/>
      </c>
      <c r="BH945" s="1" t="str">
        <f t="shared" si="724"/>
        <v/>
      </c>
      <c r="BI945" s="1" t="str">
        <f t="shared" si="725"/>
        <v/>
      </c>
      <c r="BJ945" s="1" t="str">
        <f t="shared" si="726"/>
        <v/>
      </c>
      <c r="BK945" s="1" t="str">
        <f t="shared" si="727"/>
        <v/>
      </c>
      <c r="BL945" s="1" t="str">
        <f t="shared" si="728"/>
        <v/>
      </c>
      <c r="BM945" s="1" t="str">
        <f t="shared" si="729"/>
        <v/>
      </c>
      <c r="BN945" s="1" t="str">
        <f t="shared" si="730"/>
        <v/>
      </c>
      <c r="BO945" s="4" t="str">
        <f t="shared" si="731"/>
        <v/>
      </c>
    </row>
    <row r="946" spans="2:67">
      <c r="B946" s="23"/>
      <c r="C946" s="8" t="str">
        <f>IF(B946="","",VLOOKUP(B946,Tabelle2!$A$1:$B$37,2,0))</f>
        <v/>
      </c>
      <c r="D946" s="9" t="str">
        <f>IF(B946="","",IF(B946=0,"NB",VLOOKUP(C946,Tabelle2!$D$1:$E$4,2,0)))</f>
        <v/>
      </c>
      <c r="E946" s="1" t="str">
        <f t="shared" si="687"/>
        <v/>
      </c>
      <c r="F946" s="1" t="str">
        <f t="shared" si="688"/>
        <v/>
      </c>
      <c r="G946" s="1" t="str">
        <f t="shared" si="698"/>
        <v/>
      </c>
      <c r="H946" s="1" t="str">
        <f t="shared" si="689"/>
        <v/>
      </c>
      <c r="I946" s="1">
        <f t="shared" si="690"/>
        <v>0</v>
      </c>
      <c r="J946" s="1" t="str">
        <f t="shared" si="692"/>
        <v/>
      </c>
      <c r="U946" s="6" t="str">
        <f t="shared" si="693"/>
        <v/>
      </c>
      <c r="V946" s="6" t="str">
        <f t="shared" si="694"/>
        <v/>
      </c>
      <c r="W946" s="6" t="str">
        <f t="shared" si="695"/>
        <v/>
      </c>
      <c r="X946" s="6" t="str">
        <f t="shared" si="696"/>
        <v/>
      </c>
      <c r="Y946" s="5"/>
      <c r="Z946" s="1">
        <f t="shared" si="699"/>
        <v>1</v>
      </c>
      <c r="AA946" s="1">
        <f t="shared" si="700"/>
        <v>1</v>
      </c>
      <c r="AB946" s="1">
        <f t="shared" si="701"/>
        <v>1</v>
      </c>
      <c r="AC946" s="1" t="str">
        <f t="shared" si="702"/>
        <v/>
      </c>
      <c r="AD946" s="1" t="str">
        <f t="shared" si="706"/>
        <v/>
      </c>
      <c r="AE946" s="5"/>
      <c r="AF946" s="6">
        <f t="shared" si="697"/>
        <v>0</v>
      </c>
      <c r="AG946" s="6">
        <f t="shared" si="703"/>
        <v>1</v>
      </c>
      <c r="AH946" s="6">
        <f t="shared" si="705"/>
        <v>3</v>
      </c>
      <c r="AI946" s="5"/>
      <c r="AJ946" s="1">
        <f t="shared" si="704"/>
        <v>0</v>
      </c>
      <c r="AK946" s="1">
        <f>VLOOKUP(AJ946,$R$2:S965,2,0)</f>
        <v>1</v>
      </c>
      <c r="AM946" s="1">
        <f t="shared" si="732"/>
        <v>246</v>
      </c>
      <c r="AO946" s="1">
        <f t="shared" si="733"/>
        <v>0</v>
      </c>
      <c r="AP946" s="1" t="str">
        <f t="shared" si="691"/>
        <v/>
      </c>
      <c r="AQ946" s="1" t="str">
        <f t="shared" si="707"/>
        <v/>
      </c>
      <c r="AR946" s="1" t="str">
        <f t="shared" si="708"/>
        <v/>
      </c>
      <c r="AS946" s="1" t="str">
        <f t="shared" si="709"/>
        <v/>
      </c>
      <c r="AT946" s="1" t="str">
        <f t="shared" si="710"/>
        <v/>
      </c>
      <c r="AU946" s="1" t="str">
        <f t="shared" si="711"/>
        <v/>
      </c>
      <c r="AV946" s="1" t="str">
        <f t="shared" si="712"/>
        <v/>
      </c>
      <c r="AW946" s="1" t="str">
        <f t="shared" si="713"/>
        <v/>
      </c>
      <c r="AX946" s="1" t="str">
        <f t="shared" si="714"/>
        <v/>
      </c>
      <c r="AY946" s="1" t="str">
        <f t="shared" si="715"/>
        <v/>
      </c>
      <c r="AZ946" s="1" t="str">
        <f t="shared" si="716"/>
        <v/>
      </c>
      <c r="BA946" s="1" t="str">
        <f t="shared" si="717"/>
        <v/>
      </c>
      <c r="BB946" s="1" t="str">
        <f t="shared" si="718"/>
        <v/>
      </c>
      <c r="BC946" s="1" t="str">
        <f t="shared" si="719"/>
        <v/>
      </c>
      <c r="BD946" s="1" t="str">
        <f t="shared" si="720"/>
        <v/>
      </c>
      <c r="BE946" s="1" t="str">
        <f t="shared" si="721"/>
        <v/>
      </c>
      <c r="BF946" s="1" t="str">
        <f t="shared" si="722"/>
        <v/>
      </c>
      <c r="BG946" s="1" t="str">
        <f t="shared" si="723"/>
        <v/>
      </c>
      <c r="BH946" s="1" t="str">
        <f t="shared" si="724"/>
        <v/>
      </c>
      <c r="BI946" s="1" t="str">
        <f t="shared" si="725"/>
        <v/>
      </c>
      <c r="BJ946" s="1" t="str">
        <f t="shared" si="726"/>
        <v/>
      </c>
      <c r="BK946" s="1" t="str">
        <f t="shared" si="727"/>
        <v/>
      </c>
      <c r="BL946" s="1" t="str">
        <f t="shared" si="728"/>
        <v/>
      </c>
      <c r="BM946" s="1" t="str">
        <f t="shared" si="729"/>
        <v/>
      </c>
      <c r="BN946" s="1" t="str">
        <f t="shared" si="730"/>
        <v/>
      </c>
      <c r="BO946" s="4" t="str">
        <f t="shared" si="731"/>
        <v/>
      </c>
    </row>
    <row r="947" spans="2:67">
      <c r="B947" s="23"/>
      <c r="C947" s="8" t="str">
        <f>IF(B947="","",VLOOKUP(B947,Tabelle2!$A$1:$B$37,2,0))</f>
        <v/>
      </c>
      <c r="D947" s="9" t="str">
        <f>IF(B947="","",IF(B947=0,"NB",VLOOKUP(C947,Tabelle2!$D$1:$E$4,2,0)))</f>
        <v/>
      </c>
      <c r="E947" s="1" t="str">
        <f t="shared" ref="E947:E1000" si="734">IF(B947="","",IF(D946="NB","NB",IF(D946=C947,"W","L")))</f>
        <v/>
      </c>
      <c r="F947" s="1" t="str">
        <f t="shared" ref="F947:F1000" si="735">IF(E947="","",AK946)</f>
        <v/>
      </c>
      <c r="G947" s="1" t="str">
        <f t="shared" si="698"/>
        <v/>
      </c>
      <c r="H947" s="1" t="str">
        <f t="shared" ref="H947:H1000" si="736">IF(E947="","",IF(E947="NB",0,G947*F947))</f>
        <v/>
      </c>
      <c r="I947" s="1">
        <f t="shared" si="690"/>
        <v>0</v>
      </c>
      <c r="J947" s="1" t="str">
        <f t="shared" si="692"/>
        <v/>
      </c>
      <c r="U947" s="6" t="str">
        <f t="shared" si="693"/>
        <v/>
      </c>
      <c r="V947" s="6" t="str">
        <f t="shared" si="694"/>
        <v/>
      </c>
      <c r="W947" s="6" t="str">
        <f t="shared" si="695"/>
        <v/>
      </c>
      <c r="X947" s="6" t="str">
        <f t="shared" si="696"/>
        <v/>
      </c>
      <c r="Y947" s="5"/>
      <c r="Z947" s="1">
        <f t="shared" si="699"/>
        <v>1</v>
      </c>
      <c r="AA947" s="1">
        <f t="shared" si="700"/>
        <v>1</v>
      </c>
      <c r="AB947" s="1">
        <f t="shared" si="701"/>
        <v>1</v>
      </c>
      <c r="AC947" s="1" t="str">
        <f t="shared" si="702"/>
        <v/>
      </c>
      <c r="AD947" s="1" t="str">
        <f t="shared" si="706"/>
        <v/>
      </c>
      <c r="AE947" s="5"/>
      <c r="AF947" s="6">
        <f t="shared" si="697"/>
        <v>0</v>
      </c>
      <c r="AG947" s="6">
        <f t="shared" si="703"/>
        <v>1</v>
      </c>
      <c r="AH947" s="6">
        <f t="shared" si="705"/>
        <v>3</v>
      </c>
      <c r="AI947" s="5"/>
      <c r="AJ947" s="1">
        <f t="shared" si="704"/>
        <v>0</v>
      </c>
      <c r="AK947" s="1">
        <f>VLOOKUP(AJ947,$R$2:S966,2,0)</f>
        <v>1</v>
      </c>
      <c r="AM947" s="1">
        <f t="shared" si="732"/>
        <v>246</v>
      </c>
      <c r="AO947" s="1">
        <f t="shared" si="733"/>
        <v>0</v>
      </c>
      <c r="AP947" s="1" t="str">
        <f t="shared" si="691"/>
        <v/>
      </c>
      <c r="AQ947" s="1" t="str">
        <f t="shared" si="707"/>
        <v/>
      </c>
      <c r="AR947" s="1" t="str">
        <f t="shared" si="708"/>
        <v/>
      </c>
      <c r="AS947" s="1" t="str">
        <f t="shared" si="709"/>
        <v/>
      </c>
      <c r="AT947" s="1" t="str">
        <f t="shared" si="710"/>
        <v/>
      </c>
      <c r="AU947" s="1" t="str">
        <f t="shared" si="711"/>
        <v/>
      </c>
      <c r="AV947" s="1" t="str">
        <f t="shared" si="712"/>
        <v/>
      </c>
      <c r="AW947" s="1" t="str">
        <f t="shared" si="713"/>
        <v/>
      </c>
      <c r="AX947" s="1" t="str">
        <f t="shared" si="714"/>
        <v/>
      </c>
      <c r="AY947" s="1" t="str">
        <f t="shared" si="715"/>
        <v/>
      </c>
      <c r="AZ947" s="1" t="str">
        <f t="shared" si="716"/>
        <v/>
      </c>
      <c r="BA947" s="1" t="str">
        <f t="shared" si="717"/>
        <v/>
      </c>
      <c r="BB947" s="1" t="str">
        <f t="shared" si="718"/>
        <v/>
      </c>
      <c r="BC947" s="1" t="str">
        <f t="shared" si="719"/>
        <v/>
      </c>
      <c r="BD947" s="1" t="str">
        <f t="shared" si="720"/>
        <v/>
      </c>
      <c r="BE947" s="1" t="str">
        <f t="shared" si="721"/>
        <v/>
      </c>
      <c r="BF947" s="1" t="str">
        <f t="shared" si="722"/>
        <v/>
      </c>
      <c r="BG947" s="1" t="str">
        <f t="shared" si="723"/>
        <v/>
      </c>
      <c r="BH947" s="1" t="str">
        <f t="shared" si="724"/>
        <v/>
      </c>
      <c r="BI947" s="1" t="str">
        <f t="shared" si="725"/>
        <v/>
      </c>
      <c r="BJ947" s="1" t="str">
        <f t="shared" si="726"/>
        <v/>
      </c>
      <c r="BK947" s="1" t="str">
        <f t="shared" si="727"/>
        <v/>
      </c>
      <c r="BL947" s="1" t="str">
        <f t="shared" si="728"/>
        <v/>
      </c>
      <c r="BM947" s="1" t="str">
        <f t="shared" si="729"/>
        <v/>
      </c>
      <c r="BN947" s="1" t="str">
        <f t="shared" si="730"/>
        <v/>
      </c>
      <c r="BO947" s="4" t="str">
        <f t="shared" si="731"/>
        <v/>
      </c>
    </row>
    <row r="948" spans="2:67">
      <c r="B948" s="23"/>
      <c r="C948" s="8" t="str">
        <f>IF(B948="","",VLOOKUP(B948,Tabelle2!$A$1:$B$37,2,0))</f>
        <v/>
      </c>
      <c r="D948" s="9" t="str">
        <f>IF(B948="","",IF(B948=0,"NB",VLOOKUP(C948,Tabelle2!$D$1:$E$4,2,0)))</f>
        <v/>
      </c>
      <c r="E948" s="1" t="str">
        <f t="shared" si="734"/>
        <v/>
      </c>
      <c r="F948" s="1" t="str">
        <f t="shared" si="735"/>
        <v/>
      </c>
      <c r="G948" s="1" t="str">
        <f t="shared" si="698"/>
        <v/>
      </c>
      <c r="H948" s="1" t="str">
        <f t="shared" si="736"/>
        <v/>
      </c>
      <c r="I948" s="1">
        <f t="shared" si="690"/>
        <v>0</v>
      </c>
      <c r="J948" s="1" t="str">
        <f t="shared" si="692"/>
        <v/>
      </c>
      <c r="U948" s="6" t="str">
        <f t="shared" si="693"/>
        <v/>
      </c>
      <c r="V948" s="6" t="str">
        <f t="shared" si="694"/>
        <v/>
      </c>
      <c r="W948" s="6" t="str">
        <f t="shared" si="695"/>
        <v/>
      </c>
      <c r="X948" s="6" t="str">
        <f t="shared" si="696"/>
        <v/>
      </c>
      <c r="Y948" s="5"/>
      <c r="Z948" s="1">
        <f t="shared" si="699"/>
        <v>1</v>
      </c>
      <c r="AA948" s="1">
        <f t="shared" si="700"/>
        <v>1</v>
      </c>
      <c r="AB948" s="1">
        <f t="shared" si="701"/>
        <v>1</v>
      </c>
      <c r="AC948" s="1" t="str">
        <f t="shared" si="702"/>
        <v/>
      </c>
      <c r="AD948" s="1" t="str">
        <f t="shared" si="706"/>
        <v/>
      </c>
      <c r="AE948" s="5"/>
      <c r="AF948" s="6">
        <f t="shared" si="697"/>
        <v>0</v>
      </c>
      <c r="AG948" s="6">
        <f t="shared" si="703"/>
        <v>1</v>
      </c>
      <c r="AH948" s="6">
        <f t="shared" si="705"/>
        <v>3</v>
      </c>
      <c r="AI948" s="5"/>
      <c r="AJ948" s="1">
        <f t="shared" si="704"/>
        <v>0</v>
      </c>
      <c r="AK948" s="1">
        <f>VLOOKUP(AJ948,$R$2:S967,2,0)</f>
        <v>1</v>
      </c>
      <c r="AM948" s="1">
        <f t="shared" si="732"/>
        <v>246</v>
      </c>
      <c r="AO948" s="1">
        <f t="shared" si="733"/>
        <v>0</v>
      </c>
      <c r="AP948" s="1" t="str">
        <f t="shared" si="691"/>
        <v/>
      </c>
      <c r="AQ948" s="1" t="str">
        <f t="shared" si="707"/>
        <v/>
      </c>
      <c r="AR948" s="1" t="str">
        <f t="shared" si="708"/>
        <v/>
      </c>
      <c r="AS948" s="1" t="str">
        <f t="shared" si="709"/>
        <v/>
      </c>
      <c r="AT948" s="1" t="str">
        <f t="shared" si="710"/>
        <v/>
      </c>
      <c r="AU948" s="1" t="str">
        <f t="shared" si="711"/>
        <v/>
      </c>
      <c r="AV948" s="1" t="str">
        <f t="shared" si="712"/>
        <v/>
      </c>
      <c r="AW948" s="1" t="str">
        <f t="shared" si="713"/>
        <v/>
      </c>
      <c r="AX948" s="1" t="str">
        <f t="shared" si="714"/>
        <v/>
      </c>
      <c r="AY948" s="1" t="str">
        <f t="shared" si="715"/>
        <v/>
      </c>
      <c r="AZ948" s="1" t="str">
        <f t="shared" si="716"/>
        <v/>
      </c>
      <c r="BA948" s="1" t="str">
        <f t="shared" si="717"/>
        <v/>
      </c>
      <c r="BB948" s="1" t="str">
        <f t="shared" si="718"/>
        <v/>
      </c>
      <c r="BC948" s="1" t="str">
        <f t="shared" si="719"/>
        <v/>
      </c>
      <c r="BD948" s="1" t="str">
        <f t="shared" si="720"/>
        <v/>
      </c>
      <c r="BE948" s="1" t="str">
        <f t="shared" si="721"/>
        <v/>
      </c>
      <c r="BF948" s="1" t="str">
        <f t="shared" si="722"/>
        <v/>
      </c>
      <c r="BG948" s="1" t="str">
        <f t="shared" si="723"/>
        <v/>
      </c>
      <c r="BH948" s="1" t="str">
        <f t="shared" si="724"/>
        <v/>
      </c>
      <c r="BI948" s="1" t="str">
        <f t="shared" si="725"/>
        <v/>
      </c>
      <c r="BJ948" s="1" t="str">
        <f t="shared" si="726"/>
        <v/>
      </c>
      <c r="BK948" s="1" t="str">
        <f t="shared" si="727"/>
        <v/>
      </c>
      <c r="BL948" s="1" t="str">
        <f t="shared" si="728"/>
        <v/>
      </c>
      <c r="BM948" s="1" t="str">
        <f t="shared" si="729"/>
        <v/>
      </c>
      <c r="BN948" s="1" t="str">
        <f t="shared" si="730"/>
        <v/>
      </c>
      <c r="BO948" s="4" t="str">
        <f t="shared" si="731"/>
        <v/>
      </c>
    </row>
    <row r="949" spans="2:67">
      <c r="B949" s="23"/>
      <c r="C949" s="8" t="str">
        <f>IF(B949="","",VLOOKUP(B949,Tabelle2!$A$1:$B$37,2,0))</f>
        <v/>
      </c>
      <c r="D949" s="9" t="str">
        <f>IF(B949="","",IF(B949=0,"NB",VLOOKUP(C949,Tabelle2!$D$1:$E$4,2,0)))</f>
        <v/>
      </c>
      <c r="E949" s="1" t="str">
        <f t="shared" si="734"/>
        <v/>
      </c>
      <c r="F949" s="1" t="str">
        <f t="shared" si="735"/>
        <v/>
      </c>
      <c r="G949" s="1" t="str">
        <f t="shared" si="698"/>
        <v/>
      </c>
      <c r="H949" s="1" t="str">
        <f t="shared" si="736"/>
        <v/>
      </c>
      <c r="I949" s="1">
        <f t="shared" si="690"/>
        <v>0</v>
      </c>
      <c r="J949" s="1" t="str">
        <f t="shared" si="692"/>
        <v/>
      </c>
      <c r="U949" s="6" t="str">
        <f t="shared" si="693"/>
        <v/>
      </c>
      <c r="V949" s="6" t="str">
        <f t="shared" si="694"/>
        <v/>
      </c>
      <c r="W949" s="6" t="str">
        <f t="shared" si="695"/>
        <v/>
      </c>
      <c r="X949" s="6" t="str">
        <f t="shared" si="696"/>
        <v/>
      </c>
      <c r="Y949" s="5"/>
      <c r="Z949" s="1">
        <f t="shared" si="699"/>
        <v>1</v>
      </c>
      <c r="AA949" s="1">
        <f t="shared" si="700"/>
        <v>1</v>
      </c>
      <c r="AB949" s="1">
        <f t="shared" si="701"/>
        <v>1</v>
      </c>
      <c r="AC949" s="1" t="str">
        <f t="shared" si="702"/>
        <v/>
      </c>
      <c r="AD949" s="1" t="str">
        <f t="shared" si="706"/>
        <v/>
      </c>
      <c r="AE949" s="5"/>
      <c r="AF949" s="6">
        <f t="shared" si="697"/>
        <v>0</v>
      </c>
      <c r="AG949" s="6">
        <f t="shared" si="703"/>
        <v>1</v>
      </c>
      <c r="AH949" s="6">
        <f t="shared" si="705"/>
        <v>3</v>
      </c>
      <c r="AI949" s="5"/>
      <c r="AJ949" s="1">
        <f t="shared" si="704"/>
        <v>0</v>
      </c>
      <c r="AK949" s="1">
        <f>VLOOKUP(AJ949,$R$2:S968,2,0)</f>
        <v>1</v>
      </c>
      <c r="AM949" s="1">
        <f t="shared" si="732"/>
        <v>246</v>
      </c>
      <c r="AO949" s="1">
        <f t="shared" si="733"/>
        <v>0</v>
      </c>
      <c r="AP949" s="1" t="str">
        <f t="shared" si="691"/>
        <v/>
      </c>
      <c r="AQ949" s="1" t="str">
        <f t="shared" si="707"/>
        <v/>
      </c>
      <c r="AR949" s="1" t="str">
        <f t="shared" si="708"/>
        <v/>
      </c>
      <c r="AS949" s="1" t="str">
        <f t="shared" si="709"/>
        <v/>
      </c>
      <c r="AT949" s="1" t="str">
        <f t="shared" si="710"/>
        <v/>
      </c>
      <c r="AU949" s="1" t="str">
        <f t="shared" si="711"/>
        <v/>
      </c>
      <c r="AV949" s="1" t="str">
        <f t="shared" si="712"/>
        <v/>
      </c>
      <c r="AW949" s="1" t="str">
        <f t="shared" si="713"/>
        <v/>
      </c>
      <c r="AX949" s="1" t="str">
        <f t="shared" si="714"/>
        <v/>
      </c>
      <c r="AY949" s="1" t="str">
        <f t="shared" si="715"/>
        <v/>
      </c>
      <c r="AZ949" s="1" t="str">
        <f t="shared" si="716"/>
        <v/>
      </c>
      <c r="BA949" s="1" t="str">
        <f t="shared" si="717"/>
        <v/>
      </c>
      <c r="BB949" s="1" t="str">
        <f t="shared" si="718"/>
        <v/>
      </c>
      <c r="BC949" s="1" t="str">
        <f t="shared" si="719"/>
        <v/>
      </c>
      <c r="BD949" s="1" t="str">
        <f t="shared" si="720"/>
        <v/>
      </c>
      <c r="BE949" s="1" t="str">
        <f t="shared" si="721"/>
        <v/>
      </c>
      <c r="BF949" s="1" t="str">
        <f t="shared" si="722"/>
        <v/>
      </c>
      <c r="BG949" s="1" t="str">
        <f t="shared" si="723"/>
        <v/>
      </c>
      <c r="BH949" s="1" t="str">
        <f t="shared" si="724"/>
        <v/>
      </c>
      <c r="BI949" s="1" t="str">
        <f t="shared" si="725"/>
        <v/>
      </c>
      <c r="BJ949" s="1" t="str">
        <f t="shared" si="726"/>
        <v/>
      </c>
      <c r="BK949" s="1" t="str">
        <f t="shared" si="727"/>
        <v/>
      </c>
      <c r="BL949" s="1" t="str">
        <f t="shared" si="728"/>
        <v/>
      </c>
      <c r="BM949" s="1" t="str">
        <f t="shared" si="729"/>
        <v/>
      </c>
      <c r="BN949" s="1" t="str">
        <f t="shared" si="730"/>
        <v/>
      </c>
      <c r="BO949" s="4" t="str">
        <f t="shared" si="731"/>
        <v/>
      </c>
    </row>
    <row r="950" spans="2:67">
      <c r="B950" s="23"/>
      <c r="C950" s="8" t="str">
        <f>IF(B950="","",VLOOKUP(B950,Tabelle2!$A$1:$B$37,2,0))</f>
        <v/>
      </c>
      <c r="D950" s="9" t="str">
        <f>IF(B950="","",IF(B950=0,"NB",VLOOKUP(C950,Tabelle2!$D$1:$E$4,2,0)))</f>
        <v/>
      </c>
      <c r="E950" s="1" t="str">
        <f t="shared" si="734"/>
        <v/>
      </c>
      <c r="F950" s="1" t="str">
        <f t="shared" si="735"/>
        <v/>
      </c>
      <c r="G950" s="1" t="str">
        <f t="shared" si="698"/>
        <v/>
      </c>
      <c r="H950" s="1" t="str">
        <f t="shared" si="736"/>
        <v/>
      </c>
      <c r="I950" s="1">
        <f t="shared" si="690"/>
        <v>0</v>
      </c>
      <c r="J950" s="1" t="str">
        <f t="shared" si="692"/>
        <v/>
      </c>
      <c r="U950" s="6" t="str">
        <f t="shared" si="693"/>
        <v/>
      </c>
      <c r="V950" s="6" t="str">
        <f t="shared" si="694"/>
        <v/>
      </c>
      <c r="W950" s="6" t="str">
        <f t="shared" si="695"/>
        <v/>
      </c>
      <c r="X950" s="6" t="str">
        <f t="shared" si="696"/>
        <v/>
      </c>
      <c r="Y950" s="5"/>
      <c r="Z950" s="1">
        <f t="shared" si="699"/>
        <v>1</v>
      </c>
      <c r="AA950" s="1">
        <f t="shared" si="700"/>
        <v>1</v>
      </c>
      <c r="AB950" s="1">
        <f t="shared" si="701"/>
        <v>1</v>
      </c>
      <c r="AC950" s="1" t="str">
        <f t="shared" si="702"/>
        <v/>
      </c>
      <c r="AD950" s="1" t="str">
        <f t="shared" si="706"/>
        <v/>
      </c>
      <c r="AE950" s="5"/>
      <c r="AF950" s="6">
        <f t="shared" si="697"/>
        <v>0</v>
      </c>
      <c r="AG950" s="6">
        <f t="shared" si="703"/>
        <v>1</v>
      </c>
      <c r="AH950" s="6">
        <f t="shared" si="705"/>
        <v>3</v>
      </c>
      <c r="AI950" s="5"/>
      <c r="AJ950" s="1">
        <f t="shared" si="704"/>
        <v>0</v>
      </c>
      <c r="AK950" s="1">
        <f>VLOOKUP(AJ950,$R$2:S969,2,0)</f>
        <v>1</v>
      </c>
      <c r="AM950" s="1">
        <f t="shared" si="732"/>
        <v>246</v>
      </c>
      <c r="AO950" s="1">
        <f t="shared" si="733"/>
        <v>0</v>
      </c>
      <c r="AP950" s="1" t="str">
        <f t="shared" si="691"/>
        <v/>
      </c>
      <c r="AQ950" s="1" t="str">
        <f t="shared" si="707"/>
        <v/>
      </c>
      <c r="AR950" s="1" t="str">
        <f t="shared" si="708"/>
        <v/>
      </c>
      <c r="AS950" s="1" t="str">
        <f t="shared" si="709"/>
        <v/>
      </c>
      <c r="AT950" s="1" t="str">
        <f t="shared" si="710"/>
        <v/>
      </c>
      <c r="AU950" s="1" t="str">
        <f t="shared" si="711"/>
        <v/>
      </c>
      <c r="AV950" s="1" t="str">
        <f t="shared" si="712"/>
        <v/>
      </c>
      <c r="AW950" s="1" t="str">
        <f t="shared" si="713"/>
        <v/>
      </c>
      <c r="AX950" s="1" t="str">
        <f t="shared" si="714"/>
        <v/>
      </c>
      <c r="AY950" s="1" t="str">
        <f t="shared" si="715"/>
        <v/>
      </c>
      <c r="AZ950" s="1" t="str">
        <f t="shared" si="716"/>
        <v/>
      </c>
      <c r="BA950" s="1" t="str">
        <f t="shared" si="717"/>
        <v/>
      </c>
      <c r="BB950" s="1" t="str">
        <f t="shared" si="718"/>
        <v/>
      </c>
      <c r="BC950" s="1" t="str">
        <f t="shared" si="719"/>
        <v/>
      </c>
      <c r="BD950" s="1" t="str">
        <f t="shared" si="720"/>
        <v/>
      </c>
      <c r="BE950" s="1" t="str">
        <f t="shared" si="721"/>
        <v/>
      </c>
      <c r="BF950" s="1" t="str">
        <f t="shared" si="722"/>
        <v/>
      </c>
      <c r="BG950" s="1" t="str">
        <f t="shared" si="723"/>
        <v/>
      </c>
      <c r="BH950" s="1" t="str">
        <f t="shared" si="724"/>
        <v/>
      </c>
      <c r="BI950" s="1" t="str">
        <f t="shared" si="725"/>
        <v/>
      </c>
      <c r="BJ950" s="1" t="str">
        <f t="shared" si="726"/>
        <v/>
      </c>
      <c r="BK950" s="1" t="str">
        <f t="shared" si="727"/>
        <v/>
      </c>
      <c r="BL950" s="1" t="str">
        <f t="shared" si="728"/>
        <v/>
      </c>
      <c r="BM950" s="1" t="str">
        <f t="shared" si="729"/>
        <v/>
      </c>
      <c r="BN950" s="1" t="str">
        <f t="shared" si="730"/>
        <v/>
      </c>
      <c r="BO950" s="4" t="str">
        <f t="shared" si="731"/>
        <v/>
      </c>
    </row>
    <row r="951" spans="2:67">
      <c r="B951" s="23"/>
      <c r="C951" s="8" t="str">
        <f>IF(B951="","",VLOOKUP(B951,Tabelle2!$A$1:$B$37,2,0))</f>
        <v/>
      </c>
      <c r="D951" s="9" t="str">
        <f>IF(B951="","",IF(B951=0,"NB",VLOOKUP(C951,Tabelle2!$D$1:$E$4,2,0)))</f>
        <v/>
      </c>
      <c r="E951" s="1" t="str">
        <f t="shared" si="734"/>
        <v/>
      </c>
      <c r="F951" s="1" t="str">
        <f t="shared" si="735"/>
        <v/>
      </c>
      <c r="G951" s="1" t="str">
        <f t="shared" si="698"/>
        <v/>
      </c>
      <c r="H951" s="1" t="str">
        <f t="shared" si="736"/>
        <v/>
      </c>
      <c r="I951" s="1">
        <f t="shared" si="690"/>
        <v>0</v>
      </c>
      <c r="J951" s="1" t="str">
        <f t="shared" si="692"/>
        <v/>
      </c>
      <c r="U951" s="6" t="str">
        <f t="shared" si="693"/>
        <v/>
      </c>
      <c r="V951" s="6" t="str">
        <f t="shared" si="694"/>
        <v/>
      </c>
      <c r="W951" s="6" t="str">
        <f t="shared" si="695"/>
        <v/>
      </c>
      <c r="X951" s="6" t="str">
        <f t="shared" si="696"/>
        <v/>
      </c>
      <c r="Y951" s="5"/>
      <c r="Z951" s="1">
        <f t="shared" si="699"/>
        <v>1</v>
      </c>
      <c r="AA951" s="1">
        <f t="shared" si="700"/>
        <v>1</v>
      </c>
      <c r="AB951" s="1">
        <f t="shared" si="701"/>
        <v>1</v>
      </c>
      <c r="AC951" s="1" t="str">
        <f t="shared" si="702"/>
        <v/>
      </c>
      <c r="AD951" s="1" t="str">
        <f t="shared" si="706"/>
        <v/>
      </c>
      <c r="AE951" s="5"/>
      <c r="AF951" s="6">
        <f t="shared" si="697"/>
        <v>0</v>
      </c>
      <c r="AG951" s="6">
        <f t="shared" si="703"/>
        <v>1</v>
      </c>
      <c r="AH951" s="6">
        <f t="shared" si="705"/>
        <v>3</v>
      </c>
      <c r="AI951" s="5"/>
      <c r="AJ951" s="1">
        <f t="shared" si="704"/>
        <v>0</v>
      </c>
      <c r="AK951" s="1">
        <f>VLOOKUP(AJ951,$R$2:S970,2,0)</f>
        <v>1</v>
      </c>
      <c r="AM951" s="1">
        <f t="shared" si="732"/>
        <v>246</v>
      </c>
      <c r="AO951" s="1">
        <f t="shared" si="733"/>
        <v>0</v>
      </c>
      <c r="AP951" s="1" t="str">
        <f t="shared" si="691"/>
        <v/>
      </c>
      <c r="AQ951" s="1" t="str">
        <f t="shared" si="707"/>
        <v/>
      </c>
      <c r="AR951" s="1" t="str">
        <f t="shared" si="708"/>
        <v/>
      </c>
      <c r="AS951" s="1" t="str">
        <f t="shared" si="709"/>
        <v/>
      </c>
      <c r="AT951" s="1" t="str">
        <f t="shared" si="710"/>
        <v/>
      </c>
      <c r="AU951" s="1" t="str">
        <f t="shared" si="711"/>
        <v/>
      </c>
      <c r="AV951" s="1" t="str">
        <f t="shared" si="712"/>
        <v/>
      </c>
      <c r="AW951" s="1" t="str">
        <f t="shared" si="713"/>
        <v/>
      </c>
      <c r="AX951" s="1" t="str">
        <f t="shared" si="714"/>
        <v/>
      </c>
      <c r="AY951" s="1" t="str">
        <f t="shared" si="715"/>
        <v/>
      </c>
      <c r="AZ951" s="1" t="str">
        <f t="shared" si="716"/>
        <v/>
      </c>
      <c r="BA951" s="1" t="str">
        <f t="shared" si="717"/>
        <v/>
      </c>
      <c r="BB951" s="1" t="str">
        <f t="shared" si="718"/>
        <v/>
      </c>
      <c r="BC951" s="1" t="str">
        <f t="shared" si="719"/>
        <v/>
      </c>
      <c r="BD951" s="1" t="str">
        <f t="shared" si="720"/>
        <v/>
      </c>
      <c r="BE951" s="1" t="str">
        <f t="shared" si="721"/>
        <v/>
      </c>
      <c r="BF951" s="1" t="str">
        <f t="shared" si="722"/>
        <v/>
      </c>
      <c r="BG951" s="1" t="str">
        <f t="shared" si="723"/>
        <v/>
      </c>
      <c r="BH951" s="1" t="str">
        <f t="shared" si="724"/>
        <v/>
      </c>
      <c r="BI951" s="1" t="str">
        <f t="shared" si="725"/>
        <v/>
      </c>
      <c r="BJ951" s="1" t="str">
        <f t="shared" si="726"/>
        <v/>
      </c>
      <c r="BK951" s="1" t="str">
        <f t="shared" si="727"/>
        <v/>
      </c>
      <c r="BL951" s="1" t="str">
        <f t="shared" si="728"/>
        <v/>
      </c>
      <c r="BM951" s="1" t="str">
        <f t="shared" si="729"/>
        <v/>
      </c>
      <c r="BN951" s="1" t="str">
        <f t="shared" si="730"/>
        <v/>
      </c>
      <c r="BO951" s="4" t="str">
        <f t="shared" si="731"/>
        <v/>
      </c>
    </row>
    <row r="952" spans="2:67">
      <c r="B952" s="23"/>
      <c r="C952" s="8" t="str">
        <f>IF(B952="","",VLOOKUP(B952,Tabelle2!$A$1:$B$37,2,0))</f>
        <v/>
      </c>
      <c r="D952" s="9" t="str">
        <f>IF(B952="","",IF(B952=0,"NB",VLOOKUP(C952,Tabelle2!$D$1:$E$4,2,0)))</f>
        <v/>
      </c>
      <c r="E952" s="1" t="str">
        <f t="shared" si="734"/>
        <v/>
      </c>
      <c r="F952" s="1" t="str">
        <f t="shared" si="735"/>
        <v/>
      </c>
      <c r="G952" s="1" t="str">
        <f t="shared" si="698"/>
        <v/>
      </c>
      <c r="H952" s="1" t="str">
        <f t="shared" si="736"/>
        <v/>
      </c>
      <c r="I952" s="1">
        <f t="shared" si="690"/>
        <v>0</v>
      </c>
      <c r="J952" s="1" t="str">
        <f t="shared" si="692"/>
        <v/>
      </c>
      <c r="U952" s="6" t="str">
        <f t="shared" si="693"/>
        <v/>
      </c>
      <c r="V952" s="6" t="str">
        <f t="shared" si="694"/>
        <v/>
      </c>
      <c r="W952" s="6" t="str">
        <f t="shared" si="695"/>
        <v/>
      </c>
      <c r="X952" s="6" t="str">
        <f t="shared" si="696"/>
        <v/>
      </c>
      <c r="Y952" s="5"/>
      <c r="Z952" s="1">
        <f t="shared" si="699"/>
        <v>1</v>
      </c>
      <c r="AA952" s="1">
        <f t="shared" si="700"/>
        <v>1</v>
      </c>
      <c r="AB952" s="1">
        <f t="shared" si="701"/>
        <v>1</v>
      </c>
      <c r="AC952" s="1" t="str">
        <f t="shared" si="702"/>
        <v/>
      </c>
      <c r="AD952" s="1" t="str">
        <f t="shared" si="706"/>
        <v/>
      </c>
      <c r="AE952" s="5"/>
      <c r="AF952" s="6">
        <f t="shared" si="697"/>
        <v>0</v>
      </c>
      <c r="AG952" s="6">
        <f t="shared" si="703"/>
        <v>1</v>
      </c>
      <c r="AH952" s="6">
        <f t="shared" si="705"/>
        <v>3</v>
      </c>
      <c r="AI952" s="5"/>
      <c r="AJ952" s="1">
        <f t="shared" si="704"/>
        <v>0</v>
      </c>
      <c r="AK952" s="1">
        <f>VLOOKUP(AJ952,$R$2:S971,2,0)</f>
        <v>1</v>
      </c>
      <c r="AM952" s="1">
        <f t="shared" si="732"/>
        <v>246</v>
      </c>
      <c r="AO952" s="1">
        <f t="shared" si="733"/>
        <v>0</v>
      </c>
      <c r="AP952" s="1" t="str">
        <f t="shared" si="691"/>
        <v/>
      </c>
      <c r="AQ952" s="1" t="str">
        <f t="shared" si="707"/>
        <v/>
      </c>
      <c r="AR952" s="1" t="str">
        <f t="shared" si="708"/>
        <v/>
      </c>
      <c r="AS952" s="1" t="str">
        <f t="shared" si="709"/>
        <v/>
      </c>
      <c r="AT952" s="1" t="str">
        <f t="shared" si="710"/>
        <v/>
      </c>
      <c r="AU952" s="1" t="str">
        <f t="shared" si="711"/>
        <v/>
      </c>
      <c r="AV952" s="1" t="str">
        <f t="shared" si="712"/>
        <v/>
      </c>
      <c r="AW952" s="1" t="str">
        <f t="shared" si="713"/>
        <v/>
      </c>
      <c r="AX952" s="1" t="str">
        <f t="shared" si="714"/>
        <v/>
      </c>
      <c r="AY952" s="1" t="str">
        <f t="shared" si="715"/>
        <v/>
      </c>
      <c r="AZ952" s="1" t="str">
        <f t="shared" si="716"/>
        <v/>
      </c>
      <c r="BA952" s="1" t="str">
        <f t="shared" si="717"/>
        <v/>
      </c>
      <c r="BB952" s="1" t="str">
        <f t="shared" si="718"/>
        <v/>
      </c>
      <c r="BC952" s="1" t="str">
        <f t="shared" si="719"/>
        <v/>
      </c>
      <c r="BD952" s="1" t="str">
        <f t="shared" si="720"/>
        <v/>
      </c>
      <c r="BE952" s="1" t="str">
        <f t="shared" si="721"/>
        <v/>
      </c>
      <c r="BF952" s="1" t="str">
        <f t="shared" si="722"/>
        <v/>
      </c>
      <c r="BG952" s="1" t="str">
        <f t="shared" si="723"/>
        <v/>
      </c>
      <c r="BH952" s="1" t="str">
        <f t="shared" si="724"/>
        <v/>
      </c>
      <c r="BI952" s="1" t="str">
        <f t="shared" si="725"/>
        <v/>
      </c>
      <c r="BJ952" s="1" t="str">
        <f t="shared" si="726"/>
        <v/>
      </c>
      <c r="BK952" s="1" t="str">
        <f t="shared" si="727"/>
        <v/>
      </c>
      <c r="BL952" s="1" t="str">
        <f t="shared" si="728"/>
        <v/>
      </c>
      <c r="BM952" s="1" t="str">
        <f t="shared" si="729"/>
        <v/>
      </c>
      <c r="BN952" s="1" t="str">
        <f t="shared" si="730"/>
        <v/>
      </c>
      <c r="BO952" s="4" t="str">
        <f t="shared" si="731"/>
        <v/>
      </c>
    </row>
    <row r="953" spans="2:67">
      <c r="B953" s="23"/>
      <c r="C953" s="8" t="str">
        <f>IF(B953="","",VLOOKUP(B953,Tabelle2!$A$1:$B$37,2,0))</f>
        <v/>
      </c>
      <c r="D953" s="9" t="str">
        <f>IF(B953="","",IF(B953=0,"NB",VLOOKUP(C953,Tabelle2!$D$1:$E$4,2,0)))</f>
        <v/>
      </c>
      <c r="E953" s="1" t="str">
        <f t="shared" si="734"/>
        <v/>
      </c>
      <c r="F953" s="1" t="str">
        <f t="shared" si="735"/>
        <v/>
      </c>
      <c r="G953" s="1" t="str">
        <f t="shared" si="698"/>
        <v/>
      </c>
      <c r="H953" s="1" t="str">
        <f t="shared" si="736"/>
        <v/>
      </c>
      <c r="I953" s="1">
        <f t="shared" si="690"/>
        <v>0</v>
      </c>
      <c r="J953" s="1" t="str">
        <f t="shared" si="692"/>
        <v/>
      </c>
      <c r="U953" s="6" t="str">
        <f t="shared" si="693"/>
        <v/>
      </c>
      <c r="V953" s="6" t="str">
        <f t="shared" si="694"/>
        <v/>
      </c>
      <c r="W953" s="6" t="str">
        <f t="shared" si="695"/>
        <v/>
      </c>
      <c r="X953" s="6" t="str">
        <f t="shared" si="696"/>
        <v/>
      </c>
      <c r="Y953" s="5"/>
      <c r="Z953" s="1">
        <f t="shared" si="699"/>
        <v>1</v>
      </c>
      <c r="AA953" s="1">
        <f t="shared" si="700"/>
        <v>1</v>
      </c>
      <c r="AB953" s="1">
        <f t="shared" si="701"/>
        <v>1</v>
      </c>
      <c r="AC953" s="1" t="str">
        <f t="shared" si="702"/>
        <v/>
      </c>
      <c r="AD953" s="1" t="str">
        <f t="shared" si="706"/>
        <v/>
      </c>
      <c r="AE953" s="5"/>
      <c r="AF953" s="6">
        <f t="shared" si="697"/>
        <v>0</v>
      </c>
      <c r="AG953" s="6">
        <f t="shared" si="703"/>
        <v>1</v>
      </c>
      <c r="AH953" s="6">
        <f t="shared" si="705"/>
        <v>3</v>
      </c>
      <c r="AI953" s="5"/>
      <c r="AJ953" s="1">
        <f t="shared" si="704"/>
        <v>0</v>
      </c>
      <c r="AK953" s="1">
        <f>VLOOKUP(AJ953,$R$2:S972,2,0)</f>
        <v>1</v>
      </c>
      <c r="AM953" s="1">
        <f t="shared" si="732"/>
        <v>246</v>
      </c>
      <c r="AO953" s="1">
        <f t="shared" si="733"/>
        <v>0</v>
      </c>
      <c r="AP953" s="1" t="str">
        <f t="shared" si="691"/>
        <v/>
      </c>
      <c r="AQ953" s="1" t="str">
        <f t="shared" si="707"/>
        <v/>
      </c>
      <c r="AR953" s="1" t="str">
        <f t="shared" si="708"/>
        <v/>
      </c>
      <c r="AS953" s="1" t="str">
        <f t="shared" si="709"/>
        <v/>
      </c>
      <c r="AT953" s="1" t="str">
        <f t="shared" si="710"/>
        <v/>
      </c>
      <c r="AU953" s="1" t="str">
        <f t="shared" si="711"/>
        <v/>
      </c>
      <c r="AV953" s="1" t="str">
        <f t="shared" si="712"/>
        <v/>
      </c>
      <c r="AW953" s="1" t="str">
        <f t="shared" si="713"/>
        <v/>
      </c>
      <c r="AX953" s="1" t="str">
        <f t="shared" si="714"/>
        <v/>
      </c>
      <c r="AY953" s="1" t="str">
        <f t="shared" si="715"/>
        <v/>
      </c>
      <c r="AZ953" s="1" t="str">
        <f t="shared" si="716"/>
        <v/>
      </c>
      <c r="BA953" s="1" t="str">
        <f t="shared" si="717"/>
        <v/>
      </c>
      <c r="BB953" s="1" t="str">
        <f t="shared" si="718"/>
        <v/>
      </c>
      <c r="BC953" s="1" t="str">
        <f t="shared" si="719"/>
        <v/>
      </c>
      <c r="BD953" s="1" t="str">
        <f t="shared" si="720"/>
        <v/>
      </c>
      <c r="BE953" s="1" t="str">
        <f t="shared" si="721"/>
        <v/>
      </c>
      <c r="BF953" s="1" t="str">
        <f t="shared" si="722"/>
        <v/>
      </c>
      <c r="BG953" s="1" t="str">
        <f t="shared" si="723"/>
        <v/>
      </c>
      <c r="BH953" s="1" t="str">
        <f t="shared" si="724"/>
        <v/>
      </c>
      <c r="BI953" s="1" t="str">
        <f t="shared" si="725"/>
        <v/>
      </c>
      <c r="BJ953" s="1" t="str">
        <f t="shared" si="726"/>
        <v/>
      </c>
      <c r="BK953" s="1" t="str">
        <f t="shared" si="727"/>
        <v/>
      </c>
      <c r="BL953" s="1" t="str">
        <f t="shared" si="728"/>
        <v/>
      </c>
      <c r="BM953" s="1" t="str">
        <f t="shared" si="729"/>
        <v/>
      </c>
      <c r="BN953" s="1" t="str">
        <f t="shared" si="730"/>
        <v/>
      </c>
      <c r="BO953" s="4" t="str">
        <f t="shared" si="731"/>
        <v/>
      </c>
    </row>
    <row r="954" spans="2:67">
      <c r="B954" s="23"/>
      <c r="C954" s="8" t="str">
        <f>IF(B954="","",VLOOKUP(B954,Tabelle2!$A$1:$B$37,2,0))</f>
        <v/>
      </c>
      <c r="D954" s="9" t="str">
        <f>IF(B954="","",IF(B954=0,"NB",VLOOKUP(C954,Tabelle2!$D$1:$E$4,2,0)))</f>
        <v/>
      </c>
      <c r="E954" s="1" t="str">
        <f t="shared" si="734"/>
        <v/>
      </c>
      <c r="F954" s="1" t="str">
        <f t="shared" si="735"/>
        <v/>
      </c>
      <c r="G954" s="1" t="str">
        <f t="shared" si="698"/>
        <v/>
      </c>
      <c r="H954" s="1" t="str">
        <f t="shared" si="736"/>
        <v/>
      </c>
      <c r="I954" s="1">
        <f t="shared" si="690"/>
        <v>0</v>
      </c>
      <c r="J954" s="1" t="str">
        <f t="shared" si="692"/>
        <v/>
      </c>
      <c r="U954" s="6" t="str">
        <f t="shared" si="693"/>
        <v/>
      </c>
      <c r="V954" s="6" t="str">
        <f t="shared" si="694"/>
        <v/>
      </c>
      <c r="W954" s="6" t="str">
        <f t="shared" si="695"/>
        <v/>
      </c>
      <c r="X954" s="6" t="str">
        <f t="shared" si="696"/>
        <v/>
      </c>
      <c r="Y954" s="5"/>
      <c r="Z954" s="1">
        <f t="shared" si="699"/>
        <v>1</v>
      </c>
      <c r="AA954" s="1">
        <f t="shared" si="700"/>
        <v>1</v>
      </c>
      <c r="AB954" s="1">
        <f t="shared" si="701"/>
        <v>1</v>
      </c>
      <c r="AC954" s="1" t="str">
        <f t="shared" si="702"/>
        <v/>
      </c>
      <c r="AD954" s="1" t="str">
        <f t="shared" si="706"/>
        <v/>
      </c>
      <c r="AE954" s="5"/>
      <c r="AF954" s="6">
        <f t="shared" si="697"/>
        <v>0</v>
      </c>
      <c r="AG954" s="6">
        <f t="shared" si="703"/>
        <v>1</v>
      </c>
      <c r="AH954" s="6">
        <f t="shared" si="705"/>
        <v>3</v>
      </c>
      <c r="AI954" s="5"/>
      <c r="AJ954" s="1">
        <f t="shared" si="704"/>
        <v>0</v>
      </c>
      <c r="AK954" s="1">
        <f>VLOOKUP(AJ954,$R$2:S973,2,0)</f>
        <v>1</v>
      </c>
      <c r="AM954" s="1">
        <f t="shared" si="732"/>
        <v>246</v>
      </c>
      <c r="AO954" s="1">
        <f t="shared" si="733"/>
        <v>0</v>
      </c>
      <c r="AP954" s="1" t="str">
        <f t="shared" si="691"/>
        <v/>
      </c>
      <c r="AQ954" s="1" t="str">
        <f t="shared" si="707"/>
        <v/>
      </c>
      <c r="AR954" s="1" t="str">
        <f t="shared" si="708"/>
        <v/>
      </c>
      <c r="AS954" s="1" t="str">
        <f t="shared" si="709"/>
        <v/>
      </c>
      <c r="AT954" s="1" t="str">
        <f t="shared" si="710"/>
        <v/>
      </c>
      <c r="AU954" s="1" t="str">
        <f t="shared" si="711"/>
        <v/>
      </c>
      <c r="AV954" s="1" t="str">
        <f t="shared" si="712"/>
        <v/>
      </c>
      <c r="AW954" s="1" t="str">
        <f t="shared" si="713"/>
        <v/>
      </c>
      <c r="AX954" s="1" t="str">
        <f t="shared" si="714"/>
        <v/>
      </c>
      <c r="AY954" s="1" t="str">
        <f t="shared" si="715"/>
        <v/>
      </c>
      <c r="AZ954" s="1" t="str">
        <f t="shared" si="716"/>
        <v/>
      </c>
      <c r="BA954" s="1" t="str">
        <f t="shared" si="717"/>
        <v/>
      </c>
      <c r="BB954" s="1" t="str">
        <f t="shared" si="718"/>
        <v/>
      </c>
      <c r="BC954" s="1" t="str">
        <f t="shared" si="719"/>
        <v/>
      </c>
      <c r="BD954" s="1" t="str">
        <f t="shared" si="720"/>
        <v/>
      </c>
      <c r="BE954" s="1" t="str">
        <f t="shared" si="721"/>
        <v/>
      </c>
      <c r="BF954" s="1" t="str">
        <f t="shared" si="722"/>
        <v/>
      </c>
      <c r="BG954" s="1" t="str">
        <f t="shared" si="723"/>
        <v/>
      </c>
      <c r="BH954" s="1" t="str">
        <f t="shared" si="724"/>
        <v/>
      </c>
      <c r="BI954" s="1" t="str">
        <f t="shared" si="725"/>
        <v/>
      </c>
      <c r="BJ954" s="1" t="str">
        <f t="shared" si="726"/>
        <v/>
      </c>
      <c r="BK954" s="1" t="str">
        <f t="shared" si="727"/>
        <v/>
      </c>
      <c r="BL954" s="1" t="str">
        <f t="shared" si="728"/>
        <v/>
      </c>
      <c r="BM954" s="1" t="str">
        <f t="shared" si="729"/>
        <v/>
      </c>
      <c r="BN954" s="1" t="str">
        <f t="shared" si="730"/>
        <v/>
      </c>
      <c r="BO954" s="4" t="str">
        <f t="shared" si="731"/>
        <v/>
      </c>
    </row>
    <row r="955" spans="2:67">
      <c r="B955" s="23"/>
      <c r="C955" s="8" t="str">
        <f>IF(B955="","",VLOOKUP(B955,Tabelle2!$A$1:$B$37,2,0))</f>
        <v/>
      </c>
      <c r="D955" s="9" t="str">
        <f>IF(B955="","",IF(B955=0,"NB",VLOOKUP(C955,Tabelle2!$D$1:$E$4,2,0)))</f>
        <v/>
      </c>
      <c r="E955" s="1" t="str">
        <f t="shared" si="734"/>
        <v/>
      </c>
      <c r="F955" s="1" t="str">
        <f t="shared" si="735"/>
        <v/>
      </c>
      <c r="G955" s="1" t="str">
        <f t="shared" si="698"/>
        <v/>
      </c>
      <c r="H955" s="1" t="str">
        <f t="shared" si="736"/>
        <v/>
      </c>
      <c r="I955" s="1">
        <f t="shared" si="690"/>
        <v>0</v>
      </c>
      <c r="J955" s="1" t="str">
        <f t="shared" si="692"/>
        <v/>
      </c>
      <c r="U955" s="6" t="str">
        <f t="shared" si="693"/>
        <v/>
      </c>
      <c r="V955" s="6" t="str">
        <f t="shared" si="694"/>
        <v/>
      </c>
      <c r="W955" s="6" t="str">
        <f t="shared" si="695"/>
        <v/>
      </c>
      <c r="X955" s="6" t="str">
        <f t="shared" si="696"/>
        <v/>
      </c>
      <c r="Y955" s="5"/>
      <c r="Z955" s="1">
        <f t="shared" si="699"/>
        <v>1</v>
      </c>
      <c r="AA955" s="1">
        <f t="shared" si="700"/>
        <v>1</v>
      </c>
      <c r="AB955" s="1">
        <f t="shared" si="701"/>
        <v>1</v>
      </c>
      <c r="AC955" s="1" t="str">
        <f t="shared" si="702"/>
        <v/>
      </c>
      <c r="AD955" s="1" t="str">
        <f t="shared" si="706"/>
        <v/>
      </c>
      <c r="AE955" s="5"/>
      <c r="AF955" s="6">
        <f t="shared" si="697"/>
        <v>0</v>
      </c>
      <c r="AG955" s="6">
        <f t="shared" si="703"/>
        <v>1</v>
      </c>
      <c r="AH955" s="6">
        <f t="shared" si="705"/>
        <v>3</v>
      </c>
      <c r="AI955" s="5"/>
      <c r="AJ955" s="1">
        <f t="shared" si="704"/>
        <v>0</v>
      </c>
      <c r="AK955" s="1">
        <f>VLOOKUP(AJ955,$R$2:S974,2,0)</f>
        <v>1</v>
      </c>
      <c r="AM955" s="1">
        <f t="shared" si="732"/>
        <v>246</v>
      </c>
      <c r="AO955" s="1">
        <f t="shared" si="733"/>
        <v>0</v>
      </c>
      <c r="AP955" s="1" t="str">
        <f t="shared" si="691"/>
        <v/>
      </c>
      <c r="AQ955" s="1" t="str">
        <f t="shared" si="707"/>
        <v/>
      </c>
      <c r="AR955" s="1" t="str">
        <f t="shared" si="708"/>
        <v/>
      </c>
      <c r="AS955" s="1" t="str">
        <f t="shared" si="709"/>
        <v/>
      </c>
      <c r="AT955" s="1" t="str">
        <f t="shared" si="710"/>
        <v/>
      </c>
      <c r="AU955" s="1" t="str">
        <f t="shared" si="711"/>
        <v/>
      </c>
      <c r="AV955" s="1" t="str">
        <f t="shared" si="712"/>
        <v/>
      </c>
      <c r="AW955" s="1" t="str">
        <f t="shared" si="713"/>
        <v/>
      </c>
      <c r="AX955" s="1" t="str">
        <f t="shared" si="714"/>
        <v/>
      </c>
      <c r="AY955" s="1" t="str">
        <f t="shared" si="715"/>
        <v/>
      </c>
      <c r="AZ955" s="1" t="str">
        <f t="shared" si="716"/>
        <v/>
      </c>
      <c r="BA955" s="1" t="str">
        <f t="shared" si="717"/>
        <v/>
      </c>
      <c r="BB955" s="1" t="str">
        <f t="shared" si="718"/>
        <v/>
      </c>
      <c r="BC955" s="1" t="str">
        <f t="shared" si="719"/>
        <v/>
      </c>
      <c r="BD955" s="1" t="str">
        <f t="shared" si="720"/>
        <v/>
      </c>
      <c r="BE955" s="1" t="str">
        <f t="shared" si="721"/>
        <v/>
      </c>
      <c r="BF955" s="1" t="str">
        <f t="shared" si="722"/>
        <v/>
      </c>
      <c r="BG955" s="1" t="str">
        <f t="shared" si="723"/>
        <v/>
      </c>
      <c r="BH955" s="1" t="str">
        <f t="shared" si="724"/>
        <v/>
      </c>
      <c r="BI955" s="1" t="str">
        <f t="shared" si="725"/>
        <v/>
      </c>
      <c r="BJ955" s="1" t="str">
        <f t="shared" si="726"/>
        <v/>
      </c>
      <c r="BK955" s="1" t="str">
        <f t="shared" si="727"/>
        <v/>
      </c>
      <c r="BL955" s="1" t="str">
        <f t="shared" si="728"/>
        <v/>
      </c>
      <c r="BM955" s="1" t="str">
        <f t="shared" si="729"/>
        <v/>
      </c>
      <c r="BN955" s="1" t="str">
        <f t="shared" si="730"/>
        <v/>
      </c>
      <c r="BO955" s="4" t="str">
        <f t="shared" si="731"/>
        <v/>
      </c>
    </row>
    <row r="956" spans="2:67">
      <c r="B956" s="23"/>
      <c r="C956" s="8" t="str">
        <f>IF(B956="","",VLOOKUP(B956,Tabelle2!$A$1:$B$37,2,0))</f>
        <v/>
      </c>
      <c r="D956" s="9" t="str">
        <f>IF(B956="","",IF(B956=0,"NB",VLOOKUP(C956,Tabelle2!$D$1:$E$4,2,0)))</f>
        <v/>
      </c>
      <c r="E956" s="1" t="str">
        <f t="shared" si="734"/>
        <v/>
      </c>
      <c r="F956" s="1" t="str">
        <f t="shared" si="735"/>
        <v/>
      </c>
      <c r="G956" s="1" t="str">
        <f t="shared" si="698"/>
        <v/>
      </c>
      <c r="H956" s="1" t="str">
        <f t="shared" si="736"/>
        <v/>
      </c>
      <c r="I956" s="1">
        <f t="shared" si="690"/>
        <v>0</v>
      </c>
      <c r="J956" s="1" t="str">
        <f t="shared" si="692"/>
        <v/>
      </c>
      <c r="U956" s="6" t="str">
        <f t="shared" si="693"/>
        <v/>
      </c>
      <c r="V956" s="6" t="str">
        <f t="shared" si="694"/>
        <v/>
      </c>
      <c r="W956" s="6" t="str">
        <f t="shared" si="695"/>
        <v/>
      </c>
      <c r="X956" s="6" t="str">
        <f t="shared" si="696"/>
        <v/>
      </c>
      <c r="Y956" s="5"/>
      <c r="Z956" s="1">
        <f t="shared" si="699"/>
        <v>1</v>
      </c>
      <c r="AA956" s="1">
        <f t="shared" si="700"/>
        <v>1</v>
      </c>
      <c r="AB956" s="1">
        <f t="shared" si="701"/>
        <v>1</v>
      </c>
      <c r="AC956" s="1" t="str">
        <f t="shared" si="702"/>
        <v/>
      </c>
      <c r="AD956" s="1" t="str">
        <f t="shared" si="706"/>
        <v/>
      </c>
      <c r="AE956" s="5"/>
      <c r="AF956" s="6">
        <f t="shared" si="697"/>
        <v>0</v>
      </c>
      <c r="AG956" s="6">
        <f t="shared" si="703"/>
        <v>1</v>
      </c>
      <c r="AH956" s="6">
        <f t="shared" si="705"/>
        <v>3</v>
      </c>
      <c r="AI956" s="5"/>
      <c r="AJ956" s="1">
        <f t="shared" si="704"/>
        <v>0</v>
      </c>
      <c r="AK956" s="1">
        <f>VLOOKUP(AJ956,$R$2:S975,2,0)</f>
        <v>1</v>
      </c>
      <c r="AM956" s="1">
        <f t="shared" si="732"/>
        <v>246</v>
      </c>
      <c r="AO956" s="1">
        <f t="shared" si="733"/>
        <v>0</v>
      </c>
      <c r="AP956" s="1" t="str">
        <f t="shared" si="691"/>
        <v/>
      </c>
      <c r="AQ956" s="1" t="str">
        <f t="shared" si="707"/>
        <v/>
      </c>
      <c r="AR956" s="1" t="str">
        <f t="shared" si="708"/>
        <v/>
      </c>
      <c r="AS956" s="1" t="str">
        <f t="shared" si="709"/>
        <v/>
      </c>
      <c r="AT956" s="1" t="str">
        <f t="shared" si="710"/>
        <v/>
      </c>
      <c r="AU956" s="1" t="str">
        <f t="shared" si="711"/>
        <v/>
      </c>
      <c r="AV956" s="1" t="str">
        <f t="shared" si="712"/>
        <v/>
      </c>
      <c r="AW956" s="1" t="str">
        <f t="shared" si="713"/>
        <v/>
      </c>
      <c r="AX956" s="1" t="str">
        <f t="shared" si="714"/>
        <v/>
      </c>
      <c r="AY956" s="1" t="str">
        <f t="shared" si="715"/>
        <v/>
      </c>
      <c r="AZ956" s="1" t="str">
        <f t="shared" si="716"/>
        <v/>
      </c>
      <c r="BA956" s="1" t="str">
        <f t="shared" si="717"/>
        <v/>
      </c>
      <c r="BB956" s="1" t="str">
        <f t="shared" si="718"/>
        <v/>
      </c>
      <c r="BC956" s="1" t="str">
        <f t="shared" si="719"/>
        <v/>
      </c>
      <c r="BD956" s="1" t="str">
        <f t="shared" si="720"/>
        <v/>
      </c>
      <c r="BE956" s="1" t="str">
        <f t="shared" si="721"/>
        <v/>
      </c>
      <c r="BF956" s="1" t="str">
        <f t="shared" si="722"/>
        <v/>
      </c>
      <c r="BG956" s="1" t="str">
        <f t="shared" si="723"/>
        <v/>
      </c>
      <c r="BH956" s="1" t="str">
        <f t="shared" si="724"/>
        <v/>
      </c>
      <c r="BI956" s="1" t="str">
        <f t="shared" si="725"/>
        <v/>
      </c>
      <c r="BJ956" s="1" t="str">
        <f t="shared" si="726"/>
        <v/>
      </c>
      <c r="BK956" s="1" t="str">
        <f t="shared" si="727"/>
        <v/>
      </c>
      <c r="BL956" s="1" t="str">
        <f t="shared" si="728"/>
        <v/>
      </c>
      <c r="BM956" s="1" t="str">
        <f t="shared" si="729"/>
        <v/>
      </c>
      <c r="BN956" s="1" t="str">
        <f t="shared" si="730"/>
        <v/>
      </c>
      <c r="BO956" s="4" t="str">
        <f t="shared" si="731"/>
        <v/>
      </c>
    </row>
    <row r="957" spans="2:67">
      <c r="B957" s="23"/>
      <c r="C957" s="8" t="str">
        <f>IF(B957="","",VLOOKUP(B957,Tabelle2!$A$1:$B$37,2,0))</f>
        <v/>
      </c>
      <c r="D957" s="9" t="str">
        <f>IF(B957="","",IF(B957=0,"NB",VLOOKUP(C957,Tabelle2!$D$1:$E$4,2,0)))</f>
        <v/>
      </c>
      <c r="E957" s="1" t="str">
        <f t="shared" si="734"/>
        <v/>
      </c>
      <c r="F957" s="1" t="str">
        <f t="shared" si="735"/>
        <v/>
      </c>
      <c r="G957" s="1" t="str">
        <f t="shared" si="698"/>
        <v/>
      </c>
      <c r="H957" s="1" t="str">
        <f t="shared" si="736"/>
        <v/>
      </c>
      <c r="I957" s="1">
        <f t="shared" si="690"/>
        <v>0</v>
      </c>
      <c r="J957" s="1" t="str">
        <f t="shared" si="692"/>
        <v/>
      </c>
      <c r="U957" s="6" t="str">
        <f t="shared" si="693"/>
        <v/>
      </c>
      <c r="V957" s="6" t="str">
        <f t="shared" si="694"/>
        <v/>
      </c>
      <c r="W957" s="6" t="str">
        <f t="shared" si="695"/>
        <v/>
      </c>
      <c r="X957" s="6" t="str">
        <f t="shared" si="696"/>
        <v/>
      </c>
      <c r="Y957" s="5"/>
      <c r="Z957" s="1">
        <f t="shared" si="699"/>
        <v>1</v>
      </c>
      <c r="AA957" s="1">
        <f t="shared" si="700"/>
        <v>1</v>
      </c>
      <c r="AB957" s="1">
        <f t="shared" si="701"/>
        <v>1</v>
      </c>
      <c r="AC957" s="1" t="str">
        <f t="shared" si="702"/>
        <v/>
      </c>
      <c r="AD957" s="1" t="str">
        <f t="shared" si="706"/>
        <v/>
      </c>
      <c r="AE957" s="5"/>
      <c r="AF957" s="6">
        <f t="shared" si="697"/>
        <v>0</v>
      </c>
      <c r="AG957" s="6">
        <f t="shared" si="703"/>
        <v>1</v>
      </c>
      <c r="AH957" s="6">
        <f t="shared" si="705"/>
        <v>3</v>
      </c>
      <c r="AI957" s="5"/>
      <c r="AJ957" s="1">
        <f t="shared" si="704"/>
        <v>0</v>
      </c>
      <c r="AK957" s="1">
        <f>VLOOKUP(AJ957,$R$2:S976,2,0)</f>
        <v>1</v>
      </c>
      <c r="AM957" s="1">
        <f t="shared" si="732"/>
        <v>246</v>
      </c>
      <c r="AO957" s="1">
        <f t="shared" si="733"/>
        <v>0</v>
      </c>
      <c r="AP957" s="1" t="str">
        <f t="shared" si="691"/>
        <v/>
      </c>
      <c r="AQ957" s="1" t="str">
        <f t="shared" si="707"/>
        <v/>
      </c>
      <c r="AR957" s="1" t="str">
        <f t="shared" si="708"/>
        <v/>
      </c>
      <c r="AS957" s="1" t="str">
        <f t="shared" si="709"/>
        <v/>
      </c>
      <c r="AT957" s="1" t="str">
        <f t="shared" si="710"/>
        <v/>
      </c>
      <c r="AU957" s="1" t="str">
        <f t="shared" si="711"/>
        <v/>
      </c>
      <c r="AV957" s="1" t="str">
        <f t="shared" si="712"/>
        <v/>
      </c>
      <c r="AW957" s="1" t="str">
        <f t="shared" si="713"/>
        <v/>
      </c>
      <c r="AX957" s="1" t="str">
        <f t="shared" si="714"/>
        <v/>
      </c>
      <c r="AY957" s="1" t="str">
        <f t="shared" si="715"/>
        <v/>
      </c>
      <c r="AZ957" s="1" t="str">
        <f t="shared" si="716"/>
        <v/>
      </c>
      <c r="BA957" s="1" t="str">
        <f t="shared" si="717"/>
        <v/>
      </c>
      <c r="BB957" s="1" t="str">
        <f t="shared" si="718"/>
        <v/>
      </c>
      <c r="BC957" s="1" t="str">
        <f t="shared" si="719"/>
        <v/>
      </c>
      <c r="BD957" s="1" t="str">
        <f t="shared" si="720"/>
        <v/>
      </c>
      <c r="BE957" s="1" t="str">
        <f t="shared" si="721"/>
        <v/>
      </c>
      <c r="BF957" s="1" t="str">
        <f t="shared" si="722"/>
        <v/>
      </c>
      <c r="BG957" s="1" t="str">
        <f t="shared" si="723"/>
        <v/>
      </c>
      <c r="BH957" s="1" t="str">
        <f t="shared" si="724"/>
        <v/>
      </c>
      <c r="BI957" s="1" t="str">
        <f t="shared" si="725"/>
        <v/>
      </c>
      <c r="BJ957" s="1" t="str">
        <f t="shared" si="726"/>
        <v/>
      </c>
      <c r="BK957" s="1" t="str">
        <f t="shared" si="727"/>
        <v/>
      </c>
      <c r="BL957" s="1" t="str">
        <f t="shared" si="728"/>
        <v/>
      </c>
      <c r="BM957" s="1" t="str">
        <f t="shared" si="729"/>
        <v/>
      </c>
      <c r="BN957" s="1" t="str">
        <f t="shared" si="730"/>
        <v/>
      </c>
      <c r="BO957" s="4" t="str">
        <f t="shared" si="731"/>
        <v/>
      </c>
    </row>
    <row r="958" spans="2:67">
      <c r="B958" s="23"/>
      <c r="C958" s="8" t="str">
        <f>IF(B958="","",VLOOKUP(B958,Tabelle2!$A$1:$B$37,2,0))</f>
        <v/>
      </c>
      <c r="D958" s="9" t="str">
        <f>IF(B958="","",IF(B958=0,"NB",VLOOKUP(C958,Tabelle2!$D$1:$E$4,2,0)))</f>
        <v/>
      </c>
      <c r="E958" s="1" t="str">
        <f t="shared" si="734"/>
        <v/>
      </c>
      <c r="F958" s="1" t="str">
        <f t="shared" si="735"/>
        <v/>
      </c>
      <c r="G958" s="1" t="str">
        <f t="shared" si="698"/>
        <v/>
      </c>
      <c r="H958" s="1" t="str">
        <f t="shared" si="736"/>
        <v/>
      </c>
      <c r="I958" s="1">
        <f t="shared" si="690"/>
        <v>0</v>
      </c>
      <c r="J958" s="1" t="str">
        <f t="shared" si="692"/>
        <v/>
      </c>
      <c r="U958" s="6" t="str">
        <f t="shared" si="693"/>
        <v/>
      </c>
      <c r="V958" s="6" t="str">
        <f t="shared" si="694"/>
        <v/>
      </c>
      <c r="W958" s="6" t="str">
        <f t="shared" si="695"/>
        <v/>
      </c>
      <c r="X958" s="6" t="str">
        <f t="shared" si="696"/>
        <v/>
      </c>
      <c r="Y958" s="5"/>
      <c r="Z958" s="1">
        <f t="shared" si="699"/>
        <v>1</v>
      </c>
      <c r="AA958" s="1">
        <f t="shared" si="700"/>
        <v>1</v>
      </c>
      <c r="AB958" s="1">
        <f t="shared" si="701"/>
        <v>1</v>
      </c>
      <c r="AC958" s="1" t="str">
        <f t="shared" si="702"/>
        <v/>
      </c>
      <c r="AD958" s="1" t="str">
        <f t="shared" si="706"/>
        <v/>
      </c>
      <c r="AE958" s="5"/>
      <c r="AF958" s="6">
        <f t="shared" si="697"/>
        <v>0</v>
      </c>
      <c r="AG958" s="6">
        <f t="shared" si="703"/>
        <v>1</v>
      </c>
      <c r="AH958" s="6">
        <f t="shared" si="705"/>
        <v>3</v>
      </c>
      <c r="AI958" s="5"/>
      <c r="AJ958" s="1">
        <f t="shared" si="704"/>
        <v>0</v>
      </c>
      <c r="AK958" s="1">
        <f>VLOOKUP(AJ958,$R$2:S977,2,0)</f>
        <v>1</v>
      </c>
      <c r="AM958" s="1">
        <f t="shared" si="732"/>
        <v>246</v>
      </c>
      <c r="AO958" s="1">
        <f t="shared" si="733"/>
        <v>0</v>
      </c>
      <c r="AP958" s="1" t="str">
        <f t="shared" si="691"/>
        <v/>
      </c>
      <c r="AQ958" s="1" t="str">
        <f t="shared" si="707"/>
        <v/>
      </c>
      <c r="AR958" s="1" t="str">
        <f t="shared" si="708"/>
        <v/>
      </c>
      <c r="AS958" s="1" t="str">
        <f t="shared" si="709"/>
        <v/>
      </c>
      <c r="AT958" s="1" t="str">
        <f t="shared" si="710"/>
        <v/>
      </c>
      <c r="AU958" s="1" t="str">
        <f t="shared" si="711"/>
        <v/>
      </c>
      <c r="AV958" s="1" t="str">
        <f t="shared" si="712"/>
        <v/>
      </c>
      <c r="AW958" s="1" t="str">
        <f t="shared" si="713"/>
        <v/>
      </c>
      <c r="AX958" s="1" t="str">
        <f t="shared" si="714"/>
        <v/>
      </c>
      <c r="AY958" s="1" t="str">
        <f t="shared" si="715"/>
        <v/>
      </c>
      <c r="AZ958" s="1" t="str">
        <f t="shared" si="716"/>
        <v/>
      </c>
      <c r="BA958" s="1" t="str">
        <f t="shared" si="717"/>
        <v/>
      </c>
      <c r="BB958" s="1" t="str">
        <f t="shared" si="718"/>
        <v/>
      </c>
      <c r="BC958" s="1" t="str">
        <f t="shared" si="719"/>
        <v/>
      </c>
      <c r="BD958" s="1" t="str">
        <f t="shared" si="720"/>
        <v/>
      </c>
      <c r="BE958" s="1" t="str">
        <f t="shared" si="721"/>
        <v/>
      </c>
      <c r="BF958" s="1" t="str">
        <f t="shared" si="722"/>
        <v/>
      </c>
      <c r="BG958" s="1" t="str">
        <f t="shared" si="723"/>
        <v/>
      </c>
      <c r="BH958" s="1" t="str">
        <f t="shared" si="724"/>
        <v/>
      </c>
      <c r="BI958" s="1" t="str">
        <f t="shared" si="725"/>
        <v/>
      </c>
      <c r="BJ958" s="1" t="str">
        <f t="shared" si="726"/>
        <v/>
      </c>
      <c r="BK958" s="1" t="str">
        <f t="shared" si="727"/>
        <v/>
      </c>
      <c r="BL958" s="1" t="str">
        <f t="shared" si="728"/>
        <v/>
      </c>
      <c r="BM958" s="1" t="str">
        <f t="shared" si="729"/>
        <v/>
      </c>
      <c r="BN958" s="1" t="str">
        <f t="shared" si="730"/>
        <v/>
      </c>
      <c r="BO958" s="4" t="str">
        <f t="shared" si="731"/>
        <v/>
      </c>
    </row>
    <row r="959" spans="2:67">
      <c r="B959" s="23"/>
      <c r="C959" s="8" t="str">
        <f>IF(B959="","",VLOOKUP(B959,Tabelle2!$A$1:$B$37,2,0))</f>
        <v/>
      </c>
      <c r="D959" s="9" t="str">
        <f>IF(B959="","",IF(B959=0,"NB",VLOOKUP(C959,Tabelle2!$D$1:$E$4,2,0)))</f>
        <v/>
      </c>
      <c r="E959" s="1" t="str">
        <f t="shared" si="734"/>
        <v/>
      </c>
      <c r="F959" s="1" t="str">
        <f t="shared" si="735"/>
        <v/>
      </c>
      <c r="G959" s="1" t="str">
        <f t="shared" si="698"/>
        <v/>
      </c>
      <c r="H959" s="1" t="str">
        <f t="shared" si="736"/>
        <v/>
      </c>
      <c r="I959" s="1">
        <f t="shared" si="690"/>
        <v>0</v>
      </c>
      <c r="J959" s="1" t="str">
        <f t="shared" si="692"/>
        <v/>
      </c>
      <c r="U959" s="6" t="str">
        <f t="shared" si="693"/>
        <v/>
      </c>
      <c r="V959" s="6" t="str">
        <f t="shared" si="694"/>
        <v/>
      </c>
      <c r="W959" s="6" t="str">
        <f t="shared" si="695"/>
        <v/>
      </c>
      <c r="X959" s="6" t="str">
        <f t="shared" si="696"/>
        <v/>
      </c>
      <c r="Y959" s="5"/>
      <c r="Z959" s="1">
        <f t="shared" si="699"/>
        <v>1</v>
      </c>
      <c r="AA959" s="1">
        <f t="shared" si="700"/>
        <v>1</v>
      </c>
      <c r="AB959" s="1">
        <f t="shared" si="701"/>
        <v>1</v>
      </c>
      <c r="AC959" s="1" t="str">
        <f t="shared" si="702"/>
        <v/>
      </c>
      <c r="AD959" s="1" t="str">
        <f t="shared" si="706"/>
        <v/>
      </c>
      <c r="AE959" s="5"/>
      <c r="AF959" s="6">
        <f t="shared" si="697"/>
        <v>0</v>
      </c>
      <c r="AG959" s="6">
        <f t="shared" si="703"/>
        <v>1</v>
      </c>
      <c r="AH959" s="6">
        <f t="shared" si="705"/>
        <v>3</v>
      </c>
      <c r="AI959" s="5"/>
      <c r="AJ959" s="1">
        <f t="shared" si="704"/>
        <v>0</v>
      </c>
      <c r="AK959" s="1">
        <f>VLOOKUP(AJ959,$R$2:S978,2,0)</f>
        <v>1</v>
      </c>
      <c r="AM959" s="1">
        <f t="shared" si="732"/>
        <v>246</v>
      </c>
      <c r="AO959" s="1">
        <f t="shared" si="733"/>
        <v>0</v>
      </c>
      <c r="AP959" s="1" t="str">
        <f t="shared" si="691"/>
        <v/>
      </c>
      <c r="AQ959" s="1" t="str">
        <f t="shared" si="707"/>
        <v/>
      </c>
      <c r="AR959" s="1" t="str">
        <f t="shared" si="708"/>
        <v/>
      </c>
      <c r="AS959" s="1" t="str">
        <f t="shared" si="709"/>
        <v/>
      </c>
      <c r="AT959" s="1" t="str">
        <f t="shared" si="710"/>
        <v/>
      </c>
      <c r="AU959" s="1" t="str">
        <f t="shared" si="711"/>
        <v/>
      </c>
      <c r="AV959" s="1" t="str">
        <f t="shared" si="712"/>
        <v/>
      </c>
      <c r="AW959" s="1" t="str">
        <f t="shared" si="713"/>
        <v/>
      </c>
      <c r="AX959" s="1" t="str">
        <f t="shared" si="714"/>
        <v/>
      </c>
      <c r="AY959" s="1" t="str">
        <f t="shared" si="715"/>
        <v/>
      </c>
      <c r="AZ959" s="1" t="str">
        <f t="shared" si="716"/>
        <v/>
      </c>
      <c r="BA959" s="1" t="str">
        <f t="shared" si="717"/>
        <v/>
      </c>
      <c r="BB959" s="1" t="str">
        <f t="shared" si="718"/>
        <v/>
      </c>
      <c r="BC959" s="1" t="str">
        <f t="shared" si="719"/>
        <v/>
      </c>
      <c r="BD959" s="1" t="str">
        <f t="shared" si="720"/>
        <v/>
      </c>
      <c r="BE959" s="1" t="str">
        <f t="shared" si="721"/>
        <v/>
      </c>
      <c r="BF959" s="1" t="str">
        <f t="shared" si="722"/>
        <v/>
      </c>
      <c r="BG959" s="1" t="str">
        <f t="shared" si="723"/>
        <v/>
      </c>
      <c r="BH959" s="1" t="str">
        <f t="shared" si="724"/>
        <v/>
      </c>
      <c r="BI959" s="1" t="str">
        <f t="shared" si="725"/>
        <v/>
      </c>
      <c r="BJ959" s="1" t="str">
        <f t="shared" si="726"/>
        <v/>
      </c>
      <c r="BK959" s="1" t="str">
        <f t="shared" si="727"/>
        <v/>
      </c>
      <c r="BL959" s="1" t="str">
        <f t="shared" si="728"/>
        <v/>
      </c>
      <c r="BM959" s="1" t="str">
        <f t="shared" si="729"/>
        <v/>
      </c>
      <c r="BN959" s="1" t="str">
        <f t="shared" si="730"/>
        <v/>
      </c>
      <c r="BO959" s="4" t="str">
        <f t="shared" si="731"/>
        <v/>
      </c>
    </row>
    <row r="960" spans="2:67">
      <c r="B960" s="23"/>
      <c r="C960" s="8" t="str">
        <f>IF(B960="","",VLOOKUP(B960,Tabelle2!$A$1:$B$37,2,0))</f>
        <v/>
      </c>
      <c r="D960" s="9" t="str">
        <f>IF(B960="","",IF(B960=0,"NB",VLOOKUP(C960,Tabelle2!$D$1:$E$4,2,0)))</f>
        <v/>
      </c>
      <c r="E960" s="1" t="str">
        <f t="shared" si="734"/>
        <v/>
      </c>
      <c r="F960" s="1" t="str">
        <f t="shared" si="735"/>
        <v/>
      </c>
      <c r="G960" s="1" t="str">
        <f t="shared" si="698"/>
        <v/>
      </c>
      <c r="H960" s="1" t="str">
        <f t="shared" si="736"/>
        <v/>
      </c>
      <c r="I960" s="1">
        <f t="shared" si="690"/>
        <v>0</v>
      </c>
      <c r="J960" s="1" t="str">
        <f t="shared" si="692"/>
        <v/>
      </c>
      <c r="U960" s="6" t="str">
        <f t="shared" si="693"/>
        <v/>
      </c>
      <c r="V960" s="6" t="str">
        <f t="shared" si="694"/>
        <v/>
      </c>
      <c r="W960" s="6" t="str">
        <f t="shared" si="695"/>
        <v/>
      </c>
      <c r="X960" s="6" t="str">
        <f t="shared" si="696"/>
        <v/>
      </c>
      <c r="Y960" s="5"/>
      <c r="Z960" s="1">
        <f t="shared" si="699"/>
        <v>1</v>
      </c>
      <c r="AA960" s="1">
        <f t="shared" si="700"/>
        <v>1</v>
      </c>
      <c r="AB960" s="1">
        <f t="shared" si="701"/>
        <v>1</v>
      </c>
      <c r="AC960" s="1" t="str">
        <f t="shared" si="702"/>
        <v/>
      </c>
      <c r="AD960" s="1" t="str">
        <f t="shared" si="706"/>
        <v/>
      </c>
      <c r="AE960" s="5"/>
      <c r="AF960" s="6">
        <f t="shared" si="697"/>
        <v>0</v>
      </c>
      <c r="AG960" s="6">
        <f t="shared" si="703"/>
        <v>1</v>
      </c>
      <c r="AH960" s="6">
        <f t="shared" si="705"/>
        <v>3</v>
      </c>
      <c r="AI960" s="5"/>
      <c r="AJ960" s="1">
        <f t="shared" si="704"/>
        <v>0</v>
      </c>
      <c r="AK960" s="1">
        <f>VLOOKUP(AJ960,$R$2:S979,2,0)</f>
        <v>1</v>
      </c>
      <c r="AM960" s="1">
        <f t="shared" si="732"/>
        <v>246</v>
      </c>
      <c r="AO960" s="1">
        <f t="shared" si="733"/>
        <v>0</v>
      </c>
      <c r="AP960" s="1" t="str">
        <f t="shared" si="691"/>
        <v/>
      </c>
      <c r="AQ960" s="1" t="str">
        <f t="shared" si="707"/>
        <v/>
      </c>
      <c r="AR960" s="1" t="str">
        <f t="shared" si="708"/>
        <v/>
      </c>
      <c r="AS960" s="1" t="str">
        <f t="shared" si="709"/>
        <v/>
      </c>
      <c r="AT960" s="1" t="str">
        <f t="shared" si="710"/>
        <v/>
      </c>
      <c r="AU960" s="1" t="str">
        <f t="shared" si="711"/>
        <v/>
      </c>
      <c r="AV960" s="1" t="str">
        <f t="shared" si="712"/>
        <v/>
      </c>
      <c r="AW960" s="1" t="str">
        <f t="shared" si="713"/>
        <v/>
      </c>
      <c r="AX960" s="1" t="str">
        <f t="shared" si="714"/>
        <v/>
      </c>
      <c r="AY960" s="1" t="str">
        <f t="shared" si="715"/>
        <v/>
      </c>
      <c r="AZ960" s="1" t="str">
        <f t="shared" si="716"/>
        <v/>
      </c>
      <c r="BA960" s="1" t="str">
        <f t="shared" si="717"/>
        <v/>
      </c>
      <c r="BB960" s="1" t="str">
        <f t="shared" si="718"/>
        <v/>
      </c>
      <c r="BC960" s="1" t="str">
        <f t="shared" si="719"/>
        <v/>
      </c>
      <c r="BD960" s="1" t="str">
        <f t="shared" si="720"/>
        <v/>
      </c>
      <c r="BE960" s="1" t="str">
        <f t="shared" si="721"/>
        <v/>
      </c>
      <c r="BF960" s="1" t="str">
        <f t="shared" si="722"/>
        <v/>
      </c>
      <c r="BG960" s="1" t="str">
        <f t="shared" si="723"/>
        <v/>
      </c>
      <c r="BH960" s="1" t="str">
        <f t="shared" si="724"/>
        <v/>
      </c>
      <c r="BI960" s="1" t="str">
        <f t="shared" si="725"/>
        <v/>
      </c>
      <c r="BJ960" s="1" t="str">
        <f t="shared" si="726"/>
        <v/>
      </c>
      <c r="BK960" s="1" t="str">
        <f t="shared" si="727"/>
        <v/>
      </c>
      <c r="BL960" s="1" t="str">
        <f t="shared" si="728"/>
        <v/>
      </c>
      <c r="BM960" s="1" t="str">
        <f t="shared" si="729"/>
        <v/>
      </c>
      <c r="BN960" s="1" t="str">
        <f t="shared" si="730"/>
        <v/>
      </c>
      <c r="BO960" s="4" t="str">
        <f t="shared" si="731"/>
        <v/>
      </c>
    </row>
    <row r="961" spans="2:67">
      <c r="B961" s="23"/>
      <c r="C961" s="8" t="str">
        <f>IF(B961="","",VLOOKUP(B961,Tabelle2!$A$1:$B$37,2,0))</f>
        <v/>
      </c>
      <c r="D961" s="9" t="str">
        <f>IF(B961="","",IF(B961=0,"NB",VLOOKUP(C961,Tabelle2!$D$1:$E$4,2,0)))</f>
        <v/>
      </c>
      <c r="E961" s="1" t="str">
        <f t="shared" si="734"/>
        <v/>
      </c>
      <c r="F961" s="1" t="str">
        <f t="shared" si="735"/>
        <v/>
      </c>
      <c r="G961" s="1" t="str">
        <f t="shared" si="698"/>
        <v/>
      </c>
      <c r="H961" s="1" t="str">
        <f t="shared" si="736"/>
        <v/>
      </c>
      <c r="I961" s="1">
        <f t="shared" si="690"/>
        <v>0</v>
      </c>
      <c r="J961" s="1" t="str">
        <f t="shared" si="692"/>
        <v/>
      </c>
      <c r="U961" s="6" t="str">
        <f t="shared" si="693"/>
        <v/>
      </c>
      <c r="V961" s="6" t="str">
        <f t="shared" si="694"/>
        <v/>
      </c>
      <c r="W961" s="6" t="str">
        <f t="shared" si="695"/>
        <v/>
      </c>
      <c r="X961" s="6" t="str">
        <f t="shared" si="696"/>
        <v/>
      </c>
      <c r="Y961" s="5"/>
      <c r="Z961" s="1">
        <f t="shared" si="699"/>
        <v>1</v>
      </c>
      <c r="AA961" s="1">
        <f t="shared" si="700"/>
        <v>1</v>
      </c>
      <c r="AB961" s="1">
        <f t="shared" si="701"/>
        <v>1</v>
      </c>
      <c r="AC961" s="1" t="str">
        <f t="shared" si="702"/>
        <v/>
      </c>
      <c r="AD961" s="1" t="str">
        <f t="shared" si="706"/>
        <v/>
      </c>
      <c r="AE961" s="5"/>
      <c r="AF961" s="6">
        <f t="shared" si="697"/>
        <v>0</v>
      </c>
      <c r="AG961" s="6">
        <f t="shared" si="703"/>
        <v>1</v>
      </c>
      <c r="AH961" s="6">
        <f t="shared" si="705"/>
        <v>3</v>
      </c>
      <c r="AI961" s="5"/>
      <c r="AJ961" s="1">
        <f t="shared" si="704"/>
        <v>0</v>
      </c>
      <c r="AK961" s="1">
        <f>VLOOKUP(AJ961,$R$2:S980,2,0)</f>
        <v>1</v>
      </c>
      <c r="AM961" s="1">
        <f t="shared" si="732"/>
        <v>246</v>
      </c>
      <c r="AO961" s="1">
        <f t="shared" si="733"/>
        <v>0</v>
      </c>
      <c r="AP961" s="1" t="str">
        <f t="shared" si="691"/>
        <v/>
      </c>
      <c r="AQ961" s="1" t="str">
        <f t="shared" si="707"/>
        <v/>
      </c>
      <c r="AR961" s="1" t="str">
        <f t="shared" si="708"/>
        <v/>
      </c>
      <c r="AS961" s="1" t="str">
        <f t="shared" si="709"/>
        <v/>
      </c>
      <c r="AT961" s="1" t="str">
        <f t="shared" si="710"/>
        <v/>
      </c>
      <c r="AU961" s="1" t="str">
        <f t="shared" si="711"/>
        <v/>
      </c>
      <c r="AV961" s="1" t="str">
        <f t="shared" si="712"/>
        <v/>
      </c>
      <c r="AW961" s="1" t="str">
        <f t="shared" si="713"/>
        <v/>
      </c>
      <c r="AX961" s="1" t="str">
        <f t="shared" si="714"/>
        <v/>
      </c>
      <c r="AY961" s="1" t="str">
        <f t="shared" si="715"/>
        <v/>
      </c>
      <c r="AZ961" s="1" t="str">
        <f t="shared" si="716"/>
        <v/>
      </c>
      <c r="BA961" s="1" t="str">
        <f t="shared" si="717"/>
        <v/>
      </c>
      <c r="BB961" s="1" t="str">
        <f t="shared" si="718"/>
        <v/>
      </c>
      <c r="BC961" s="1" t="str">
        <f t="shared" si="719"/>
        <v/>
      </c>
      <c r="BD961" s="1" t="str">
        <f t="shared" si="720"/>
        <v/>
      </c>
      <c r="BE961" s="1" t="str">
        <f t="shared" si="721"/>
        <v/>
      </c>
      <c r="BF961" s="1" t="str">
        <f t="shared" si="722"/>
        <v/>
      </c>
      <c r="BG961" s="1" t="str">
        <f t="shared" si="723"/>
        <v/>
      </c>
      <c r="BH961" s="1" t="str">
        <f t="shared" si="724"/>
        <v/>
      </c>
      <c r="BI961" s="1" t="str">
        <f t="shared" si="725"/>
        <v/>
      </c>
      <c r="BJ961" s="1" t="str">
        <f t="shared" si="726"/>
        <v/>
      </c>
      <c r="BK961" s="1" t="str">
        <f t="shared" si="727"/>
        <v/>
      </c>
      <c r="BL961" s="1" t="str">
        <f t="shared" si="728"/>
        <v/>
      </c>
      <c r="BM961" s="1" t="str">
        <f t="shared" si="729"/>
        <v/>
      </c>
      <c r="BN961" s="1" t="str">
        <f t="shared" si="730"/>
        <v/>
      </c>
      <c r="BO961" s="4" t="str">
        <f t="shared" si="731"/>
        <v/>
      </c>
    </row>
    <row r="962" spans="2:67">
      <c r="B962" s="23"/>
      <c r="C962" s="8" t="str">
        <f>IF(B962="","",VLOOKUP(B962,Tabelle2!$A$1:$B$37,2,0))</f>
        <v/>
      </c>
      <c r="D962" s="9" t="str">
        <f>IF(B962="","",IF(B962=0,"NB",VLOOKUP(C962,Tabelle2!$D$1:$E$4,2,0)))</f>
        <v/>
      </c>
      <c r="E962" s="1" t="str">
        <f t="shared" si="734"/>
        <v/>
      </c>
      <c r="F962" s="1" t="str">
        <f t="shared" si="735"/>
        <v/>
      </c>
      <c r="G962" s="1" t="str">
        <f t="shared" si="698"/>
        <v/>
      </c>
      <c r="H962" s="1" t="str">
        <f t="shared" si="736"/>
        <v/>
      </c>
      <c r="I962" s="1">
        <f t="shared" ref="I962:I1000" si="737">IF(E962="",0,I961+H962)</f>
        <v>0</v>
      </c>
      <c r="J962" s="1" t="str">
        <f t="shared" si="692"/>
        <v/>
      </c>
      <c r="U962" s="6" t="str">
        <f t="shared" si="693"/>
        <v/>
      </c>
      <c r="V962" s="6" t="str">
        <f t="shared" si="694"/>
        <v/>
      </c>
      <c r="W962" s="6" t="str">
        <f t="shared" si="695"/>
        <v/>
      </c>
      <c r="X962" s="6" t="str">
        <f t="shared" si="696"/>
        <v/>
      </c>
      <c r="Y962" s="5"/>
      <c r="Z962" s="1">
        <f t="shared" si="699"/>
        <v>1</v>
      </c>
      <c r="AA962" s="1">
        <f t="shared" si="700"/>
        <v>1</v>
      </c>
      <c r="AB962" s="1">
        <f t="shared" si="701"/>
        <v>1</v>
      </c>
      <c r="AC962" s="1" t="str">
        <f t="shared" si="702"/>
        <v/>
      </c>
      <c r="AD962" s="1" t="str">
        <f t="shared" si="706"/>
        <v/>
      </c>
      <c r="AE962" s="5"/>
      <c r="AF962" s="6">
        <f t="shared" si="697"/>
        <v>0</v>
      </c>
      <c r="AG962" s="6">
        <f t="shared" si="703"/>
        <v>1</v>
      </c>
      <c r="AH962" s="6">
        <f t="shared" si="705"/>
        <v>3</v>
      </c>
      <c r="AI962" s="5"/>
      <c r="AJ962" s="1">
        <f t="shared" si="704"/>
        <v>0</v>
      </c>
      <c r="AK962" s="1">
        <f>VLOOKUP(AJ962,$R$2:S981,2,0)</f>
        <v>1</v>
      </c>
      <c r="AM962" s="1">
        <f t="shared" si="732"/>
        <v>246</v>
      </c>
      <c r="AO962" s="1">
        <f t="shared" si="733"/>
        <v>0</v>
      </c>
      <c r="AP962" s="1" t="str">
        <f t="shared" ref="AP962:AP1000" si="738">IF(AND(AO962=1,AO963=0),1,"")</f>
        <v/>
      </c>
      <c r="AQ962" s="1" t="str">
        <f t="shared" si="707"/>
        <v/>
      </c>
      <c r="AR962" s="1" t="str">
        <f t="shared" si="708"/>
        <v/>
      </c>
      <c r="AS962" s="1" t="str">
        <f t="shared" si="709"/>
        <v/>
      </c>
      <c r="AT962" s="1" t="str">
        <f t="shared" si="710"/>
        <v/>
      </c>
      <c r="AU962" s="1" t="str">
        <f t="shared" si="711"/>
        <v/>
      </c>
      <c r="AV962" s="1" t="str">
        <f t="shared" si="712"/>
        <v/>
      </c>
      <c r="AW962" s="1" t="str">
        <f t="shared" si="713"/>
        <v/>
      </c>
      <c r="AX962" s="1" t="str">
        <f t="shared" si="714"/>
        <v/>
      </c>
      <c r="AY962" s="1" t="str">
        <f t="shared" si="715"/>
        <v/>
      </c>
      <c r="AZ962" s="1" t="str">
        <f t="shared" si="716"/>
        <v/>
      </c>
      <c r="BA962" s="1" t="str">
        <f t="shared" si="717"/>
        <v/>
      </c>
      <c r="BB962" s="1" t="str">
        <f t="shared" si="718"/>
        <v/>
      </c>
      <c r="BC962" s="1" t="str">
        <f t="shared" si="719"/>
        <v/>
      </c>
      <c r="BD962" s="1" t="str">
        <f t="shared" si="720"/>
        <v/>
      </c>
      <c r="BE962" s="1" t="str">
        <f t="shared" si="721"/>
        <v/>
      </c>
      <c r="BF962" s="1" t="str">
        <f t="shared" si="722"/>
        <v/>
      </c>
      <c r="BG962" s="1" t="str">
        <f t="shared" si="723"/>
        <v/>
      </c>
      <c r="BH962" s="1" t="str">
        <f t="shared" si="724"/>
        <v/>
      </c>
      <c r="BI962" s="1" t="str">
        <f t="shared" si="725"/>
        <v/>
      </c>
      <c r="BJ962" s="1" t="str">
        <f t="shared" si="726"/>
        <v/>
      </c>
      <c r="BK962" s="1" t="str">
        <f t="shared" si="727"/>
        <v/>
      </c>
      <c r="BL962" s="1" t="str">
        <f t="shared" si="728"/>
        <v/>
      </c>
      <c r="BM962" s="1" t="str">
        <f t="shared" si="729"/>
        <v/>
      </c>
      <c r="BN962" s="1" t="str">
        <f t="shared" si="730"/>
        <v/>
      </c>
      <c r="BO962" s="4" t="str">
        <f t="shared" si="731"/>
        <v/>
      </c>
    </row>
    <row r="963" spans="2:67">
      <c r="B963" s="23"/>
      <c r="C963" s="8" t="str">
        <f>IF(B963="","",VLOOKUP(B963,Tabelle2!$A$1:$B$37,2,0))</f>
        <v/>
      </c>
      <c r="D963" s="9" t="str">
        <f>IF(B963="","",IF(B963=0,"NB",VLOOKUP(C963,Tabelle2!$D$1:$E$4,2,0)))</f>
        <v/>
      </c>
      <c r="E963" s="1" t="str">
        <f t="shared" si="734"/>
        <v/>
      </c>
      <c r="F963" s="1" t="str">
        <f t="shared" si="735"/>
        <v/>
      </c>
      <c r="G963" s="1" t="str">
        <f t="shared" si="698"/>
        <v/>
      </c>
      <c r="H963" s="1" t="str">
        <f t="shared" si="736"/>
        <v/>
      </c>
      <c r="I963" s="1">
        <f t="shared" si="737"/>
        <v>0</v>
      </c>
      <c r="J963" s="1" t="str">
        <f t="shared" ref="J963:J1000" si="739">IF(B963="","",IF(B963=0,"X",""))</f>
        <v/>
      </c>
      <c r="U963" s="6" t="str">
        <f t="shared" ref="U963:U1000" si="740">IF(C963=1,1,"")</f>
        <v/>
      </c>
      <c r="V963" s="6" t="str">
        <f t="shared" ref="V963:V1000" si="741">IF(C963=2,2,"")</f>
        <v/>
      </c>
      <c r="W963" s="6" t="str">
        <f t="shared" ref="W963:W1000" si="742">IF(C963=3,3,"")</f>
        <v/>
      </c>
      <c r="X963" s="6" t="str">
        <f t="shared" ref="X963:X1000" si="743">IF(C963=4,4,"")</f>
        <v/>
      </c>
      <c r="Y963" s="5"/>
      <c r="Z963" s="1">
        <f t="shared" si="699"/>
        <v>1</v>
      </c>
      <c r="AA963" s="1">
        <f t="shared" si="700"/>
        <v>1</v>
      </c>
      <c r="AB963" s="1">
        <f t="shared" si="701"/>
        <v>1</v>
      </c>
      <c r="AC963" s="1" t="str">
        <f t="shared" si="702"/>
        <v/>
      </c>
      <c r="AD963" s="1" t="str">
        <f t="shared" si="706"/>
        <v/>
      </c>
      <c r="AE963" s="5"/>
      <c r="AF963" s="6">
        <f t="shared" ref="AF963:AF1000" si="744">SUM(U963:X963)</f>
        <v>0</v>
      </c>
      <c r="AG963" s="6">
        <f t="shared" si="703"/>
        <v>1</v>
      </c>
      <c r="AH963" s="6">
        <f t="shared" si="705"/>
        <v>3</v>
      </c>
      <c r="AI963" s="5"/>
      <c r="AJ963" s="1">
        <f t="shared" si="704"/>
        <v>0</v>
      </c>
      <c r="AK963" s="1">
        <f>VLOOKUP(AJ963,$R$2:S982,2,0)</f>
        <v>1</v>
      </c>
      <c r="AM963" s="1">
        <f t="shared" si="732"/>
        <v>246</v>
      </c>
      <c r="AO963" s="1">
        <f t="shared" si="733"/>
        <v>0</v>
      </c>
      <c r="AP963" s="1" t="str">
        <f t="shared" si="738"/>
        <v/>
      </c>
      <c r="AQ963" s="1" t="str">
        <f t="shared" si="707"/>
        <v/>
      </c>
      <c r="AR963" s="1" t="str">
        <f t="shared" si="708"/>
        <v/>
      </c>
      <c r="AS963" s="1" t="str">
        <f t="shared" si="709"/>
        <v/>
      </c>
      <c r="AT963" s="1" t="str">
        <f t="shared" si="710"/>
        <v/>
      </c>
      <c r="AU963" s="1" t="str">
        <f t="shared" si="711"/>
        <v/>
      </c>
      <c r="AV963" s="1" t="str">
        <f t="shared" si="712"/>
        <v/>
      </c>
      <c r="AW963" s="1" t="str">
        <f t="shared" si="713"/>
        <v/>
      </c>
      <c r="AX963" s="1" t="str">
        <f t="shared" si="714"/>
        <v/>
      </c>
      <c r="AY963" s="1" t="str">
        <f t="shared" si="715"/>
        <v/>
      </c>
      <c r="AZ963" s="1" t="str">
        <f t="shared" si="716"/>
        <v/>
      </c>
      <c r="BA963" s="1" t="str">
        <f t="shared" si="717"/>
        <v/>
      </c>
      <c r="BB963" s="1" t="str">
        <f t="shared" si="718"/>
        <v/>
      </c>
      <c r="BC963" s="1" t="str">
        <f t="shared" si="719"/>
        <v/>
      </c>
      <c r="BD963" s="1" t="str">
        <f t="shared" si="720"/>
        <v/>
      </c>
      <c r="BE963" s="1" t="str">
        <f t="shared" si="721"/>
        <v/>
      </c>
      <c r="BF963" s="1" t="str">
        <f t="shared" si="722"/>
        <v/>
      </c>
      <c r="BG963" s="1" t="str">
        <f t="shared" si="723"/>
        <v/>
      </c>
      <c r="BH963" s="1" t="str">
        <f t="shared" si="724"/>
        <v/>
      </c>
      <c r="BI963" s="1" t="str">
        <f t="shared" si="725"/>
        <v/>
      </c>
      <c r="BJ963" s="1" t="str">
        <f t="shared" si="726"/>
        <v/>
      </c>
      <c r="BK963" s="1" t="str">
        <f t="shared" si="727"/>
        <v/>
      </c>
      <c r="BL963" s="1" t="str">
        <f t="shared" si="728"/>
        <v/>
      </c>
      <c r="BM963" s="1" t="str">
        <f t="shared" si="729"/>
        <v/>
      </c>
      <c r="BN963" s="1" t="str">
        <f t="shared" si="730"/>
        <v/>
      </c>
      <c r="BO963" s="4" t="str">
        <f t="shared" si="731"/>
        <v/>
      </c>
    </row>
    <row r="964" spans="2:67">
      <c r="B964" s="23"/>
      <c r="C964" s="8" t="str">
        <f>IF(B964="","",VLOOKUP(B964,Tabelle2!$A$1:$B$37,2,0))</f>
        <v/>
      </c>
      <c r="D964" s="9" t="str">
        <f>IF(B964="","",IF(B964=0,"NB",VLOOKUP(C964,Tabelle2!$D$1:$E$4,2,0)))</f>
        <v/>
      </c>
      <c r="E964" s="1" t="str">
        <f t="shared" si="734"/>
        <v/>
      </c>
      <c r="F964" s="1" t="str">
        <f t="shared" si="735"/>
        <v/>
      </c>
      <c r="G964" s="1" t="str">
        <f t="shared" ref="G964:G1000" si="745">IF(E964="NB",0,IF(E964="w",2,IF(E964="l",-1,"")))</f>
        <v/>
      </c>
      <c r="H964" s="1" t="str">
        <f t="shared" si="736"/>
        <v/>
      </c>
      <c r="I964" s="1">
        <f t="shared" si="737"/>
        <v>0</v>
      </c>
      <c r="J964" s="1" t="str">
        <f t="shared" si="739"/>
        <v/>
      </c>
      <c r="U964" s="6" t="str">
        <f t="shared" si="740"/>
        <v/>
      </c>
      <c r="V964" s="6" t="str">
        <f t="shared" si="741"/>
        <v/>
      </c>
      <c r="W964" s="6" t="str">
        <f t="shared" si="742"/>
        <v/>
      </c>
      <c r="X964" s="6" t="str">
        <f t="shared" si="743"/>
        <v/>
      </c>
      <c r="Y964" s="5"/>
      <c r="Z964" s="1">
        <f t="shared" ref="Z964:Z1000" si="746">IF(Z963=1,1,IF(U964=1,1,""))</f>
        <v>1</v>
      </c>
      <c r="AA964" s="1">
        <f t="shared" ref="AA964:AA1000" si="747">IF(AA963=1,1,IF(V964=2,1,""))</f>
        <v>1</v>
      </c>
      <c r="AB964" s="1">
        <f t="shared" ref="AB964:AB1000" si="748">IF(AB963=1,1,IF(W964=3,1,""))</f>
        <v>1</v>
      </c>
      <c r="AC964" s="1" t="str">
        <f t="shared" ref="AC964:AC1000" si="749">IF(AC963=1,1,IF(X964=4,1,""))</f>
        <v/>
      </c>
      <c r="AD964" s="1" t="str">
        <f t="shared" si="706"/>
        <v/>
      </c>
      <c r="AE964" s="5"/>
      <c r="AF964" s="6">
        <f t="shared" si="744"/>
        <v>0</v>
      </c>
      <c r="AG964" s="6">
        <f t="shared" ref="AG964:AG1000" si="750">IF(AF963&lt;&gt;AF964,AF963,IF(AF963=AF964,AG963,IF(AF963=AF962,AG963,AF963)))</f>
        <v>1</v>
      </c>
      <c r="AH964" s="6">
        <f t="shared" si="705"/>
        <v>3</v>
      </c>
      <c r="AI964" s="5"/>
      <c r="AJ964" s="1">
        <f t="shared" si="704"/>
        <v>0</v>
      </c>
      <c r="AK964" s="1">
        <f>VLOOKUP(AJ964,$R$2:S983,2,0)</f>
        <v>1</v>
      </c>
      <c r="AM964" s="1">
        <f t="shared" si="732"/>
        <v>246</v>
      </c>
      <c r="AO964" s="1">
        <f t="shared" si="733"/>
        <v>0</v>
      </c>
      <c r="AP964" s="1" t="str">
        <f t="shared" si="738"/>
        <v/>
      </c>
      <c r="AQ964" s="1" t="str">
        <f t="shared" si="707"/>
        <v/>
      </c>
      <c r="AR964" s="1" t="str">
        <f t="shared" si="708"/>
        <v/>
      </c>
      <c r="AS964" s="1" t="str">
        <f t="shared" si="709"/>
        <v/>
      </c>
      <c r="AT964" s="1" t="str">
        <f t="shared" si="710"/>
        <v/>
      </c>
      <c r="AU964" s="1" t="str">
        <f t="shared" si="711"/>
        <v/>
      </c>
      <c r="AV964" s="1" t="str">
        <f t="shared" si="712"/>
        <v/>
      </c>
      <c r="AW964" s="1" t="str">
        <f t="shared" si="713"/>
        <v/>
      </c>
      <c r="AX964" s="1" t="str">
        <f t="shared" si="714"/>
        <v/>
      </c>
      <c r="AY964" s="1" t="str">
        <f t="shared" si="715"/>
        <v/>
      </c>
      <c r="AZ964" s="1" t="str">
        <f t="shared" si="716"/>
        <v/>
      </c>
      <c r="BA964" s="1" t="str">
        <f t="shared" si="717"/>
        <v/>
      </c>
      <c r="BB964" s="1" t="str">
        <f t="shared" si="718"/>
        <v/>
      </c>
      <c r="BC964" s="1" t="str">
        <f t="shared" si="719"/>
        <v/>
      </c>
      <c r="BD964" s="1" t="str">
        <f t="shared" si="720"/>
        <v/>
      </c>
      <c r="BE964" s="1" t="str">
        <f t="shared" si="721"/>
        <v/>
      </c>
      <c r="BF964" s="1" t="str">
        <f t="shared" si="722"/>
        <v/>
      </c>
      <c r="BG964" s="1" t="str">
        <f t="shared" si="723"/>
        <v/>
      </c>
      <c r="BH964" s="1" t="str">
        <f t="shared" si="724"/>
        <v/>
      </c>
      <c r="BI964" s="1" t="str">
        <f t="shared" si="725"/>
        <v/>
      </c>
      <c r="BJ964" s="1" t="str">
        <f t="shared" si="726"/>
        <v/>
      </c>
      <c r="BK964" s="1" t="str">
        <f t="shared" si="727"/>
        <v/>
      </c>
      <c r="BL964" s="1" t="str">
        <f t="shared" si="728"/>
        <v/>
      </c>
      <c r="BM964" s="1" t="str">
        <f t="shared" si="729"/>
        <v/>
      </c>
      <c r="BN964" s="1" t="str">
        <f t="shared" si="730"/>
        <v/>
      </c>
      <c r="BO964" s="4" t="str">
        <f t="shared" si="731"/>
        <v/>
      </c>
    </row>
    <row r="965" spans="2:67">
      <c r="B965" s="23"/>
      <c r="C965" s="8" t="str">
        <f>IF(B965="","",VLOOKUP(B965,Tabelle2!$A$1:$B$37,2,0))</f>
        <v/>
      </c>
      <c r="D965" s="9" t="str">
        <f>IF(B965="","",IF(B965=0,"NB",VLOOKUP(C965,Tabelle2!$D$1:$E$4,2,0)))</f>
        <v/>
      </c>
      <c r="E965" s="1" t="str">
        <f t="shared" si="734"/>
        <v/>
      </c>
      <c r="F965" s="1" t="str">
        <f t="shared" si="735"/>
        <v/>
      </c>
      <c r="G965" s="1" t="str">
        <f t="shared" si="745"/>
        <v/>
      </c>
      <c r="H965" s="1" t="str">
        <f t="shared" si="736"/>
        <v/>
      </c>
      <c r="I965" s="1">
        <f t="shared" si="737"/>
        <v>0</v>
      </c>
      <c r="J965" s="1" t="str">
        <f t="shared" si="739"/>
        <v/>
      </c>
      <c r="U965" s="6" t="str">
        <f t="shared" si="740"/>
        <v/>
      </c>
      <c r="V965" s="6" t="str">
        <f t="shared" si="741"/>
        <v/>
      </c>
      <c r="W965" s="6" t="str">
        <f t="shared" si="742"/>
        <v/>
      </c>
      <c r="X965" s="6" t="str">
        <f t="shared" si="743"/>
        <v/>
      </c>
      <c r="Y965" s="5"/>
      <c r="Z965" s="1">
        <f t="shared" si="746"/>
        <v>1</v>
      </c>
      <c r="AA965" s="1">
        <f t="shared" si="747"/>
        <v>1</v>
      </c>
      <c r="AB965" s="1">
        <f t="shared" si="748"/>
        <v>1</v>
      </c>
      <c r="AC965" s="1" t="str">
        <f t="shared" si="749"/>
        <v/>
      </c>
      <c r="AD965" s="1" t="str">
        <f t="shared" si="706"/>
        <v/>
      </c>
      <c r="AE965" s="5"/>
      <c r="AF965" s="6">
        <f t="shared" si="744"/>
        <v>0</v>
      </c>
      <c r="AG965" s="6">
        <f t="shared" si="750"/>
        <v>1</v>
      </c>
      <c r="AH965" s="6">
        <f t="shared" si="705"/>
        <v>3</v>
      </c>
      <c r="AI965" s="5"/>
      <c r="AJ965" s="1">
        <f t="shared" ref="AJ965:AJ1000" si="751">IF(E965="NB",AJ964,IF(E965="",0,IF(E965="l",AJ964+1,IF(E965="w",IF($P$2=0,0,IF(AND($P$2&gt;0,AJ964&gt;$P$2),AJ964-$P$2,0))))))</f>
        <v>0</v>
      </c>
      <c r="AK965" s="1">
        <f>VLOOKUP(AJ965,$R$2:S984,2,0)</f>
        <v>1</v>
      </c>
      <c r="AM965" s="1">
        <f t="shared" si="732"/>
        <v>246</v>
      </c>
      <c r="AO965" s="1">
        <f t="shared" si="733"/>
        <v>0</v>
      </c>
      <c r="AP965" s="1" t="str">
        <f t="shared" si="738"/>
        <v/>
      </c>
      <c r="AQ965" s="1" t="str">
        <f t="shared" si="707"/>
        <v/>
      </c>
      <c r="AR965" s="1" t="str">
        <f t="shared" si="708"/>
        <v/>
      </c>
      <c r="AS965" s="1" t="str">
        <f t="shared" si="709"/>
        <v/>
      </c>
      <c r="AT965" s="1" t="str">
        <f t="shared" si="710"/>
        <v/>
      </c>
      <c r="AU965" s="1" t="str">
        <f t="shared" si="711"/>
        <v/>
      </c>
      <c r="AV965" s="1" t="str">
        <f t="shared" si="712"/>
        <v/>
      </c>
      <c r="AW965" s="1" t="str">
        <f t="shared" si="713"/>
        <v/>
      </c>
      <c r="AX965" s="1" t="str">
        <f t="shared" si="714"/>
        <v/>
      </c>
      <c r="AY965" s="1" t="str">
        <f t="shared" si="715"/>
        <v/>
      </c>
      <c r="AZ965" s="1" t="str">
        <f t="shared" si="716"/>
        <v/>
      </c>
      <c r="BA965" s="1" t="str">
        <f t="shared" si="717"/>
        <v/>
      </c>
      <c r="BB965" s="1" t="str">
        <f t="shared" si="718"/>
        <v/>
      </c>
      <c r="BC965" s="1" t="str">
        <f t="shared" si="719"/>
        <v/>
      </c>
      <c r="BD965" s="1" t="str">
        <f t="shared" si="720"/>
        <v/>
      </c>
      <c r="BE965" s="1" t="str">
        <f t="shared" si="721"/>
        <v/>
      </c>
      <c r="BF965" s="1" t="str">
        <f t="shared" si="722"/>
        <v/>
      </c>
      <c r="BG965" s="1" t="str">
        <f t="shared" si="723"/>
        <v/>
      </c>
      <c r="BH965" s="1" t="str">
        <f t="shared" si="724"/>
        <v/>
      </c>
      <c r="BI965" s="1" t="str">
        <f t="shared" si="725"/>
        <v/>
      </c>
      <c r="BJ965" s="1" t="str">
        <f t="shared" si="726"/>
        <v/>
      </c>
      <c r="BK965" s="1" t="str">
        <f t="shared" si="727"/>
        <v/>
      </c>
      <c r="BL965" s="1" t="str">
        <f t="shared" si="728"/>
        <v/>
      </c>
      <c r="BM965" s="1" t="str">
        <f t="shared" si="729"/>
        <v/>
      </c>
      <c r="BN965" s="1" t="str">
        <f t="shared" si="730"/>
        <v/>
      </c>
      <c r="BO965" s="4" t="str">
        <f t="shared" si="731"/>
        <v/>
      </c>
    </row>
    <row r="966" spans="2:67">
      <c r="B966" s="23"/>
      <c r="C966" s="8" t="str">
        <f>IF(B966="","",VLOOKUP(B966,Tabelle2!$A$1:$B$37,2,0))</f>
        <v/>
      </c>
      <c r="D966" s="9" t="str">
        <f>IF(B966="","",IF(B966=0,"NB",VLOOKUP(C966,Tabelle2!$D$1:$E$4,2,0)))</f>
        <v/>
      </c>
      <c r="E966" s="1" t="str">
        <f t="shared" si="734"/>
        <v/>
      </c>
      <c r="F966" s="1" t="str">
        <f t="shared" si="735"/>
        <v/>
      </c>
      <c r="G966" s="1" t="str">
        <f t="shared" si="745"/>
        <v/>
      </c>
      <c r="H966" s="1" t="str">
        <f t="shared" si="736"/>
        <v/>
      </c>
      <c r="I966" s="1">
        <f t="shared" si="737"/>
        <v>0</v>
      </c>
      <c r="J966" s="1" t="str">
        <f t="shared" si="739"/>
        <v/>
      </c>
      <c r="U966" s="6" t="str">
        <f t="shared" si="740"/>
        <v/>
      </c>
      <c r="V966" s="6" t="str">
        <f t="shared" si="741"/>
        <v/>
      </c>
      <c r="W966" s="6" t="str">
        <f t="shared" si="742"/>
        <v/>
      </c>
      <c r="X966" s="6" t="str">
        <f t="shared" si="743"/>
        <v/>
      </c>
      <c r="Y966" s="5"/>
      <c r="Z966" s="1">
        <f t="shared" si="746"/>
        <v>1</v>
      </c>
      <c r="AA966" s="1">
        <f t="shared" si="747"/>
        <v>1</v>
      </c>
      <c r="AB966" s="1">
        <f t="shared" si="748"/>
        <v>1</v>
      </c>
      <c r="AC966" s="1" t="str">
        <f t="shared" si="749"/>
        <v/>
      </c>
      <c r="AD966" s="1" t="str">
        <f t="shared" si="706"/>
        <v/>
      </c>
      <c r="AE966" s="5"/>
      <c r="AF966" s="6">
        <f t="shared" si="744"/>
        <v>0</v>
      </c>
      <c r="AG966" s="6">
        <f t="shared" si="750"/>
        <v>1</v>
      </c>
      <c r="AH966" s="6">
        <f t="shared" ref="AH966:AH1000" si="752">IF(AF966=AG965,AH965,IF(AF966&lt;&gt;AF965,AG965,IF(AF965=AF964,AH965,IF(AF966=AF964,AH965,IF(AF965=AF966,AH965,SUM(U964:X964))))))</f>
        <v>3</v>
      </c>
      <c r="AI966" s="5"/>
      <c r="AJ966" s="1">
        <f t="shared" si="751"/>
        <v>0</v>
      </c>
      <c r="AK966" s="1">
        <f>VLOOKUP(AJ966,$R$2:S985,2,0)</f>
        <v>1</v>
      </c>
      <c r="AM966" s="1">
        <f t="shared" si="732"/>
        <v>246</v>
      </c>
      <c r="AO966" s="1">
        <f t="shared" si="733"/>
        <v>0</v>
      </c>
      <c r="AP966" s="1" t="str">
        <f t="shared" si="738"/>
        <v/>
      </c>
      <c r="AQ966" s="1" t="str">
        <f t="shared" si="707"/>
        <v/>
      </c>
      <c r="AR966" s="1" t="str">
        <f t="shared" si="708"/>
        <v/>
      </c>
      <c r="AS966" s="1" t="str">
        <f t="shared" si="709"/>
        <v/>
      </c>
      <c r="AT966" s="1" t="str">
        <f t="shared" si="710"/>
        <v/>
      </c>
      <c r="AU966" s="1" t="str">
        <f t="shared" si="711"/>
        <v/>
      </c>
      <c r="AV966" s="1" t="str">
        <f t="shared" si="712"/>
        <v/>
      </c>
      <c r="AW966" s="1" t="str">
        <f t="shared" si="713"/>
        <v/>
      </c>
      <c r="AX966" s="1" t="str">
        <f t="shared" si="714"/>
        <v/>
      </c>
      <c r="AY966" s="1" t="str">
        <f t="shared" si="715"/>
        <v/>
      </c>
      <c r="AZ966" s="1" t="str">
        <f t="shared" si="716"/>
        <v/>
      </c>
      <c r="BA966" s="1" t="str">
        <f t="shared" si="717"/>
        <v/>
      </c>
      <c r="BB966" s="1" t="str">
        <f t="shared" si="718"/>
        <v/>
      </c>
      <c r="BC966" s="1" t="str">
        <f t="shared" si="719"/>
        <v/>
      </c>
      <c r="BD966" s="1" t="str">
        <f t="shared" si="720"/>
        <v/>
      </c>
      <c r="BE966" s="1" t="str">
        <f t="shared" si="721"/>
        <v/>
      </c>
      <c r="BF966" s="1" t="str">
        <f t="shared" si="722"/>
        <v/>
      </c>
      <c r="BG966" s="1" t="str">
        <f t="shared" si="723"/>
        <v/>
      </c>
      <c r="BH966" s="1" t="str">
        <f t="shared" si="724"/>
        <v/>
      </c>
      <c r="BI966" s="1" t="str">
        <f t="shared" si="725"/>
        <v/>
      </c>
      <c r="BJ966" s="1" t="str">
        <f t="shared" si="726"/>
        <v/>
      </c>
      <c r="BK966" s="1" t="str">
        <f t="shared" si="727"/>
        <v/>
      </c>
      <c r="BL966" s="1" t="str">
        <f t="shared" si="728"/>
        <v/>
      </c>
      <c r="BM966" s="1" t="str">
        <f t="shared" si="729"/>
        <v/>
      </c>
      <c r="BN966" s="1" t="str">
        <f t="shared" si="730"/>
        <v/>
      </c>
      <c r="BO966" s="4" t="str">
        <f t="shared" si="731"/>
        <v/>
      </c>
    </row>
    <row r="967" spans="2:67">
      <c r="B967" s="23"/>
      <c r="C967" s="8" t="str">
        <f>IF(B967="","",VLOOKUP(B967,Tabelle2!$A$1:$B$37,2,0))</f>
        <v/>
      </c>
      <c r="D967" s="9" t="str">
        <f>IF(B967="","",IF(B967=0,"NB",VLOOKUP(C967,Tabelle2!$D$1:$E$4,2,0)))</f>
        <v/>
      </c>
      <c r="E967" s="1" t="str">
        <f t="shared" si="734"/>
        <v/>
      </c>
      <c r="F967" s="1" t="str">
        <f t="shared" si="735"/>
        <v/>
      </c>
      <c r="G967" s="1" t="str">
        <f t="shared" si="745"/>
        <v/>
      </c>
      <c r="H967" s="1" t="str">
        <f t="shared" si="736"/>
        <v/>
      </c>
      <c r="I967" s="1">
        <f t="shared" si="737"/>
        <v>0</v>
      </c>
      <c r="J967" s="1" t="str">
        <f t="shared" si="739"/>
        <v/>
      </c>
      <c r="U967" s="6" t="str">
        <f t="shared" si="740"/>
        <v/>
      </c>
      <c r="V967" s="6" t="str">
        <f t="shared" si="741"/>
        <v/>
      </c>
      <c r="W967" s="6" t="str">
        <f t="shared" si="742"/>
        <v/>
      </c>
      <c r="X967" s="6" t="str">
        <f t="shared" si="743"/>
        <v/>
      </c>
      <c r="Y967" s="5"/>
      <c r="Z967" s="1">
        <f t="shared" si="746"/>
        <v>1</v>
      </c>
      <c r="AA967" s="1">
        <f t="shared" si="747"/>
        <v>1</v>
      </c>
      <c r="AB967" s="1">
        <f t="shared" si="748"/>
        <v>1</v>
      </c>
      <c r="AC967" s="1" t="str">
        <f t="shared" si="749"/>
        <v/>
      </c>
      <c r="AD967" s="1" t="str">
        <f t="shared" si="706"/>
        <v/>
      </c>
      <c r="AE967" s="5"/>
      <c r="AF967" s="6">
        <f t="shared" si="744"/>
        <v>0</v>
      </c>
      <c r="AG967" s="6">
        <f t="shared" si="750"/>
        <v>1</v>
      </c>
      <c r="AH967" s="6">
        <f t="shared" si="752"/>
        <v>3</v>
      </c>
      <c r="AI967" s="5"/>
      <c r="AJ967" s="1">
        <f t="shared" si="751"/>
        <v>0</v>
      </c>
      <c r="AK967" s="1">
        <f>VLOOKUP(AJ967,$R$2:S986,2,0)</f>
        <v>1</v>
      </c>
      <c r="AM967" s="1">
        <f t="shared" si="732"/>
        <v>246</v>
      </c>
      <c r="AO967" s="1">
        <f t="shared" si="733"/>
        <v>0</v>
      </c>
      <c r="AP967" s="1" t="str">
        <f t="shared" si="738"/>
        <v/>
      </c>
      <c r="AQ967" s="1" t="str">
        <f t="shared" si="707"/>
        <v/>
      </c>
      <c r="AR967" s="1" t="str">
        <f t="shared" si="708"/>
        <v/>
      </c>
      <c r="AS967" s="1" t="str">
        <f t="shared" si="709"/>
        <v/>
      </c>
      <c r="AT967" s="1" t="str">
        <f t="shared" si="710"/>
        <v/>
      </c>
      <c r="AU967" s="1" t="str">
        <f t="shared" si="711"/>
        <v/>
      </c>
      <c r="AV967" s="1" t="str">
        <f t="shared" si="712"/>
        <v/>
      </c>
      <c r="AW967" s="1" t="str">
        <f t="shared" si="713"/>
        <v/>
      </c>
      <c r="AX967" s="1" t="str">
        <f t="shared" si="714"/>
        <v/>
      </c>
      <c r="AY967" s="1" t="str">
        <f t="shared" si="715"/>
        <v/>
      </c>
      <c r="AZ967" s="1" t="str">
        <f t="shared" si="716"/>
        <v/>
      </c>
      <c r="BA967" s="1" t="str">
        <f t="shared" si="717"/>
        <v/>
      </c>
      <c r="BB967" s="1" t="str">
        <f t="shared" si="718"/>
        <v/>
      </c>
      <c r="BC967" s="1" t="str">
        <f t="shared" si="719"/>
        <v/>
      </c>
      <c r="BD967" s="1" t="str">
        <f t="shared" si="720"/>
        <v/>
      </c>
      <c r="BE967" s="1" t="str">
        <f t="shared" si="721"/>
        <v/>
      </c>
      <c r="BF967" s="1" t="str">
        <f t="shared" si="722"/>
        <v/>
      </c>
      <c r="BG967" s="1" t="str">
        <f t="shared" si="723"/>
        <v/>
      </c>
      <c r="BH967" s="1" t="str">
        <f t="shared" si="724"/>
        <v/>
      </c>
      <c r="BI967" s="1" t="str">
        <f t="shared" si="725"/>
        <v/>
      </c>
      <c r="BJ967" s="1" t="str">
        <f t="shared" si="726"/>
        <v/>
      </c>
      <c r="BK967" s="1" t="str">
        <f t="shared" si="727"/>
        <v/>
      </c>
      <c r="BL967" s="1" t="str">
        <f t="shared" si="728"/>
        <v/>
      </c>
      <c r="BM967" s="1" t="str">
        <f t="shared" si="729"/>
        <v/>
      </c>
      <c r="BN967" s="1" t="str">
        <f t="shared" si="730"/>
        <v/>
      </c>
      <c r="BO967" s="4" t="str">
        <f t="shared" si="731"/>
        <v/>
      </c>
    </row>
    <row r="968" spans="2:67">
      <c r="B968" s="23"/>
      <c r="C968" s="8" t="str">
        <f>IF(B968="","",VLOOKUP(B968,Tabelle2!$A$1:$B$37,2,0))</f>
        <v/>
      </c>
      <c r="D968" s="9" t="str">
        <f>IF(B968="","",IF(B968=0,"NB",VLOOKUP(C968,Tabelle2!$D$1:$E$4,2,0)))</f>
        <v/>
      </c>
      <c r="E968" s="1" t="str">
        <f t="shared" si="734"/>
        <v/>
      </c>
      <c r="F968" s="1" t="str">
        <f t="shared" si="735"/>
        <v/>
      </c>
      <c r="G968" s="1" t="str">
        <f t="shared" si="745"/>
        <v/>
      </c>
      <c r="H968" s="1" t="str">
        <f t="shared" si="736"/>
        <v/>
      </c>
      <c r="I968" s="1">
        <f t="shared" si="737"/>
        <v>0</v>
      </c>
      <c r="J968" s="1" t="str">
        <f t="shared" si="739"/>
        <v/>
      </c>
      <c r="U968" s="6" t="str">
        <f t="shared" si="740"/>
        <v/>
      </c>
      <c r="V968" s="6" t="str">
        <f t="shared" si="741"/>
        <v/>
      </c>
      <c r="W968" s="6" t="str">
        <f t="shared" si="742"/>
        <v/>
      </c>
      <c r="X968" s="6" t="str">
        <f t="shared" si="743"/>
        <v/>
      </c>
      <c r="Y968" s="5"/>
      <c r="Z968" s="1">
        <f t="shared" si="746"/>
        <v>1</v>
      </c>
      <c r="AA968" s="1">
        <f t="shared" si="747"/>
        <v>1</v>
      </c>
      <c r="AB968" s="1">
        <f t="shared" si="748"/>
        <v>1</v>
      </c>
      <c r="AC968" s="1" t="str">
        <f t="shared" si="749"/>
        <v/>
      </c>
      <c r="AD968" s="1" t="str">
        <f t="shared" si="706"/>
        <v/>
      </c>
      <c r="AE968" s="5"/>
      <c r="AF968" s="6">
        <f t="shared" si="744"/>
        <v>0</v>
      </c>
      <c r="AG968" s="6">
        <f t="shared" si="750"/>
        <v>1</v>
      </c>
      <c r="AH968" s="6">
        <f t="shared" si="752"/>
        <v>3</v>
      </c>
      <c r="AI968" s="5"/>
      <c r="AJ968" s="1">
        <f t="shared" si="751"/>
        <v>0</v>
      </c>
      <c r="AK968" s="1">
        <f>VLOOKUP(AJ968,$R$2:S987,2,0)</f>
        <v>1</v>
      </c>
      <c r="AM968" s="1">
        <f t="shared" si="732"/>
        <v>246</v>
      </c>
      <c r="AO968" s="1">
        <f t="shared" si="733"/>
        <v>0</v>
      </c>
      <c r="AP968" s="1" t="str">
        <f t="shared" si="738"/>
        <v/>
      </c>
      <c r="AQ968" s="1" t="str">
        <f t="shared" si="707"/>
        <v/>
      </c>
      <c r="AR968" s="1" t="str">
        <f t="shared" si="708"/>
        <v/>
      </c>
      <c r="AS968" s="1" t="str">
        <f t="shared" si="709"/>
        <v/>
      </c>
      <c r="AT968" s="1" t="str">
        <f t="shared" si="710"/>
        <v/>
      </c>
      <c r="AU968" s="1" t="str">
        <f t="shared" si="711"/>
        <v/>
      </c>
      <c r="AV968" s="1" t="str">
        <f t="shared" si="712"/>
        <v/>
      </c>
      <c r="AW968" s="1" t="str">
        <f t="shared" si="713"/>
        <v/>
      </c>
      <c r="AX968" s="1" t="str">
        <f t="shared" si="714"/>
        <v/>
      </c>
      <c r="AY968" s="1" t="str">
        <f t="shared" si="715"/>
        <v/>
      </c>
      <c r="AZ968" s="1" t="str">
        <f t="shared" si="716"/>
        <v/>
      </c>
      <c r="BA968" s="1" t="str">
        <f t="shared" si="717"/>
        <v/>
      </c>
      <c r="BB968" s="1" t="str">
        <f t="shared" si="718"/>
        <v/>
      </c>
      <c r="BC968" s="1" t="str">
        <f t="shared" si="719"/>
        <v/>
      </c>
      <c r="BD968" s="1" t="str">
        <f t="shared" si="720"/>
        <v/>
      </c>
      <c r="BE968" s="1" t="str">
        <f t="shared" si="721"/>
        <v/>
      </c>
      <c r="BF968" s="1" t="str">
        <f t="shared" si="722"/>
        <v/>
      </c>
      <c r="BG968" s="1" t="str">
        <f t="shared" si="723"/>
        <v/>
      </c>
      <c r="BH968" s="1" t="str">
        <f t="shared" si="724"/>
        <v/>
      </c>
      <c r="BI968" s="1" t="str">
        <f t="shared" si="725"/>
        <v/>
      </c>
      <c r="BJ968" s="1" t="str">
        <f t="shared" si="726"/>
        <v/>
      </c>
      <c r="BK968" s="1" t="str">
        <f t="shared" si="727"/>
        <v/>
      </c>
      <c r="BL968" s="1" t="str">
        <f t="shared" si="728"/>
        <v/>
      </c>
      <c r="BM968" s="1" t="str">
        <f t="shared" si="729"/>
        <v/>
      </c>
      <c r="BN968" s="1" t="str">
        <f t="shared" si="730"/>
        <v/>
      </c>
      <c r="BO968" s="4" t="str">
        <f t="shared" si="731"/>
        <v/>
      </c>
    </row>
    <row r="969" spans="2:67">
      <c r="B969" s="23"/>
      <c r="C969" s="8" t="str">
        <f>IF(B969="","",VLOOKUP(B969,Tabelle2!$A$1:$B$37,2,0))</f>
        <v/>
      </c>
      <c r="D969" s="9" t="str">
        <f>IF(B969="","",IF(B969=0,"NB",VLOOKUP(C969,Tabelle2!$D$1:$E$4,2,0)))</f>
        <v/>
      </c>
      <c r="E969" s="1" t="str">
        <f t="shared" si="734"/>
        <v/>
      </c>
      <c r="F969" s="1" t="str">
        <f t="shared" si="735"/>
        <v/>
      </c>
      <c r="G969" s="1" t="str">
        <f t="shared" si="745"/>
        <v/>
      </c>
      <c r="H969" s="1" t="str">
        <f t="shared" si="736"/>
        <v/>
      </c>
      <c r="I969" s="1">
        <f t="shared" si="737"/>
        <v>0</v>
      </c>
      <c r="J969" s="1" t="str">
        <f t="shared" si="739"/>
        <v/>
      </c>
      <c r="U969" s="6" t="str">
        <f t="shared" si="740"/>
        <v/>
      </c>
      <c r="V969" s="6" t="str">
        <f t="shared" si="741"/>
        <v/>
      </c>
      <c r="W969" s="6" t="str">
        <f t="shared" si="742"/>
        <v/>
      </c>
      <c r="X969" s="6" t="str">
        <f t="shared" si="743"/>
        <v/>
      </c>
      <c r="Y969" s="5"/>
      <c r="Z969" s="1">
        <f t="shared" si="746"/>
        <v>1</v>
      </c>
      <c r="AA969" s="1">
        <f t="shared" si="747"/>
        <v>1</v>
      </c>
      <c r="AB969" s="1">
        <f t="shared" si="748"/>
        <v>1</v>
      </c>
      <c r="AC969" s="1" t="str">
        <f t="shared" si="749"/>
        <v/>
      </c>
      <c r="AD969" s="1" t="str">
        <f t="shared" si="706"/>
        <v/>
      </c>
      <c r="AE969" s="5"/>
      <c r="AF969" s="6">
        <f t="shared" si="744"/>
        <v>0</v>
      </c>
      <c r="AG969" s="6">
        <f t="shared" si="750"/>
        <v>1</v>
      </c>
      <c r="AH969" s="6">
        <f t="shared" si="752"/>
        <v>3</v>
      </c>
      <c r="AI969" s="5"/>
      <c r="AJ969" s="1">
        <f t="shared" si="751"/>
        <v>0</v>
      </c>
      <c r="AK969" s="1">
        <f>VLOOKUP(AJ969,$R$2:S988,2,0)</f>
        <v>1</v>
      </c>
      <c r="AM969" s="1">
        <f t="shared" si="732"/>
        <v>246</v>
      </c>
      <c r="AO969" s="1">
        <f t="shared" si="733"/>
        <v>0</v>
      </c>
      <c r="AP969" s="1" t="str">
        <f t="shared" si="738"/>
        <v/>
      </c>
      <c r="AQ969" s="1" t="str">
        <f t="shared" si="707"/>
        <v/>
      </c>
      <c r="AR969" s="1" t="str">
        <f t="shared" si="708"/>
        <v/>
      </c>
      <c r="AS969" s="1" t="str">
        <f t="shared" si="709"/>
        <v/>
      </c>
      <c r="AT969" s="1" t="str">
        <f t="shared" si="710"/>
        <v/>
      </c>
      <c r="AU969" s="1" t="str">
        <f t="shared" si="711"/>
        <v/>
      </c>
      <c r="AV969" s="1" t="str">
        <f t="shared" si="712"/>
        <v/>
      </c>
      <c r="AW969" s="1" t="str">
        <f t="shared" si="713"/>
        <v/>
      </c>
      <c r="AX969" s="1" t="str">
        <f t="shared" si="714"/>
        <v/>
      </c>
      <c r="AY969" s="1" t="str">
        <f t="shared" si="715"/>
        <v/>
      </c>
      <c r="AZ969" s="1" t="str">
        <f t="shared" si="716"/>
        <v/>
      </c>
      <c r="BA969" s="1" t="str">
        <f t="shared" si="717"/>
        <v/>
      </c>
      <c r="BB969" s="1" t="str">
        <f t="shared" si="718"/>
        <v/>
      </c>
      <c r="BC969" s="1" t="str">
        <f t="shared" si="719"/>
        <v/>
      </c>
      <c r="BD969" s="1" t="str">
        <f t="shared" si="720"/>
        <v/>
      </c>
      <c r="BE969" s="1" t="str">
        <f t="shared" si="721"/>
        <v/>
      </c>
      <c r="BF969" s="1" t="str">
        <f t="shared" si="722"/>
        <v/>
      </c>
      <c r="BG969" s="1" t="str">
        <f t="shared" si="723"/>
        <v/>
      </c>
      <c r="BH969" s="1" t="str">
        <f t="shared" si="724"/>
        <v/>
      </c>
      <c r="BI969" s="1" t="str">
        <f t="shared" si="725"/>
        <v/>
      </c>
      <c r="BJ969" s="1" t="str">
        <f t="shared" si="726"/>
        <v/>
      </c>
      <c r="BK969" s="1" t="str">
        <f t="shared" si="727"/>
        <v/>
      </c>
      <c r="BL969" s="1" t="str">
        <f t="shared" si="728"/>
        <v/>
      </c>
      <c r="BM969" s="1" t="str">
        <f t="shared" si="729"/>
        <v/>
      </c>
      <c r="BN969" s="1" t="str">
        <f t="shared" si="730"/>
        <v/>
      </c>
      <c r="BO969" s="4" t="str">
        <f t="shared" si="731"/>
        <v/>
      </c>
    </row>
    <row r="970" spans="2:67">
      <c r="B970" s="23"/>
      <c r="C970" s="8" t="str">
        <f>IF(B970="","",VLOOKUP(B970,Tabelle2!$A$1:$B$37,2,0))</f>
        <v/>
      </c>
      <c r="D970" s="9" t="str">
        <f>IF(B970="","",IF(B970=0,"NB",VLOOKUP(C970,Tabelle2!$D$1:$E$4,2,0)))</f>
        <v/>
      </c>
      <c r="E970" s="1" t="str">
        <f t="shared" si="734"/>
        <v/>
      </c>
      <c r="F970" s="1" t="str">
        <f t="shared" si="735"/>
        <v/>
      </c>
      <c r="G970" s="1" t="str">
        <f t="shared" si="745"/>
        <v/>
      </c>
      <c r="H970" s="1" t="str">
        <f t="shared" si="736"/>
        <v/>
      </c>
      <c r="I970" s="1">
        <f t="shared" si="737"/>
        <v>0</v>
      </c>
      <c r="J970" s="1" t="str">
        <f t="shared" si="739"/>
        <v/>
      </c>
      <c r="U970" s="6" t="str">
        <f t="shared" si="740"/>
        <v/>
      </c>
      <c r="V970" s="6" t="str">
        <f t="shared" si="741"/>
        <v/>
      </c>
      <c r="W970" s="6" t="str">
        <f t="shared" si="742"/>
        <v/>
      </c>
      <c r="X970" s="6" t="str">
        <f t="shared" si="743"/>
        <v/>
      </c>
      <c r="Y970" s="5"/>
      <c r="Z970" s="1">
        <f t="shared" si="746"/>
        <v>1</v>
      </c>
      <c r="AA970" s="1">
        <f t="shared" si="747"/>
        <v>1</v>
      </c>
      <c r="AB970" s="1">
        <f t="shared" si="748"/>
        <v>1</v>
      </c>
      <c r="AC970" s="1" t="str">
        <f t="shared" si="749"/>
        <v/>
      </c>
      <c r="AD970" s="1" t="str">
        <f t="shared" si="706"/>
        <v/>
      </c>
      <c r="AE970" s="5"/>
      <c r="AF970" s="6">
        <f t="shared" si="744"/>
        <v>0</v>
      </c>
      <c r="AG970" s="6">
        <f t="shared" si="750"/>
        <v>1</v>
      </c>
      <c r="AH970" s="6">
        <f t="shared" si="752"/>
        <v>3</v>
      </c>
      <c r="AI970" s="5"/>
      <c r="AJ970" s="1">
        <f t="shared" si="751"/>
        <v>0</v>
      </c>
      <c r="AK970" s="1">
        <f>VLOOKUP(AJ970,$R$2:S989,2,0)</f>
        <v>1</v>
      </c>
      <c r="AM970" s="1">
        <f t="shared" si="732"/>
        <v>246</v>
      </c>
      <c r="AO970" s="1">
        <f t="shared" si="733"/>
        <v>0</v>
      </c>
      <c r="AP970" s="1" t="str">
        <f t="shared" si="738"/>
        <v/>
      </c>
      <c r="AQ970" s="1" t="str">
        <f t="shared" si="707"/>
        <v/>
      </c>
      <c r="AR970" s="1" t="str">
        <f t="shared" si="708"/>
        <v/>
      </c>
      <c r="AS970" s="1" t="str">
        <f t="shared" si="709"/>
        <v/>
      </c>
      <c r="AT970" s="1" t="str">
        <f t="shared" si="710"/>
        <v/>
      </c>
      <c r="AU970" s="1" t="str">
        <f t="shared" si="711"/>
        <v/>
      </c>
      <c r="AV970" s="1" t="str">
        <f t="shared" si="712"/>
        <v/>
      </c>
      <c r="AW970" s="1" t="str">
        <f t="shared" si="713"/>
        <v/>
      </c>
      <c r="AX970" s="1" t="str">
        <f t="shared" si="714"/>
        <v/>
      </c>
      <c r="AY970" s="1" t="str">
        <f t="shared" si="715"/>
        <v/>
      </c>
      <c r="AZ970" s="1" t="str">
        <f t="shared" si="716"/>
        <v/>
      </c>
      <c r="BA970" s="1" t="str">
        <f t="shared" si="717"/>
        <v/>
      </c>
      <c r="BB970" s="1" t="str">
        <f t="shared" si="718"/>
        <v/>
      </c>
      <c r="BC970" s="1" t="str">
        <f t="shared" si="719"/>
        <v/>
      </c>
      <c r="BD970" s="1" t="str">
        <f t="shared" si="720"/>
        <v/>
      </c>
      <c r="BE970" s="1" t="str">
        <f t="shared" si="721"/>
        <v/>
      </c>
      <c r="BF970" s="1" t="str">
        <f t="shared" si="722"/>
        <v/>
      </c>
      <c r="BG970" s="1" t="str">
        <f t="shared" si="723"/>
        <v/>
      </c>
      <c r="BH970" s="1" t="str">
        <f t="shared" si="724"/>
        <v/>
      </c>
      <c r="BI970" s="1" t="str">
        <f t="shared" si="725"/>
        <v/>
      </c>
      <c r="BJ970" s="1" t="str">
        <f t="shared" si="726"/>
        <v/>
      </c>
      <c r="BK970" s="1" t="str">
        <f t="shared" si="727"/>
        <v/>
      </c>
      <c r="BL970" s="1" t="str">
        <f t="shared" si="728"/>
        <v/>
      </c>
      <c r="BM970" s="1" t="str">
        <f t="shared" si="729"/>
        <v/>
      </c>
      <c r="BN970" s="1" t="str">
        <f t="shared" si="730"/>
        <v/>
      </c>
      <c r="BO970" s="4" t="str">
        <f t="shared" si="731"/>
        <v/>
      </c>
    </row>
    <row r="971" spans="2:67">
      <c r="B971" s="23"/>
      <c r="C971" s="8" t="str">
        <f>IF(B971="","",VLOOKUP(B971,Tabelle2!$A$1:$B$37,2,0))</f>
        <v/>
      </c>
      <c r="D971" s="9" t="str">
        <f>IF(B971="","",IF(B971=0,"NB",VLOOKUP(C971,Tabelle2!$D$1:$E$4,2,0)))</f>
        <v/>
      </c>
      <c r="E971" s="1" t="str">
        <f t="shared" si="734"/>
        <v/>
      </c>
      <c r="F971" s="1" t="str">
        <f t="shared" si="735"/>
        <v/>
      </c>
      <c r="G971" s="1" t="str">
        <f t="shared" si="745"/>
        <v/>
      </c>
      <c r="H971" s="1" t="str">
        <f t="shared" si="736"/>
        <v/>
      </c>
      <c r="I971" s="1">
        <f t="shared" si="737"/>
        <v>0</v>
      </c>
      <c r="J971" s="1" t="str">
        <f t="shared" si="739"/>
        <v/>
      </c>
      <c r="U971" s="6" t="str">
        <f t="shared" si="740"/>
        <v/>
      </c>
      <c r="V971" s="6" t="str">
        <f t="shared" si="741"/>
        <v/>
      </c>
      <c r="W971" s="6" t="str">
        <f t="shared" si="742"/>
        <v/>
      </c>
      <c r="X971" s="6" t="str">
        <f t="shared" si="743"/>
        <v/>
      </c>
      <c r="Y971" s="5"/>
      <c r="Z971" s="1">
        <f t="shared" si="746"/>
        <v>1</v>
      </c>
      <c r="AA971" s="1">
        <f t="shared" si="747"/>
        <v>1</v>
      </c>
      <c r="AB971" s="1">
        <f t="shared" si="748"/>
        <v>1</v>
      </c>
      <c r="AC971" s="1" t="str">
        <f t="shared" si="749"/>
        <v/>
      </c>
      <c r="AD971" s="1" t="str">
        <f t="shared" si="706"/>
        <v/>
      </c>
      <c r="AE971" s="5"/>
      <c r="AF971" s="6">
        <f t="shared" si="744"/>
        <v>0</v>
      </c>
      <c r="AG971" s="6">
        <f t="shared" si="750"/>
        <v>1</v>
      </c>
      <c r="AH971" s="6">
        <f t="shared" si="752"/>
        <v>3</v>
      </c>
      <c r="AI971" s="5"/>
      <c r="AJ971" s="1">
        <f t="shared" si="751"/>
        <v>0</v>
      </c>
      <c r="AK971" s="1">
        <f>VLOOKUP(AJ971,$R$2:S990,2,0)</f>
        <v>1</v>
      </c>
      <c r="AM971" s="1">
        <f t="shared" si="732"/>
        <v>246</v>
      </c>
      <c r="AO971" s="1">
        <f t="shared" si="733"/>
        <v>0</v>
      </c>
      <c r="AP971" s="1" t="str">
        <f t="shared" si="738"/>
        <v/>
      </c>
      <c r="AQ971" s="1" t="str">
        <f t="shared" si="707"/>
        <v/>
      </c>
      <c r="AR971" s="1" t="str">
        <f t="shared" si="708"/>
        <v/>
      </c>
      <c r="AS971" s="1" t="str">
        <f t="shared" si="709"/>
        <v/>
      </c>
      <c r="AT971" s="1" t="str">
        <f t="shared" si="710"/>
        <v/>
      </c>
      <c r="AU971" s="1" t="str">
        <f t="shared" si="711"/>
        <v/>
      </c>
      <c r="AV971" s="1" t="str">
        <f t="shared" si="712"/>
        <v/>
      </c>
      <c r="AW971" s="1" t="str">
        <f t="shared" si="713"/>
        <v/>
      </c>
      <c r="AX971" s="1" t="str">
        <f t="shared" si="714"/>
        <v/>
      </c>
      <c r="AY971" s="1" t="str">
        <f t="shared" si="715"/>
        <v/>
      </c>
      <c r="AZ971" s="1" t="str">
        <f t="shared" si="716"/>
        <v/>
      </c>
      <c r="BA971" s="1" t="str">
        <f t="shared" si="717"/>
        <v/>
      </c>
      <c r="BB971" s="1" t="str">
        <f t="shared" si="718"/>
        <v/>
      </c>
      <c r="BC971" s="1" t="str">
        <f t="shared" si="719"/>
        <v/>
      </c>
      <c r="BD971" s="1" t="str">
        <f t="shared" si="720"/>
        <v/>
      </c>
      <c r="BE971" s="1" t="str">
        <f t="shared" si="721"/>
        <v/>
      </c>
      <c r="BF971" s="1" t="str">
        <f t="shared" si="722"/>
        <v/>
      </c>
      <c r="BG971" s="1" t="str">
        <f t="shared" si="723"/>
        <v/>
      </c>
      <c r="BH971" s="1" t="str">
        <f t="shared" si="724"/>
        <v/>
      </c>
      <c r="BI971" s="1" t="str">
        <f t="shared" si="725"/>
        <v/>
      </c>
      <c r="BJ971" s="1" t="str">
        <f t="shared" si="726"/>
        <v/>
      </c>
      <c r="BK971" s="1" t="str">
        <f t="shared" si="727"/>
        <v/>
      </c>
      <c r="BL971" s="1" t="str">
        <f t="shared" si="728"/>
        <v/>
      </c>
      <c r="BM971" s="1" t="str">
        <f t="shared" si="729"/>
        <v/>
      </c>
      <c r="BN971" s="1" t="str">
        <f t="shared" si="730"/>
        <v/>
      </c>
      <c r="BO971" s="4" t="str">
        <f t="shared" si="731"/>
        <v/>
      </c>
    </row>
    <row r="972" spans="2:67">
      <c r="B972" s="23"/>
      <c r="C972" s="8" t="str">
        <f>IF(B972="","",VLOOKUP(B972,Tabelle2!$A$1:$B$37,2,0))</f>
        <v/>
      </c>
      <c r="D972" s="9" t="str">
        <f>IF(B972="","",IF(B972=0,"NB",VLOOKUP(C972,Tabelle2!$D$1:$E$4,2,0)))</f>
        <v/>
      </c>
      <c r="E972" s="1" t="str">
        <f t="shared" si="734"/>
        <v/>
      </c>
      <c r="F972" s="1" t="str">
        <f t="shared" si="735"/>
        <v/>
      </c>
      <c r="G972" s="1" t="str">
        <f t="shared" si="745"/>
        <v/>
      </c>
      <c r="H972" s="1" t="str">
        <f t="shared" si="736"/>
        <v/>
      </c>
      <c r="I972" s="1">
        <f t="shared" si="737"/>
        <v>0</v>
      </c>
      <c r="J972" s="1" t="str">
        <f t="shared" si="739"/>
        <v/>
      </c>
      <c r="U972" s="6" t="str">
        <f t="shared" si="740"/>
        <v/>
      </c>
      <c r="V972" s="6" t="str">
        <f t="shared" si="741"/>
        <v/>
      </c>
      <c r="W972" s="6" t="str">
        <f t="shared" si="742"/>
        <v/>
      </c>
      <c r="X972" s="6" t="str">
        <f t="shared" si="743"/>
        <v/>
      </c>
      <c r="Y972" s="5"/>
      <c r="Z972" s="1">
        <f t="shared" si="746"/>
        <v>1</v>
      </c>
      <c r="AA972" s="1">
        <f t="shared" si="747"/>
        <v>1</v>
      </c>
      <c r="AB972" s="1">
        <f t="shared" si="748"/>
        <v>1</v>
      </c>
      <c r="AC972" s="1" t="str">
        <f t="shared" si="749"/>
        <v/>
      </c>
      <c r="AD972" s="1" t="str">
        <f t="shared" si="706"/>
        <v/>
      </c>
      <c r="AE972" s="5"/>
      <c r="AF972" s="6">
        <f t="shared" si="744"/>
        <v>0</v>
      </c>
      <c r="AG972" s="6">
        <f t="shared" si="750"/>
        <v>1</v>
      </c>
      <c r="AH972" s="6">
        <f t="shared" si="752"/>
        <v>3</v>
      </c>
      <c r="AI972" s="5"/>
      <c r="AJ972" s="1">
        <f t="shared" si="751"/>
        <v>0</v>
      </c>
      <c r="AK972" s="1">
        <f>VLOOKUP(AJ972,$R$2:S991,2,0)</f>
        <v>1</v>
      </c>
      <c r="AM972" s="1">
        <f t="shared" si="732"/>
        <v>246</v>
      </c>
      <c r="AO972" s="1">
        <f t="shared" si="733"/>
        <v>0</v>
      </c>
      <c r="AP972" s="1" t="str">
        <f t="shared" si="738"/>
        <v/>
      </c>
      <c r="AQ972" s="1" t="str">
        <f t="shared" si="707"/>
        <v/>
      </c>
      <c r="AR972" s="1" t="str">
        <f t="shared" si="708"/>
        <v/>
      </c>
      <c r="AS972" s="1" t="str">
        <f t="shared" si="709"/>
        <v/>
      </c>
      <c r="AT972" s="1" t="str">
        <f t="shared" si="710"/>
        <v/>
      </c>
      <c r="AU972" s="1" t="str">
        <f t="shared" si="711"/>
        <v/>
      </c>
      <c r="AV972" s="1" t="str">
        <f t="shared" si="712"/>
        <v/>
      </c>
      <c r="AW972" s="1" t="str">
        <f t="shared" si="713"/>
        <v/>
      </c>
      <c r="AX972" s="1" t="str">
        <f t="shared" si="714"/>
        <v/>
      </c>
      <c r="AY972" s="1" t="str">
        <f t="shared" si="715"/>
        <v/>
      </c>
      <c r="AZ972" s="1" t="str">
        <f t="shared" si="716"/>
        <v/>
      </c>
      <c r="BA972" s="1" t="str">
        <f t="shared" si="717"/>
        <v/>
      </c>
      <c r="BB972" s="1" t="str">
        <f t="shared" si="718"/>
        <v/>
      </c>
      <c r="BC972" s="1" t="str">
        <f t="shared" si="719"/>
        <v/>
      </c>
      <c r="BD972" s="1" t="str">
        <f t="shared" si="720"/>
        <v/>
      </c>
      <c r="BE972" s="1" t="str">
        <f t="shared" si="721"/>
        <v/>
      </c>
      <c r="BF972" s="1" t="str">
        <f t="shared" si="722"/>
        <v/>
      </c>
      <c r="BG972" s="1" t="str">
        <f t="shared" si="723"/>
        <v/>
      </c>
      <c r="BH972" s="1" t="str">
        <f t="shared" si="724"/>
        <v/>
      </c>
      <c r="BI972" s="1" t="str">
        <f t="shared" si="725"/>
        <v/>
      </c>
      <c r="BJ972" s="1" t="str">
        <f t="shared" si="726"/>
        <v/>
      </c>
      <c r="BK972" s="1" t="str">
        <f t="shared" si="727"/>
        <v/>
      </c>
      <c r="BL972" s="1" t="str">
        <f t="shared" si="728"/>
        <v/>
      </c>
      <c r="BM972" s="1" t="str">
        <f t="shared" si="729"/>
        <v/>
      </c>
      <c r="BN972" s="1" t="str">
        <f t="shared" si="730"/>
        <v/>
      </c>
      <c r="BO972" s="4" t="str">
        <f t="shared" si="731"/>
        <v/>
      </c>
    </row>
    <row r="973" spans="2:67">
      <c r="B973" s="23"/>
      <c r="C973" s="8" t="str">
        <f>IF(B973="","",VLOOKUP(B973,Tabelle2!$A$1:$B$37,2,0))</f>
        <v/>
      </c>
      <c r="D973" s="9" t="str">
        <f>IF(B973="","",IF(B973=0,"NB",VLOOKUP(C973,Tabelle2!$D$1:$E$4,2,0)))</f>
        <v/>
      </c>
      <c r="E973" s="1" t="str">
        <f t="shared" si="734"/>
        <v/>
      </c>
      <c r="F973" s="1" t="str">
        <f t="shared" si="735"/>
        <v/>
      </c>
      <c r="G973" s="1" t="str">
        <f t="shared" si="745"/>
        <v/>
      </c>
      <c r="H973" s="1" t="str">
        <f t="shared" si="736"/>
        <v/>
      </c>
      <c r="I973" s="1">
        <f t="shared" si="737"/>
        <v>0</v>
      </c>
      <c r="J973" s="1" t="str">
        <f t="shared" si="739"/>
        <v/>
      </c>
      <c r="U973" s="6" t="str">
        <f t="shared" si="740"/>
        <v/>
      </c>
      <c r="V973" s="6" t="str">
        <f t="shared" si="741"/>
        <v/>
      </c>
      <c r="W973" s="6" t="str">
        <f t="shared" si="742"/>
        <v/>
      </c>
      <c r="X973" s="6" t="str">
        <f t="shared" si="743"/>
        <v/>
      </c>
      <c r="Y973" s="5"/>
      <c r="Z973" s="1">
        <f t="shared" si="746"/>
        <v>1</v>
      </c>
      <c r="AA973" s="1">
        <f t="shared" si="747"/>
        <v>1</v>
      </c>
      <c r="AB973" s="1">
        <f t="shared" si="748"/>
        <v>1</v>
      </c>
      <c r="AC973" s="1" t="str">
        <f t="shared" si="749"/>
        <v/>
      </c>
      <c r="AD973" s="1" t="str">
        <f t="shared" ref="AD973:AD1000" si="753">IF(OR(AD972=1,AD972=0),0,IF(SUM(Z973:AC973)=4,1,""))</f>
        <v/>
      </c>
      <c r="AE973" s="5"/>
      <c r="AF973" s="6">
        <f t="shared" si="744"/>
        <v>0</v>
      </c>
      <c r="AG973" s="6">
        <f t="shared" si="750"/>
        <v>1</v>
      </c>
      <c r="AH973" s="6">
        <f t="shared" si="752"/>
        <v>3</v>
      </c>
      <c r="AI973" s="5"/>
      <c r="AJ973" s="1">
        <f t="shared" si="751"/>
        <v>0</v>
      </c>
      <c r="AK973" s="1">
        <f>VLOOKUP(AJ973,$R$2:S992,2,0)</f>
        <v>1</v>
      </c>
      <c r="AM973" s="1">
        <f t="shared" si="732"/>
        <v>246</v>
      </c>
      <c r="AO973" s="1">
        <f t="shared" si="733"/>
        <v>0</v>
      </c>
      <c r="AP973" s="1" t="str">
        <f t="shared" si="738"/>
        <v/>
      </c>
      <c r="AQ973" s="1" t="str">
        <f t="shared" si="707"/>
        <v/>
      </c>
      <c r="AR973" s="1" t="str">
        <f t="shared" si="708"/>
        <v/>
      </c>
      <c r="AS973" s="1" t="str">
        <f t="shared" si="709"/>
        <v/>
      </c>
      <c r="AT973" s="1" t="str">
        <f t="shared" si="710"/>
        <v/>
      </c>
      <c r="AU973" s="1" t="str">
        <f t="shared" si="711"/>
        <v/>
      </c>
      <c r="AV973" s="1" t="str">
        <f t="shared" si="712"/>
        <v/>
      </c>
      <c r="AW973" s="1" t="str">
        <f t="shared" si="713"/>
        <v/>
      </c>
      <c r="AX973" s="1" t="str">
        <f t="shared" si="714"/>
        <v/>
      </c>
      <c r="AY973" s="1" t="str">
        <f t="shared" si="715"/>
        <v/>
      </c>
      <c r="AZ973" s="1" t="str">
        <f t="shared" si="716"/>
        <v/>
      </c>
      <c r="BA973" s="1" t="str">
        <f t="shared" si="717"/>
        <v/>
      </c>
      <c r="BB973" s="1" t="str">
        <f t="shared" si="718"/>
        <v/>
      </c>
      <c r="BC973" s="1" t="str">
        <f t="shared" si="719"/>
        <v/>
      </c>
      <c r="BD973" s="1" t="str">
        <f t="shared" si="720"/>
        <v/>
      </c>
      <c r="BE973" s="1" t="str">
        <f t="shared" si="721"/>
        <v/>
      </c>
      <c r="BF973" s="1" t="str">
        <f t="shared" si="722"/>
        <v/>
      </c>
      <c r="BG973" s="1" t="str">
        <f t="shared" si="723"/>
        <v/>
      </c>
      <c r="BH973" s="1" t="str">
        <f t="shared" si="724"/>
        <v/>
      </c>
      <c r="BI973" s="1" t="str">
        <f t="shared" si="725"/>
        <v/>
      </c>
      <c r="BJ973" s="1" t="str">
        <f t="shared" si="726"/>
        <v/>
      </c>
      <c r="BK973" s="1" t="str">
        <f t="shared" si="727"/>
        <v/>
      </c>
      <c r="BL973" s="1" t="str">
        <f t="shared" si="728"/>
        <v/>
      </c>
      <c r="BM973" s="1" t="str">
        <f t="shared" si="729"/>
        <v/>
      </c>
      <c r="BN973" s="1" t="str">
        <f t="shared" si="730"/>
        <v/>
      </c>
      <c r="BO973" s="4" t="str">
        <f t="shared" si="731"/>
        <v/>
      </c>
    </row>
    <row r="974" spans="2:67">
      <c r="B974" s="23"/>
      <c r="C974" s="8" t="str">
        <f>IF(B974="","",VLOOKUP(B974,Tabelle2!$A$1:$B$37,2,0))</f>
        <v/>
      </c>
      <c r="D974" s="9" t="str">
        <f>IF(B974="","",IF(B974=0,"NB",VLOOKUP(C974,Tabelle2!$D$1:$E$4,2,0)))</f>
        <v/>
      </c>
      <c r="E974" s="1" t="str">
        <f t="shared" si="734"/>
        <v/>
      </c>
      <c r="F974" s="1" t="str">
        <f t="shared" si="735"/>
        <v/>
      </c>
      <c r="G974" s="1" t="str">
        <f t="shared" si="745"/>
        <v/>
      </c>
      <c r="H974" s="1" t="str">
        <f t="shared" si="736"/>
        <v/>
      </c>
      <c r="I974" s="1">
        <f t="shared" si="737"/>
        <v>0</v>
      </c>
      <c r="J974" s="1" t="str">
        <f t="shared" si="739"/>
        <v/>
      </c>
      <c r="U974" s="6" t="str">
        <f t="shared" si="740"/>
        <v/>
      </c>
      <c r="V974" s="6" t="str">
        <f t="shared" si="741"/>
        <v/>
      </c>
      <c r="W974" s="6" t="str">
        <f t="shared" si="742"/>
        <v/>
      </c>
      <c r="X974" s="6" t="str">
        <f t="shared" si="743"/>
        <v/>
      </c>
      <c r="Y974" s="5"/>
      <c r="Z974" s="1">
        <f t="shared" si="746"/>
        <v>1</v>
      </c>
      <c r="AA974" s="1">
        <f t="shared" si="747"/>
        <v>1</v>
      </c>
      <c r="AB974" s="1">
        <f t="shared" si="748"/>
        <v>1</v>
      </c>
      <c r="AC974" s="1" t="str">
        <f t="shared" si="749"/>
        <v/>
      </c>
      <c r="AD974" s="1" t="str">
        <f t="shared" si="753"/>
        <v/>
      </c>
      <c r="AE974" s="5"/>
      <c r="AF974" s="6">
        <f t="shared" si="744"/>
        <v>0</v>
      </c>
      <c r="AG974" s="6">
        <f t="shared" si="750"/>
        <v>1</v>
      </c>
      <c r="AH974" s="6">
        <f t="shared" si="752"/>
        <v>3</v>
      </c>
      <c r="AI974" s="5"/>
      <c r="AJ974" s="1">
        <f t="shared" si="751"/>
        <v>0</v>
      </c>
      <c r="AK974" s="1">
        <f>VLOOKUP(AJ974,$R$2:S993,2,0)</f>
        <v>1</v>
      </c>
      <c r="AM974" s="1">
        <f t="shared" si="732"/>
        <v>246</v>
      </c>
      <c r="AO974" s="1">
        <f t="shared" si="733"/>
        <v>0</v>
      </c>
      <c r="AP974" s="1" t="str">
        <f t="shared" si="738"/>
        <v/>
      </c>
      <c r="AQ974" s="1" t="str">
        <f t="shared" ref="AQ974:AQ1000" si="754">IF(AND(AO974=2,AO975=0),1,"")</f>
        <v/>
      </c>
      <c r="AR974" s="1" t="str">
        <f t="shared" ref="AR974:AR1000" si="755">IF(AND(AO974=3,AO975=0),1,"")</f>
        <v/>
      </c>
      <c r="AS974" s="1" t="str">
        <f t="shared" ref="AS974:AS1000" si="756">IF(AND(AO974=4,AO975=0),1,"")</f>
        <v/>
      </c>
      <c r="AT974" s="1" t="str">
        <f t="shared" ref="AT974:AT1000" si="757">IF(AND(AO974=5,AO975=0),1,"")</f>
        <v/>
      </c>
      <c r="AU974" s="1" t="str">
        <f t="shared" ref="AU974:AU1000" si="758">IF(AND(AO974=6,AO975=0),1,"")</f>
        <v/>
      </c>
      <c r="AV974" s="1" t="str">
        <f t="shared" ref="AV974:AV1000" si="759">IF(AND(AO974=7,AO975=0),1,"")</f>
        <v/>
      </c>
      <c r="AW974" s="1" t="str">
        <f t="shared" ref="AW974:AW1000" si="760">IF(AND(AO974=8,AO975=0),1,"")</f>
        <v/>
      </c>
      <c r="AX974" s="1" t="str">
        <f t="shared" ref="AX974:AX1000" si="761">IF(AND(AO974=9,AO975=0),1,"")</f>
        <v/>
      </c>
      <c r="AY974" s="1" t="str">
        <f t="shared" ref="AY974:AY1000" si="762">IF(AND(AO974=10,AO975=0),1,"")</f>
        <v/>
      </c>
      <c r="AZ974" s="1" t="str">
        <f t="shared" ref="AZ974:AZ1000" si="763">IF(AND(AO974=11,AO975=0),1,"")</f>
        <v/>
      </c>
      <c r="BA974" s="1" t="str">
        <f t="shared" ref="BA974:BA1000" si="764">IF(AND(AO974=12,AO975=0),1,"")</f>
        <v/>
      </c>
      <c r="BB974" s="1" t="str">
        <f t="shared" ref="BB974:BB1000" si="765">IF(AND(AO974=13,AO975=0),1,"")</f>
        <v/>
      </c>
      <c r="BC974" s="1" t="str">
        <f t="shared" ref="BC974:BC1000" si="766">IF(AND(AO974=14,AO975=0),1,"")</f>
        <v/>
      </c>
      <c r="BD974" s="1" t="str">
        <f t="shared" ref="BD974:BD1000" si="767">IF(AND(AO974=15,AO975=0),1,"")</f>
        <v/>
      </c>
      <c r="BE974" s="1" t="str">
        <f t="shared" ref="BE974:BE1000" si="768">IF(AND(AO974=16,AO975=0),1,"")</f>
        <v/>
      </c>
      <c r="BF974" s="1" t="str">
        <f t="shared" ref="BF974:BF1000" si="769">IF(AND(AO974=17,AO975=0),1,"")</f>
        <v/>
      </c>
      <c r="BG974" s="1" t="str">
        <f t="shared" ref="BG974:BG1000" si="770">IF(AND(AO974=18,AO975=0),1,"")</f>
        <v/>
      </c>
      <c r="BH974" s="1" t="str">
        <f t="shared" ref="BH974:BH1000" si="771">IF(AND(AO974=19,AO975=0),1,"")</f>
        <v/>
      </c>
      <c r="BI974" s="1" t="str">
        <f t="shared" ref="BI974:BI1000" si="772">IF(AND(AO974=20,AO975=0),1,"")</f>
        <v/>
      </c>
      <c r="BJ974" s="1" t="str">
        <f t="shared" ref="BJ974:BJ1000" si="773">IF(AND(AO974=21,AO975=0),1,"")</f>
        <v/>
      </c>
      <c r="BK974" s="1" t="str">
        <f t="shared" ref="BK974:BK1000" si="774">IF(AND(AO974=22,AO975=0),1,"")</f>
        <v/>
      </c>
      <c r="BL974" s="1" t="str">
        <f t="shared" ref="BL974:BL1000" si="775">IF(AND(AO974=23,AO975=0),1,"")</f>
        <v/>
      </c>
      <c r="BM974" s="1" t="str">
        <f t="shared" ref="BM974:BM1000" si="776">IF(AND(AO974=24,AO975=0),1,"")</f>
        <v/>
      </c>
      <c r="BN974" s="1" t="str">
        <f t="shared" ref="BN974:BN1000" si="777">IF(AND(AO974=25,AO975=0),1,"")</f>
        <v/>
      </c>
      <c r="BO974" s="4" t="str">
        <f t="shared" ref="BO974:BO1000" si="778">IF(AND(AO974&gt;25,AO975=0),1,"")</f>
        <v/>
      </c>
    </row>
    <row r="975" spans="2:67">
      <c r="B975" s="23"/>
      <c r="C975" s="8" t="str">
        <f>IF(B975="","",VLOOKUP(B975,Tabelle2!$A$1:$B$37,2,0))</f>
        <v/>
      </c>
      <c r="D975" s="9" t="str">
        <f>IF(B975="","",IF(B975=0,"NB",VLOOKUP(C975,Tabelle2!$D$1:$E$4,2,0)))</f>
        <v/>
      </c>
      <c r="E975" s="1" t="str">
        <f t="shared" si="734"/>
        <v/>
      </c>
      <c r="F975" s="1" t="str">
        <f t="shared" si="735"/>
        <v/>
      </c>
      <c r="G975" s="1" t="str">
        <f t="shared" si="745"/>
        <v/>
      </c>
      <c r="H975" s="1" t="str">
        <f t="shared" si="736"/>
        <v/>
      </c>
      <c r="I975" s="1">
        <f t="shared" si="737"/>
        <v>0</v>
      </c>
      <c r="J975" s="1" t="str">
        <f t="shared" si="739"/>
        <v/>
      </c>
      <c r="U975" s="6" t="str">
        <f t="shared" si="740"/>
        <v/>
      </c>
      <c r="V975" s="6" t="str">
        <f t="shared" si="741"/>
        <v/>
      </c>
      <c r="W975" s="6" t="str">
        <f t="shared" si="742"/>
        <v/>
      </c>
      <c r="X975" s="6" t="str">
        <f t="shared" si="743"/>
        <v/>
      </c>
      <c r="Y975" s="5"/>
      <c r="Z975" s="1">
        <f t="shared" si="746"/>
        <v>1</v>
      </c>
      <c r="AA975" s="1">
        <f t="shared" si="747"/>
        <v>1</v>
      </c>
      <c r="AB975" s="1">
        <f t="shared" si="748"/>
        <v>1</v>
      </c>
      <c r="AC975" s="1" t="str">
        <f t="shared" si="749"/>
        <v/>
      </c>
      <c r="AD975" s="1" t="str">
        <f t="shared" si="753"/>
        <v/>
      </c>
      <c r="AE975" s="5"/>
      <c r="AF975" s="6">
        <f t="shared" si="744"/>
        <v>0</v>
      </c>
      <c r="AG975" s="6">
        <f t="shared" si="750"/>
        <v>1</v>
      </c>
      <c r="AH975" s="6">
        <f t="shared" si="752"/>
        <v>3</v>
      </c>
      <c r="AI975" s="5"/>
      <c r="AJ975" s="1">
        <f t="shared" si="751"/>
        <v>0</v>
      </c>
      <c r="AK975" s="1">
        <f>VLOOKUP(AJ975,$R$2:S994,2,0)</f>
        <v>1</v>
      </c>
      <c r="AM975" s="1">
        <f t="shared" si="732"/>
        <v>246</v>
      </c>
      <c r="AO975" s="1">
        <f t="shared" si="733"/>
        <v>0</v>
      </c>
      <c r="AP975" s="1" t="str">
        <f t="shared" si="738"/>
        <v/>
      </c>
      <c r="AQ975" s="1" t="str">
        <f t="shared" si="754"/>
        <v/>
      </c>
      <c r="AR975" s="1" t="str">
        <f t="shared" si="755"/>
        <v/>
      </c>
      <c r="AS975" s="1" t="str">
        <f t="shared" si="756"/>
        <v/>
      </c>
      <c r="AT975" s="1" t="str">
        <f t="shared" si="757"/>
        <v/>
      </c>
      <c r="AU975" s="1" t="str">
        <f t="shared" si="758"/>
        <v/>
      </c>
      <c r="AV975" s="1" t="str">
        <f t="shared" si="759"/>
        <v/>
      </c>
      <c r="AW975" s="1" t="str">
        <f t="shared" si="760"/>
        <v/>
      </c>
      <c r="AX975" s="1" t="str">
        <f t="shared" si="761"/>
        <v/>
      </c>
      <c r="AY975" s="1" t="str">
        <f t="shared" si="762"/>
        <v/>
      </c>
      <c r="AZ975" s="1" t="str">
        <f t="shared" si="763"/>
        <v/>
      </c>
      <c r="BA975" s="1" t="str">
        <f t="shared" si="764"/>
        <v/>
      </c>
      <c r="BB975" s="1" t="str">
        <f t="shared" si="765"/>
        <v/>
      </c>
      <c r="BC975" s="1" t="str">
        <f t="shared" si="766"/>
        <v/>
      </c>
      <c r="BD975" s="1" t="str">
        <f t="shared" si="767"/>
        <v/>
      </c>
      <c r="BE975" s="1" t="str">
        <f t="shared" si="768"/>
        <v/>
      </c>
      <c r="BF975" s="1" t="str">
        <f t="shared" si="769"/>
        <v/>
      </c>
      <c r="BG975" s="1" t="str">
        <f t="shared" si="770"/>
        <v/>
      </c>
      <c r="BH975" s="1" t="str">
        <f t="shared" si="771"/>
        <v/>
      </c>
      <c r="BI975" s="1" t="str">
        <f t="shared" si="772"/>
        <v/>
      </c>
      <c r="BJ975" s="1" t="str">
        <f t="shared" si="773"/>
        <v/>
      </c>
      <c r="BK975" s="1" t="str">
        <f t="shared" si="774"/>
        <v/>
      </c>
      <c r="BL975" s="1" t="str">
        <f t="shared" si="775"/>
        <v/>
      </c>
      <c r="BM975" s="1" t="str">
        <f t="shared" si="776"/>
        <v/>
      </c>
      <c r="BN975" s="1" t="str">
        <f t="shared" si="777"/>
        <v/>
      </c>
      <c r="BO975" s="4" t="str">
        <f t="shared" si="778"/>
        <v/>
      </c>
    </row>
    <row r="976" spans="2:67">
      <c r="B976" s="23"/>
      <c r="C976" s="8" t="str">
        <f>IF(B976="","",VLOOKUP(B976,Tabelle2!$A$1:$B$37,2,0))</f>
        <v/>
      </c>
      <c r="D976" s="9" t="str">
        <f>IF(B976="","",IF(B976=0,"NB",VLOOKUP(C976,Tabelle2!$D$1:$E$4,2,0)))</f>
        <v/>
      </c>
      <c r="E976" s="1" t="str">
        <f t="shared" si="734"/>
        <v/>
      </c>
      <c r="F976" s="1" t="str">
        <f t="shared" si="735"/>
        <v/>
      </c>
      <c r="G976" s="1" t="str">
        <f t="shared" si="745"/>
        <v/>
      </c>
      <c r="H976" s="1" t="str">
        <f t="shared" si="736"/>
        <v/>
      </c>
      <c r="I976" s="1">
        <f t="shared" si="737"/>
        <v>0</v>
      </c>
      <c r="J976" s="1" t="str">
        <f t="shared" si="739"/>
        <v/>
      </c>
      <c r="U976" s="6" t="str">
        <f t="shared" si="740"/>
        <v/>
      </c>
      <c r="V976" s="6" t="str">
        <f t="shared" si="741"/>
        <v/>
      </c>
      <c r="W976" s="6" t="str">
        <f t="shared" si="742"/>
        <v/>
      </c>
      <c r="X976" s="6" t="str">
        <f t="shared" si="743"/>
        <v/>
      </c>
      <c r="Y976" s="5"/>
      <c r="Z976" s="1">
        <f t="shared" si="746"/>
        <v>1</v>
      </c>
      <c r="AA976" s="1">
        <f t="shared" si="747"/>
        <v>1</v>
      </c>
      <c r="AB976" s="1">
        <f t="shared" si="748"/>
        <v>1</v>
      </c>
      <c r="AC976" s="1" t="str">
        <f t="shared" si="749"/>
        <v/>
      </c>
      <c r="AD976" s="1" t="str">
        <f t="shared" si="753"/>
        <v/>
      </c>
      <c r="AE976" s="5"/>
      <c r="AF976" s="6">
        <f t="shared" si="744"/>
        <v>0</v>
      </c>
      <c r="AG976" s="6">
        <f t="shared" si="750"/>
        <v>1</v>
      </c>
      <c r="AH976" s="6">
        <f t="shared" si="752"/>
        <v>3</v>
      </c>
      <c r="AI976" s="5"/>
      <c r="AJ976" s="1">
        <f t="shared" si="751"/>
        <v>0</v>
      </c>
      <c r="AK976" s="1">
        <f>VLOOKUP(AJ976,$R$2:S995,2,0)</f>
        <v>1</v>
      </c>
      <c r="AM976" s="1">
        <f t="shared" si="732"/>
        <v>246</v>
      </c>
      <c r="AO976" s="1">
        <f t="shared" si="733"/>
        <v>0</v>
      </c>
      <c r="AP976" s="1" t="str">
        <f t="shared" si="738"/>
        <v/>
      </c>
      <c r="AQ976" s="1" t="str">
        <f t="shared" si="754"/>
        <v/>
      </c>
      <c r="AR976" s="1" t="str">
        <f t="shared" si="755"/>
        <v/>
      </c>
      <c r="AS976" s="1" t="str">
        <f t="shared" si="756"/>
        <v/>
      </c>
      <c r="AT976" s="1" t="str">
        <f t="shared" si="757"/>
        <v/>
      </c>
      <c r="AU976" s="1" t="str">
        <f t="shared" si="758"/>
        <v/>
      </c>
      <c r="AV976" s="1" t="str">
        <f t="shared" si="759"/>
        <v/>
      </c>
      <c r="AW976" s="1" t="str">
        <f t="shared" si="760"/>
        <v/>
      </c>
      <c r="AX976" s="1" t="str">
        <f t="shared" si="761"/>
        <v/>
      </c>
      <c r="AY976" s="1" t="str">
        <f t="shared" si="762"/>
        <v/>
      </c>
      <c r="AZ976" s="1" t="str">
        <f t="shared" si="763"/>
        <v/>
      </c>
      <c r="BA976" s="1" t="str">
        <f t="shared" si="764"/>
        <v/>
      </c>
      <c r="BB976" s="1" t="str">
        <f t="shared" si="765"/>
        <v/>
      </c>
      <c r="BC976" s="1" t="str">
        <f t="shared" si="766"/>
        <v/>
      </c>
      <c r="BD976" s="1" t="str">
        <f t="shared" si="767"/>
        <v/>
      </c>
      <c r="BE976" s="1" t="str">
        <f t="shared" si="768"/>
        <v/>
      </c>
      <c r="BF976" s="1" t="str">
        <f t="shared" si="769"/>
        <v/>
      </c>
      <c r="BG976" s="1" t="str">
        <f t="shared" si="770"/>
        <v/>
      </c>
      <c r="BH976" s="1" t="str">
        <f t="shared" si="771"/>
        <v/>
      </c>
      <c r="BI976" s="1" t="str">
        <f t="shared" si="772"/>
        <v/>
      </c>
      <c r="BJ976" s="1" t="str">
        <f t="shared" si="773"/>
        <v/>
      </c>
      <c r="BK976" s="1" t="str">
        <f t="shared" si="774"/>
        <v/>
      </c>
      <c r="BL976" s="1" t="str">
        <f t="shared" si="775"/>
        <v/>
      </c>
      <c r="BM976" s="1" t="str">
        <f t="shared" si="776"/>
        <v/>
      </c>
      <c r="BN976" s="1" t="str">
        <f t="shared" si="777"/>
        <v/>
      </c>
      <c r="BO976" s="4" t="str">
        <f t="shared" si="778"/>
        <v/>
      </c>
    </row>
    <row r="977" spans="2:67">
      <c r="B977" s="23"/>
      <c r="C977" s="8" t="str">
        <f>IF(B977="","",VLOOKUP(B977,Tabelle2!$A$1:$B$37,2,0))</f>
        <v/>
      </c>
      <c r="D977" s="9" t="str">
        <f>IF(B977="","",IF(B977=0,"NB",VLOOKUP(C977,Tabelle2!$D$1:$E$4,2,0)))</f>
        <v/>
      </c>
      <c r="E977" s="1" t="str">
        <f t="shared" si="734"/>
        <v/>
      </c>
      <c r="F977" s="1" t="str">
        <f t="shared" si="735"/>
        <v/>
      </c>
      <c r="G977" s="1" t="str">
        <f t="shared" si="745"/>
        <v/>
      </c>
      <c r="H977" s="1" t="str">
        <f t="shared" si="736"/>
        <v/>
      </c>
      <c r="I977" s="1">
        <f t="shared" si="737"/>
        <v>0</v>
      </c>
      <c r="J977" s="1" t="str">
        <f t="shared" si="739"/>
        <v/>
      </c>
      <c r="U977" s="6" t="str">
        <f t="shared" si="740"/>
        <v/>
      </c>
      <c r="V977" s="6" t="str">
        <f t="shared" si="741"/>
        <v/>
      </c>
      <c r="W977" s="6" t="str">
        <f t="shared" si="742"/>
        <v/>
      </c>
      <c r="X977" s="6" t="str">
        <f t="shared" si="743"/>
        <v/>
      </c>
      <c r="Y977" s="5"/>
      <c r="Z977" s="1">
        <f t="shared" si="746"/>
        <v>1</v>
      </c>
      <c r="AA977" s="1">
        <f t="shared" si="747"/>
        <v>1</v>
      </c>
      <c r="AB977" s="1">
        <f t="shared" si="748"/>
        <v>1</v>
      </c>
      <c r="AC977" s="1" t="str">
        <f t="shared" si="749"/>
        <v/>
      </c>
      <c r="AD977" s="1" t="str">
        <f t="shared" si="753"/>
        <v/>
      </c>
      <c r="AE977" s="5"/>
      <c r="AF977" s="6">
        <f t="shared" si="744"/>
        <v>0</v>
      </c>
      <c r="AG977" s="6">
        <f t="shared" si="750"/>
        <v>1</v>
      </c>
      <c r="AH977" s="6">
        <f t="shared" si="752"/>
        <v>3</v>
      </c>
      <c r="AI977" s="5"/>
      <c r="AJ977" s="1">
        <f t="shared" si="751"/>
        <v>0</v>
      </c>
      <c r="AK977" s="1">
        <f>VLOOKUP(AJ977,$R$2:S996,2,0)</f>
        <v>1</v>
      </c>
      <c r="AM977" s="1">
        <f t="shared" si="732"/>
        <v>246</v>
      </c>
      <c r="AO977" s="1">
        <f t="shared" si="733"/>
        <v>0</v>
      </c>
      <c r="AP977" s="1" t="str">
        <f t="shared" si="738"/>
        <v/>
      </c>
      <c r="AQ977" s="1" t="str">
        <f t="shared" si="754"/>
        <v/>
      </c>
      <c r="AR977" s="1" t="str">
        <f t="shared" si="755"/>
        <v/>
      </c>
      <c r="AS977" s="1" t="str">
        <f t="shared" si="756"/>
        <v/>
      </c>
      <c r="AT977" s="1" t="str">
        <f t="shared" si="757"/>
        <v/>
      </c>
      <c r="AU977" s="1" t="str">
        <f t="shared" si="758"/>
        <v/>
      </c>
      <c r="AV977" s="1" t="str">
        <f t="shared" si="759"/>
        <v/>
      </c>
      <c r="AW977" s="1" t="str">
        <f t="shared" si="760"/>
        <v/>
      </c>
      <c r="AX977" s="1" t="str">
        <f t="shared" si="761"/>
        <v/>
      </c>
      <c r="AY977" s="1" t="str">
        <f t="shared" si="762"/>
        <v/>
      </c>
      <c r="AZ977" s="1" t="str">
        <f t="shared" si="763"/>
        <v/>
      </c>
      <c r="BA977" s="1" t="str">
        <f t="shared" si="764"/>
        <v/>
      </c>
      <c r="BB977" s="1" t="str">
        <f t="shared" si="765"/>
        <v/>
      </c>
      <c r="BC977" s="1" t="str">
        <f t="shared" si="766"/>
        <v/>
      </c>
      <c r="BD977" s="1" t="str">
        <f t="shared" si="767"/>
        <v/>
      </c>
      <c r="BE977" s="1" t="str">
        <f t="shared" si="768"/>
        <v/>
      </c>
      <c r="BF977" s="1" t="str">
        <f t="shared" si="769"/>
        <v/>
      </c>
      <c r="BG977" s="1" t="str">
        <f t="shared" si="770"/>
        <v/>
      </c>
      <c r="BH977" s="1" t="str">
        <f t="shared" si="771"/>
        <v/>
      </c>
      <c r="BI977" s="1" t="str">
        <f t="shared" si="772"/>
        <v/>
      </c>
      <c r="BJ977" s="1" t="str">
        <f t="shared" si="773"/>
        <v/>
      </c>
      <c r="BK977" s="1" t="str">
        <f t="shared" si="774"/>
        <v/>
      </c>
      <c r="BL977" s="1" t="str">
        <f t="shared" si="775"/>
        <v/>
      </c>
      <c r="BM977" s="1" t="str">
        <f t="shared" si="776"/>
        <v/>
      </c>
      <c r="BN977" s="1" t="str">
        <f t="shared" si="777"/>
        <v/>
      </c>
      <c r="BO977" s="4" t="str">
        <f t="shared" si="778"/>
        <v/>
      </c>
    </row>
    <row r="978" spans="2:67">
      <c r="B978" s="23"/>
      <c r="C978" s="8" t="str">
        <f>IF(B978="","",VLOOKUP(B978,Tabelle2!$A$1:$B$37,2,0))</f>
        <v/>
      </c>
      <c r="D978" s="9" t="str">
        <f>IF(B978="","",IF(B978=0,"NB",VLOOKUP(C978,Tabelle2!$D$1:$E$4,2,0)))</f>
        <v/>
      </c>
      <c r="E978" s="1" t="str">
        <f t="shared" si="734"/>
        <v/>
      </c>
      <c r="F978" s="1" t="str">
        <f t="shared" si="735"/>
        <v/>
      </c>
      <c r="G978" s="1" t="str">
        <f t="shared" si="745"/>
        <v/>
      </c>
      <c r="H978" s="1" t="str">
        <f t="shared" si="736"/>
        <v/>
      </c>
      <c r="I978" s="1">
        <f t="shared" si="737"/>
        <v>0</v>
      </c>
      <c r="J978" s="1" t="str">
        <f t="shared" si="739"/>
        <v/>
      </c>
      <c r="U978" s="6" t="str">
        <f t="shared" si="740"/>
        <v/>
      </c>
      <c r="V978" s="6" t="str">
        <f t="shared" si="741"/>
        <v/>
      </c>
      <c r="W978" s="6" t="str">
        <f t="shared" si="742"/>
        <v/>
      </c>
      <c r="X978" s="6" t="str">
        <f t="shared" si="743"/>
        <v/>
      </c>
      <c r="Y978" s="5"/>
      <c r="Z978" s="1">
        <f t="shared" si="746"/>
        <v>1</v>
      </c>
      <c r="AA978" s="1">
        <f t="shared" si="747"/>
        <v>1</v>
      </c>
      <c r="AB978" s="1">
        <f t="shared" si="748"/>
        <v>1</v>
      </c>
      <c r="AC978" s="1" t="str">
        <f t="shared" si="749"/>
        <v/>
      </c>
      <c r="AD978" s="1" t="str">
        <f t="shared" si="753"/>
        <v/>
      </c>
      <c r="AE978" s="5"/>
      <c r="AF978" s="6">
        <f t="shared" si="744"/>
        <v>0</v>
      </c>
      <c r="AG978" s="6">
        <f t="shared" si="750"/>
        <v>1</v>
      </c>
      <c r="AH978" s="6">
        <f t="shared" si="752"/>
        <v>3</v>
      </c>
      <c r="AI978" s="5"/>
      <c r="AJ978" s="1">
        <f t="shared" si="751"/>
        <v>0</v>
      </c>
      <c r="AK978" s="1">
        <f>VLOOKUP(AJ978,$R$2:S997,2,0)</f>
        <v>1</v>
      </c>
      <c r="AM978" s="1">
        <f t="shared" si="732"/>
        <v>246</v>
      </c>
      <c r="AO978" s="1">
        <f t="shared" si="733"/>
        <v>0</v>
      </c>
      <c r="AP978" s="1" t="str">
        <f t="shared" si="738"/>
        <v/>
      </c>
      <c r="AQ978" s="1" t="str">
        <f t="shared" si="754"/>
        <v/>
      </c>
      <c r="AR978" s="1" t="str">
        <f t="shared" si="755"/>
        <v/>
      </c>
      <c r="AS978" s="1" t="str">
        <f t="shared" si="756"/>
        <v/>
      </c>
      <c r="AT978" s="1" t="str">
        <f t="shared" si="757"/>
        <v/>
      </c>
      <c r="AU978" s="1" t="str">
        <f t="shared" si="758"/>
        <v/>
      </c>
      <c r="AV978" s="1" t="str">
        <f t="shared" si="759"/>
        <v/>
      </c>
      <c r="AW978" s="1" t="str">
        <f t="shared" si="760"/>
        <v/>
      </c>
      <c r="AX978" s="1" t="str">
        <f t="shared" si="761"/>
        <v/>
      </c>
      <c r="AY978" s="1" t="str">
        <f t="shared" si="762"/>
        <v/>
      </c>
      <c r="AZ978" s="1" t="str">
        <f t="shared" si="763"/>
        <v/>
      </c>
      <c r="BA978" s="1" t="str">
        <f t="shared" si="764"/>
        <v/>
      </c>
      <c r="BB978" s="1" t="str">
        <f t="shared" si="765"/>
        <v/>
      </c>
      <c r="BC978" s="1" t="str">
        <f t="shared" si="766"/>
        <v/>
      </c>
      <c r="BD978" s="1" t="str">
        <f t="shared" si="767"/>
        <v/>
      </c>
      <c r="BE978" s="1" t="str">
        <f t="shared" si="768"/>
        <v/>
      </c>
      <c r="BF978" s="1" t="str">
        <f t="shared" si="769"/>
        <v/>
      </c>
      <c r="BG978" s="1" t="str">
        <f t="shared" si="770"/>
        <v/>
      </c>
      <c r="BH978" s="1" t="str">
        <f t="shared" si="771"/>
        <v/>
      </c>
      <c r="BI978" s="1" t="str">
        <f t="shared" si="772"/>
        <v/>
      </c>
      <c r="BJ978" s="1" t="str">
        <f t="shared" si="773"/>
        <v/>
      </c>
      <c r="BK978" s="1" t="str">
        <f t="shared" si="774"/>
        <v/>
      </c>
      <c r="BL978" s="1" t="str">
        <f t="shared" si="775"/>
        <v/>
      </c>
      <c r="BM978" s="1" t="str">
        <f t="shared" si="776"/>
        <v/>
      </c>
      <c r="BN978" s="1" t="str">
        <f t="shared" si="777"/>
        <v/>
      </c>
      <c r="BO978" s="4" t="str">
        <f t="shared" si="778"/>
        <v/>
      </c>
    </row>
    <row r="979" spans="2:67">
      <c r="B979" s="23"/>
      <c r="C979" s="8" t="str">
        <f>IF(B979="","",VLOOKUP(B979,Tabelle2!$A$1:$B$37,2,0))</f>
        <v/>
      </c>
      <c r="D979" s="9" t="str">
        <f>IF(B979="","",IF(B979=0,"NB",VLOOKUP(C979,Tabelle2!$D$1:$E$4,2,0)))</f>
        <v/>
      </c>
      <c r="E979" s="1" t="str">
        <f t="shared" si="734"/>
        <v/>
      </c>
      <c r="F979" s="1" t="str">
        <f t="shared" si="735"/>
        <v/>
      </c>
      <c r="G979" s="1" t="str">
        <f t="shared" si="745"/>
        <v/>
      </c>
      <c r="H979" s="1" t="str">
        <f t="shared" si="736"/>
        <v/>
      </c>
      <c r="I979" s="1">
        <f t="shared" si="737"/>
        <v>0</v>
      </c>
      <c r="J979" s="1" t="str">
        <f t="shared" si="739"/>
        <v/>
      </c>
      <c r="U979" s="6" t="str">
        <f t="shared" si="740"/>
        <v/>
      </c>
      <c r="V979" s="6" t="str">
        <f t="shared" si="741"/>
        <v/>
      </c>
      <c r="W979" s="6" t="str">
        <f t="shared" si="742"/>
        <v/>
      </c>
      <c r="X979" s="6" t="str">
        <f t="shared" si="743"/>
        <v/>
      </c>
      <c r="Y979" s="5"/>
      <c r="Z979" s="1">
        <f t="shared" si="746"/>
        <v>1</v>
      </c>
      <c r="AA979" s="1">
        <f t="shared" si="747"/>
        <v>1</v>
      </c>
      <c r="AB979" s="1">
        <f t="shared" si="748"/>
        <v>1</v>
      </c>
      <c r="AC979" s="1" t="str">
        <f t="shared" si="749"/>
        <v/>
      </c>
      <c r="AD979" s="1" t="str">
        <f t="shared" si="753"/>
        <v/>
      </c>
      <c r="AE979" s="5"/>
      <c r="AF979" s="6">
        <f t="shared" si="744"/>
        <v>0</v>
      </c>
      <c r="AG979" s="6">
        <f t="shared" si="750"/>
        <v>1</v>
      </c>
      <c r="AH979" s="6">
        <f t="shared" si="752"/>
        <v>3</v>
      </c>
      <c r="AI979" s="5"/>
      <c r="AJ979" s="1">
        <f t="shared" si="751"/>
        <v>0</v>
      </c>
      <c r="AK979" s="1">
        <f>VLOOKUP(AJ979,$R$2:S998,2,0)</f>
        <v>1</v>
      </c>
      <c r="AM979" s="1">
        <f t="shared" si="732"/>
        <v>246</v>
      </c>
      <c r="AO979" s="1">
        <f t="shared" si="733"/>
        <v>0</v>
      </c>
      <c r="AP979" s="1" t="str">
        <f t="shared" si="738"/>
        <v/>
      </c>
      <c r="AQ979" s="1" t="str">
        <f t="shared" si="754"/>
        <v/>
      </c>
      <c r="AR979" s="1" t="str">
        <f t="shared" si="755"/>
        <v/>
      </c>
      <c r="AS979" s="1" t="str">
        <f t="shared" si="756"/>
        <v/>
      </c>
      <c r="AT979" s="1" t="str">
        <f t="shared" si="757"/>
        <v/>
      </c>
      <c r="AU979" s="1" t="str">
        <f t="shared" si="758"/>
        <v/>
      </c>
      <c r="AV979" s="1" t="str">
        <f t="shared" si="759"/>
        <v/>
      </c>
      <c r="AW979" s="1" t="str">
        <f t="shared" si="760"/>
        <v/>
      </c>
      <c r="AX979" s="1" t="str">
        <f t="shared" si="761"/>
        <v/>
      </c>
      <c r="AY979" s="1" t="str">
        <f t="shared" si="762"/>
        <v/>
      </c>
      <c r="AZ979" s="1" t="str">
        <f t="shared" si="763"/>
        <v/>
      </c>
      <c r="BA979" s="1" t="str">
        <f t="shared" si="764"/>
        <v/>
      </c>
      <c r="BB979" s="1" t="str">
        <f t="shared" si="765"/>
        <v/>
      </c>
      <c r="BC979" s="1" t="str">
        <f t="shared" si="766"/>
        <v/>
      </c>
      <c r="BD979" s="1" t="str">
        <f t="shared" si="767"/>
        <v/>
      </c>
      <c r="BE979" s="1" t="str">
        <f t="shared" si="768"/>
        <v/>
      </c>
      <c r="BF979" s="1" t="str">
        <f t="shared" si="769"/>
        <v/>
      </c>
      <c r="BG979" s="1" t="str">
        <f t="shared" si="770"/>
        <v/>
      </c>
      <c r="BH979" s="1" t="str">
        <f t="shared" si="771"/>
        <v/>
      </c>
      <c r="BI979" s="1" t="str">
        <f t="shared" si="772"/>
        <v/>
      </c>
      <c r="BJ979" s="1" t="str">
        <f t="shared" si="773"/>
        <v/>
      </c>
      <c r="BK979" s="1" t="str">
        <f t="shared" si="774"/>
        <v/>
      </c>
      <c r="BL979" s="1" t="str">
        <f t="shared" si="775"/>
        <v/>
      </c>
      <c r="BM979" s="1" t="str">
        <f t="shared" si="776"/>
        <v/>
      </c>
      <c r="BN979" s="1" t="str">
        <f t="shared" si="777"/>
        <v/>
      </c>
      <c r="BO979" s="4" t="str">
        <f t="shared" si="778"/>
        <v/>
      </c>
    </row>
    <row r="980" spans="2:67">
      <c r="B980" s="23"/>
      <c r="C980" s="8" t="str">
        <f>IF(B980="","",VLOOKUP(B980,Tabelle2!$A$1:$B$37,2,0))</f>
        <v/>
      </c>
      <c r="D980" s="9" t="str">
        <f>IF(B980="","",IF(B980=0,"NB",VLOOKUP(C980,Tabelle2!$D$1:$E$4,2,0)))</f>
        <v/>
      </c>
      <c r="E980" s="1" t="str">
        <f t="shared" si="734"/>
        <v/>
      </c>
      <c r="F980" s="1" t="str">
        <f t="shared" si="735"/>
        <v/>
      </c>
      <c r="G980" s="1" t="str">
        <f t="shared" si="745"/>
        <v/>
      </c>
      <c r="H980" s="1" t="str">
        <f t="shared" si="736"/>
        <v/>
      </c>
      <c r="I980" s="1">
        <f t="shared" si="737"/>
        <v>0</v>
      </c>
      <c r="J980" s="1" t="str">
        <f t="shared" si="739"/>
        <v/>
      </c>
      <c r="U980" s="6" t="str">
        <f t="shared" si="740"/>
        <v/>
      </c>
      <c r="V980" s="6" t="str">
        <f t="shared" si="741"/>
        <v/>
      </c>
      <c r="W980" s="6" t="str">
        <f t="shared" si="742"/>
        <v/>
      </c>
      <c r="X980" s="6" t="str">
        <f t="shared" si="743"/>
        <v/>
      </c>
      <c r="Y980" s="5"/>
      <c r="Z980" s="1">
        <f t="shared" si="746"/>
        <v>1</v>
      </c>
      <c r="AA980" s="1">
        <f t="shared" si="747"/>
        <v>1</v>
      </c>
      <c r="AB980" s="1">
        <f t="shared" si="748"/>
        <v>1</v>
      </c>
      <c r="AC980" s="1" t="str">
        <f t="shared" si="749"/>
        <v/>
      </c>
      <c r="AD980" s="1" t="str">
        <f t="shared" si="753"/>
        <v/>
      </c>
      <c r="AE980" s="5"/>
      <c r="AF980" s="6">
        <f t="shared" si="744"/>
        <v>0</v>
      </c>
      <c r="AG980" s="6">
        <f t="shared" si="750"/>
        <v>1</v>
      </c>
      <c r="AH980" s="6">
        <f t="shared" si="752"/>
        <v>3</v>
      </c>
      <c r="AI980" s="5"/>
      <c r="AJ980" s="1">
        <f t="shared" si="751"/>
        <v>0</v>
      </c>
      <c r="AK980" s="1">
        <f>VLOOKUP(AJ980,$R$2:S999,2,0)</f>
        <v>1</v>
      </c>
      <c r="AM980" s="1">
        <f t="shared" si="732"/>
        <v>246</v>
      </c>
      <c r="AO980" s="1">
        <f t="shared" si="733"/>
        <v>0</v>
      </c>
      <c r="AP980" s="1" t="str">
        <f t="shared" si="738"/>
        <v/>
      </c>
      <c r="AQ980" s="1" t="str">
        <f t="shared" si="754"/>
        <v/>
      </c>
      <c r="AR980" s="1" t="str">
        <f t="shared" si="755"/>
        <v/>
      </c>
      <c r="AS980" s="1" t="str">
        <f t="shared" si="756"/>
        <v/>
      </c>
      <c r="AT980" s="1" t="str">
        <f t="shared" si="757"/>
        <v/>
      </c>
      <c r="AU980" s="1" t="str">
        <f t="shared" si="758"/>
        <v/>
      </c>
      <c r="AV980" s="1" t="str">
        <f t="shared" si="759"/>
        <v/>
      </c>
      <c r="AW980" s="1" t="str">
        <f t="shared" si="760"/>
        <v/>
      </c>
      <c r="AX980" s="1" t="str">
        <f t="shared" si="761"/>
        <v/>
      </c>
      <c r="AY980" s="1" t="str">
        <f t="shared" si="762"/>
        <v/>
      </c>
      <c r="AZ980" s="1" t="str">
        <f t="shared" si="763"/>
        <v/>
      </c>
      <c r="BA980" s="1" t="str">
        <f t="shared" si="764"/>
        <v/>
      </c>
      <c r="BB980" s="1" t="str">
        <f t="shared" si="765"/>
        <v/>
      </c>
      <c r="BC980" s="1" t="str">
        <f t="shared" si="766"/>
        <v/>
      </c>
      <c r="BD980" s="1" t="str">
        <f t="shared" si="767"/>
        <v/>
      </c>
      <c r="BE980" s="1" t="str">
        <f t="shared" si="768"/>
        <v/>
      </c>
      <c r="BF980" s="1" t="str">
        <f t="shared" si="769"/>
        <v/>
      </c>
      <c r="BG980" s="1" t="str">
        <f t="shared" si="770"/>
        <v/>
      </c>
      <c r="BH980" s="1" t="str">
        <f t="shared" si="771"/>
        <v/>
      </c>
      <c r="BI980" s="1" t="str">
        <f t="shared" si="772"/>
        <v/>
      </c>
      <c r="BJ980" s="1" t="str">
        <f t="shared" si="773"/>
        <v/>
      </c>
      <c r="BK980" s="1" t="str">
        <f t="shared" si="774"/>
        <v/>
      </c>
      <c r="BL980" s="1" t="str">
        <f t="shared" si="775"/>
        <v/>
      </c>
      <c r="BM980" s="1" t="str">
        <f t="shared" si="776"/>
        <v/>
      </c>
      <c r="BN980" s="1" t="str">
        <f t="shared" si="777"/>
        <v/>
      </c>
      <c r="BO980" s="4" t="str">
        <f t="shared" si="778"/>
        <v/>
      </c>
    </row>
    <row r="981" spans="2:67">
      <c r="B981" s="23"/>
      <c r="C981" s="8" t="str">
        <f>IF(B981="","",VLOOKUP(B981,Tabelle2!$A$1:$B$37,2,0))</f>
        <v/>
      </c>
      <c r="D981" s="9" t="str">
        <f>IF(B981="","",IF(B981=0,"NB",VLOOKUP(C981,Tabelle2!$D$1:$E$4,2,0)))</f>
        <v/>
      </c>
      <c r="E981" s="1" t="str">
        <f t="shared" si="734"/>
        <v/>
      </c>
      <c r="F981" s="1" t="str">
        <f t="shared" si="735"/>
        <v/>
      </c>
      <c r="G981" s="1" t="str">
        <f t="shared" si="745"/>
        <v/>
      </c>
      <c r="H981" s="1" t="str">
        <f t="shared" si="736"/>
        <v/>
      </c>
      <c r="I981" s="1">
        <f t="shared" si="737"/>
        <v>0</v>
      </c>
      <c r="J981" s="1" t="str">
        <f t="shared" si="739"/>
        <v/>
      </c>
      <c r="U981" s="6" t="str">
        <f t="shared" si="740"/>
        <v/>
      </c>
      <c r="V981" s="6" t="str">
        <f t="shared" si="741"/>
        <v/>
      </c>
      <c r="W981" s="6" t="str">
        <f t="shared" si="742"/>
        <v/>
      </c>
      <c r="X981" s="6" t="str">
        <f t="shared" si="743"/>
        <v/>
      </c>
      <c r="Y981" s="5"/>
      <c r="Z981" s="1">
        <f t="shared" si="746"/>
        <v>1</v>
      </c>
      <c r="AA981" s="1">
        <f t="shared" si="747"/>
        <v>1</v>
      </c>
      <c r="AB981" s="1">
        <f t="shared" si="748"/>
        <v>1</v>
      </c>
      <c r="AC981" s="1" t="str">
        <f t="shared" si="749"/>
        <v/>
      </c>
      <c r="AD981" s="1" t="str">
        <f t="shared" si="753"/>
        <v/>
      </c>
      <c r="AE981" s="5"/>
      <c r="AF981" s="6">
        <f t="shared" si="744"/>
        <v>0</v>
      </c>
      <c r="AG981" s="6">
        <f t="shared" si="750"/>
        <v>1</v>
      </c>
      <c r="AH981" s="6">
        <f t="shared" si="752"/>
        <v>3</v>
      </c>
      <c r="AI981" s="5"/>
      <c r="AJ981" s="1">
        <f t="shared" si="751"/>
        <v>0</v>
      </c>
      <c r="AK981" s="1">
        <f>VLOOKUP(AJ981,$R$2:S1000,2,0)</f>
        <v>1</v>
      </c>
      <c r="AM981" s="1">
        <f t="shared" si="732"/>
        <v>246</v>
      </c>
      <c r="AO981" s="1">
        <f t="shared" si="733"/>
        <v>0</v>
      </c>
      <c r="AP981" s="1" t="str">
        <f t="shared" si="738"/>
        <v/>
      </c>
      <c r="AQ981" s="1" t="str">
        <f t="shared" si="754"/>
        <v/>
      </c>
      <c r="AR981" s="1" t="str">
        <f t="shared" si="755"/>
        <v/>
      </c>
      <c r="AS981" s="1" t="str">
        <f t="shared" si="756"/>
        <v/>
      </c>
      <c r="AT981" s="1" t="str">
        <f t="shared" si="757"/>
        <v/>
      </c>
      <c r="AU981" s="1" t="str">
        <f t="shared" si="758"/>
        <v/>
      </c>
      <c r="AV981" s="1" t="str">
        <f t="shared" si="759"/>
        <v/>
      </c>
      <c r="AW981" s="1" t="str">
        <f t="shared" si="760"/>
        <v/>
      </c>
      <c r="AX981" s="1" t="str">
        <f t="shared" si="761"/>
        <v/>
      </c>
      <c r="AY981" s="1" t="str">
        <f t="shared" si="762"/>
        <v/>
      </c>
      <c r="AZ981" s="1" t="str">
        <f t="shared" si="763"/>
        <v/>
      </c>
      <c r="BA981" s="1" t="str">
        <f t="shared" si="764"/>
        <v/>
      </c>
      <c r="BB981" s="1" t="str">
        <f t="shared" si="765"/>
        <v/>
      </c>
      <c r="BC981" s="1" t="str">
        <f t="shared" si="766"/>
        <v/>
      </c>
      <c r="BD981" s="1" t="str">
        <f t="shared" si="767"/>
        <v/>
      </c>
      <c r="BE981" s="1" t="str">
        <f t="shared" si="768"/>
        <v/>
      </c>
      <c r="BF981" s="1" t="str">
        <f t="shared" si="769"/>
        <v/>
      </c>
      <c r="BG981" s="1" t="str">
        <f t="shared" si="770"/>
        <v/>
      </c>
      <c r="BH981" s="1" t="str">
        <f t="shared" si="771"/>
        <v/>
      </c>
      <c r="BI981" s="1" t="str">
        <f t="shared" si="772"/>
        <v/>
      </c>
      <c r="BJ981" s="1" t="str">
        <f t="shared" si="773"/>
        <v/>
      </c>
      <c r="BK981" s="1" t="str">
        <f t="shared" si="774"/>
        <v/>
      </c>
      <c r="BL981" s="1" t="str">
        <f t="shared" si="775"/>
        <v/>
      </c>
      <c r="BM981" s="1" t="str">
        <f t="shared" si="776"/>
        <v/>
      </c>
      <c r="BN981" s="1" t="str">
        <f t="shared" si="777"/>
        <v/>
      </c>
      <c r="BO981" s="4" t="str">
        <f t="shared" si="778"/>
        <v/>
      </c>
    </row>
    <row r="982" spans="2:67">
      <c r="B982" s="23"/>
      <c r="C982" s="8" t="str">
        <f>IF(B982="","",VLOOKUP(B982,Tabelle2!$A$1:$B$37,2,0))</f>
        <v/>
      </c>
      <c r="D982" s="9" t="str">
        <f>IF(B982="","",IF(B982=0,"NB",VLOOKUP(C982,Tabelle2!$D$1:$E$4,2,0)))</f>
        <v/>
      </c>
      <c r="E982" s="1" t="str">
        <f t="shared" si="734"/>
        <v/>
      </c>
      <c r="F982" s="1" t="str">
        <f t="shared" si="735"/>
        <v/>
      </c>
      <c r="G982" s="1" t="str">
        <f t="shared" si="745"/>
        <v/>
      </c>
      <c r="H982" s="1" t="str">
        <f t="shared" si="736"/>
        <v/>
      </c>
      <c r="I982" s="1">
        <f t="shared" si="737"/>
        <v>0</v>
      </c>
      <c r="J982" s="1" t="str">
        <f t="shared" si="739"/>
        <v/>
      </c>
      <c r="U982" s="6" t="str">
        <f t="shared" si="740"/>
        <v/>
      </c>
      <c r="V982" s="6" t="str">
        <f t="shared" si="741"/>
        <v/>
      </c>
      <c r="W982" s="6" t="str">
        <f t="shared" si="742"/>
        <v/>
      </c>
      <c r="X982" s="6" t="str">
        <f t="shared" si="743"/>
        <v/>
      </c>
      <c r="Y982" s="5"/>
      <c r="Z982" s="1">
        <f t="shared" si="746"/>
        <v>1</v>
      </c>
      <c r="AA982" s="1">
        <f t="shared" si="747"/>
        <v>1</v>
      </c>
      <c r="AB982" s="1">
        <f t="shared" si="748"/>
        <v>1</v>
      </c>
      <c r="AC982" s="1" t="str">
        <f t="shared" si="749"/>
        <v/>
      </c>
      <c r="AD982" s="1" t="str">
        <f t="shared" si="753"/>
        <v/>
      </c>
      <c r="AE982" s="5"/>
      <c r="AF982" s="6">
        <f t="shared" si="744"/>
        <v>0</v>
      </c>
      <c r="AG982" s="6">
        <f t="shared" si="750"/>
        <v>1</v>
      </c>
      <c r="AH982" s="6">
        <f t="shared" si="752"/>
        <v>3</v>
      </c>
      <c r="AI982" s="5"/>
      <c r="AJ982" s="1">
        <f t="shared" si="751"/>
        <v>0</v>
      </c>
      <c r="AK982" s="1">
        <f>VLOOKUP(AJ982,$R$2:S1001,2,0)</f>
        <v>1</v>
      </c>
      <c r="AM982" s="1">
        <f t="shared" si="732"/>
        <v>246</v>
      </c>
      <c r="AO982" s="1">
        <f t="shared" si="733"/>
        <v>0</v>
      </c>
      <c r="AP982" s="1" t="str">
        <f t="shared" si="738"/>
        <v/>
      </c>
      <c r="AQ982" s="1" t="str">
        <f t="shared" si="754"/>
        <v/>
      </c>
      <c r="AR982" s="1" t="str">
        <f t="shared" si="755"/>
        <v/>
      </c>
      <c r="AS982" s="1" t="str">
        <f t="shared" si="756"/>
        <v/>
      </c>
      <c r="AT982" s="1" t="str">
        <f t="shared" si="757"/>
        <v/>
      </c>
      <c r="AU982" s="1" t="str">
        <f t="shared" si="758"/>
        <v/>
      </c>
      <c r="AV982" s="1" t="str">
        <f t="shared" si="759"/>
        <v/>
      </c>
      <c r="AW982" s="1" t="str">
        <f t="shared" si="760"/>
        <v/>
      </c>
      <c r="AX982" s="1" t="str">
        <f t="shared" si="761"/>
        <v/>
      </c>
      <c r="AY982" s="1" t="str">
        <f t="shared" si="762"/>
        <v/>
      </c>
      <c r="AZ982" s="1" t="str">
        <f t="shared" si="763"/>
        <v/>
      </c>
      <c r="BA982" s="1" t="str">
        <f t="shared" si="764"/>
        <v/>
      </c>
      <c r="BB982" s="1" t="str">
        <f t="shared" si="765"/>
        <v/>
      </c>
      <c r="BC982" s="1" t="str">
        <f t="shared" si="766"/>
        <v/>
      </c>
      <c r="BD982" s="1" t="str">
        <f t="shared" si="767"/>
        <v/>
      </c>
      <c r="BE982" s="1" t="str">
        <f t="shared" si="768"/>
        <v/>
      </c>
      <c r="BF982" s="1" t="str">
        <f t="shared" si="769"/>
        <v/>
      </c>
      <c r="BG982" s="1" t="str">
        <f t="shared" si="770"/>
        <v/>
      </c>
      <c r="BH982" s="1" t="str">
        <f t="shared" si="771"/>
        <v/>
      </c>
      <c r="BI982" s="1" t="str">
        <f t="shared" si="772"/>
        <v/>
      </c>
      <c r="BJ982" s="1" t="str">
        <f t="shared" si="773"/>
        <v/>
      </c>
      <c r="BK982" s="1" t="str">
        <f t="shared" si="774"/>
        <v/>
      </c>
      <c r="BL982" s="1" t="str">
        <f t="shared" si="775"/>
        <v/>
      </c>
      <c r="BM982" s="1" t="str">
        <f t="shared" si="776"/>
        <v/>
      </c>
      <c r="BN982" s="1" t="str">
        <f t="shared" si="777"/>
        <v/>
      </c>
      <c r="BO982" s="4" t="str">
        <f t="shared" si="778"/>
        <v/>
      </c>
    </row>
    <row r="983" spans="2:67">
      <c r="B983" s="23"/>
      <c r="C983" s="8" t="str">
        <f>IF(B983="","",VLOOKUP(B983,Tabelle2!$A$1:$B$37,2,0))</f>
        <v/>
      </c>
      <c r="D983" s="9" t="str">
        <f>IF(B983="","",IF(B983=0,"NB",VLOOKUP(C983,Tabelle2!$D$1:$E$4,2,0)))</f>
        <v/>
      </c>
      <c r="E983" s="1" t="str">
        <f t="shared" si="734"/>
        <v/>
      </c>
      <c r="F983" s="1" t="str">
        <f t="shared" si="735"/>
        <v/>
      </c>
      <c r="G983" s="1" t="str">
        <f t="shared" si="745"/>
        <v/>
      </c>
      <c r="H983" s="1" t="str">
        <f t="shared" si="736"/>
        <v/>
      </c>
      <c r="I983" s="1">
        <f t="shared" si="737"/>
        <v>0</v>
      </c>
      <c r="J983" s="1" t="str">
        <f t="shared" si="739"/>
        <v/>
      </c>
      <c r="U983" s="6" t="str">
        <f t="shared" si="740"/>
        <v/>
      </c>
      <c r="V983" s="6" t="str">
        <f t="shared" si="741"/>
        <v/>
      </c>
      <c r="W983" s="6" t="str">
        <f t="shared" si="742"/>
        <v/>
      </c>
      <c r="X983" s="6" t="str">
        <f t="shared" si="743"/>
        <v/>
      </c>
      <c r="Y983" s="5"/>
      <c r="Z983" s="1">
        <f t="shared" si="746"/>
        <v>1</v>
      </c>
      <c r="AA983" s="1">
        <f t="shared" si="747"/>
        <v>1</v>
      </c>
      <c r="AB983" s="1">
        <f t="shared" si="748"/>
        <v>1</v>
      </c>
      <c r="AC983" s="1" t="str">
        <f t="shared" si="749"/>
        <v/>
      </c>
      <c r="AD983" s="1" t="str">
        <f t="shared" si="753"/>
        <v/>
      </c>
      <c r="AE983" s="5"/>
      <c r="AF983" s="6">
        <f t="shared" si="744"/>
        <v>0</v>
      </c>
      <c r="AG983" s="6">
        <f t="shared" si="750"/>
        <v>1</v>
      </c>
      <c r="AH983" s="6">
        <f t="shared" si="752"/>
        <v>3</v>
      </c>
      <c r="AI983" s="5"/>
      <c r="AJ983" s="1">
        <f t="shared" si="751"/>
        <v>0</v>
      </c>
      <c r="AK983" s="1">
        <f>VLOOKUP(AJ983,$R$2:S1002,2,0)</f>
        <v>1</v>
      </c>
      <c r="AM983" s="1">
        <f t="shared" si="732"/>
        <v>246</v>
      </c>
      <c r="AO983" s="1">
        <f t="shared" si="733"/>
        <v>0</v>
      </c>
      <c r="AP983" s="1" t="str">
        <f t="shared" si="738"/>
        <v/>
      </c>
      <c r="AQ983" s="1" t="str">
        <f t="shared" si="754"/>
        <v/>
      </c>
      <c r="AR983" s="1" t="str">
        <f t="shared" si="755"/>
        <v/>
      </c>
      <c r="AS983" s="1" t="str">
        <f t="shared" si="756"/>
        <v/>
      </c>
      <c r="AT983" s="1" t="str">
        <f t="shared" si="757"/>
        <v/>
      </c>
      <c r="AU983" s="1" t="str">
        <f t="shared" si="758"/>
        <v/>
      </c>
      <c r="AV983" s="1" t="str">
        <f t="shared" si="759"/>
        <v/>
      </c>
      <c r="AW983" s="1" t="str">
        <f t="shared" si="760"/>
        <v/>
      </c>
      <c r="AX983" s="1" t="str">
        <f t="shared" si="761"/>
        <v/>
      </c>
      <c r="AY983" s="1" t="str">
        <f t="shared" si="762"/>
        <v/>
      </c>
      <c r="AZ983" s="1" t="str">
        <f t="shared" si="763"/>
        <v/>
      </c>
      <c r="BA983" s="1" t="str">
        <f t="shared" si="764"/>
        <v/>
      </c>
      <c r="BB983" s="1" t="str">
        <f t="shared" si="765"/>
        <v/>
      </c>
      <c r="BC983" s="1" t="str">
        <f t="shared" si="766"/>
        <v/>
      </c>
      <c r="BD983" s="1" t="str">
        <f t="shared" si="767"/>
        <v/>
      </c>
      <c r="BE983" s="1" t="str">
        <f t="shared" si="768"/>
        <v/>
      </c>
      <c r="BF983" s="1" t="str">
        <f t="shared" si="769"/>
        <v/>
      </c>
      <c r="BG983" s="1" t="str">
        <f t="shared" si="770"/>
        <v/>
      </c>
      <c r="BH983" s="1" t="str">
        <f t="shared" si="771"/>
        <v/>
      </c>
      <c r="BI983" s="1" t="str">
        <f t="shared" si="772"/>
        <v/>
      </c>
      <c r="BJ983" s="1" t="str">
        <f t="shared" si="773"/>
        <v/>
      </c>
      <c r="BK983" s="1" t="str">
        <f t="shared" si="774"/>
        <v/>
      </c>
      <c r="BL983" s="1" t="str">
        <f t="shared" si="775"/>
        <v/>
      </c>
      <c r="BM983" s="1" t="str">
        <f t="shared" si="776"/>
        <v/>
      </c>
      <c r="BN983" s="1" t="str">
        <f t="shared" si="777"/>
        <v/>
      </c>
      <c r="BO983" s="4" t="str">
        <f t="shared" si="778"/>
        <v/>
      </c>
    </row>
    <row r="984" spans="2:67">
      <c r="B984" s="23"/>
      <c r="C984" s="8" t="str">
        <f>IF(B984="","",VLOOKUP(B984,Tabelle2!$A$1:$B$37,2,0))</f>
        <v/>
      </c>
      <c r="D984" s="9" t="str">
        <f>IF(B984="","",IF(B984=0,"NB",VLOOKUP(C984,Tabelle2!$D$1:$E$4,2,0)))</f>
        <v/>
      </c>
      <c r="E984" s="1" t="str">
        <f t="shared" si="734"/>
        <v/>
      </c>
      <c r="F984" s="1" t="str">
        <f t="shared" si="735"/>
        <v/>
      </c>
      <c r="G984" s="1" t="str">
        <f t="shared" si="745"/>
        <v/>
      </c>
      <c r="H984" s="1" t="str">
        <f t="shared" si="736"/>
        <v/>
      </c>
      <c r="I984" s="1">
        <f t="shared" si="737"/>
        <v>0</v>
      </c>
      <c r="J984" s="1" t="str">
        <f t="shared" si="739"/>
        <v/>
      </c>
      <c r="U984" s="6" t="str">
        <f t="shared" si="740"/>
        <v/>
      </c>
      <c r="V984" s="6" t="str">
        <f t="shared" si="741"/>
        <v/>
      </c>
      <c r="W984" s="6" t="str">
        <f t="shared" si="742"/>
        <v/>
      </c>
      <c r="X984" s="6" t="str">
        <f t="shared" si="743"/>
        <v/>
      </c>
      <c r="Y984" s="5"/>
      <c r="Z984" s="1">
        <f t="shared" si="746"/>
        <v>1</v>
      </c>
      <c r="AA984" s="1">
        <f t="shared" si="747"/>
        <v>1</v>
      </c>
      <c r="AB984" s="1">
        <f t="shared" si="748"/>
        <v>1</v>
      </c>
      <c r="AC984" s="1" t="str">
        <f t="shared" si="749"/>
        <v/>
      </c>
      <c r="AD984" s="1" t="str">
        <f t="shared" si="753"/>
        <v/>
      </c>
      <c r="AE984" s="5"/>
      <c r="AF984" s="6">
        <f t="shared" si="744"/>
        <v>0</v>
      </c>
      <c r="AG984" s="6">
        <f t="shared" si="750"/>
        <v>1</v>
      </c>
      <c r="AH984" s="6">
        <f t="shared" si="752"/>
        <v>3</v>
      </c>
      <c r="AI984" s="5"/>
      <c r="AJ984" s="1">
        <f t="shared" si="751"/>
        <v>0</v>
      </c>
      <c r="AK984" s="1">
        <f>VLOOKUP(AJ984,$R$2:S1003,2,0)</f>
        <v>1</v>
      </c>
      <c r="AM984" s="1">
        <f t="shared" si="732"/>
        <v>246</v>
      </c>
      <c r="AO984" s="1">
        <f t="shared" si="733"/>
        <v>0</v>
      </c>
      <c r="AP984" s="1" t="str">
        <f t="shared" si="738"/>
        <v/>
      </c>
      <c r="AQ984" s="1" t="str">
        <f t="shared" si="754"/>
        <v/>
      </c>
      <c r="AR984" s="1" t="str">
        <f t="shared" si="755"/>
        <v/>
      </c>
      <c r="AS984" s="1" t="str">
        <f t="shared" si="756"/>
        <v/>
      </c>
      <c r="AT984" s="1" t="str">
        <f t="shared" si="757"/>
        <v/>
      </c>
      <c r="AU984" s="1" t="str">
        <f t="shared" si="758"/>
        <v/>
      </c>
      <c r="AV984" s="1" t="str">
        <f t="shared" si="759"/>
        <v/>
      </c>
      <c r="AW984" s="1" t="str">
        <f t="shared" si="760"/>
        <v/>
      </c>
      <c r="AX984" s="1" t="str">
        <f t="shared" si="761"/>
        <v/>
      </c>
      <c r="AY984" s="1" t="str">
        <f t="shared" si="762"/>
        <v/>
      </c>
      <c r="AZ984" s="1" t="str">
        <f t="shared" si="763"/>
        <v/>
      </c>
      <c r="BA984" s="1" t="str">
        <f t="shared" si="764"/>
        <v/>
      </c>
      <c r="BB984" s="1" t="str">
        <f t="shared" si="765"/>
        <v/>
      </c>
      <c r="BC984" s="1" t="str">
        <f t="shared" si="766"/>
        <v/>
      </c>
      <c r="BD984" s="1" t="str">
        <f t="shared" si="767"/>
        <v/>
      </c>
      <c r="BE984" s="1" t="str">
        <f t="shared" si="768"/>
        <v/>
      </c>
      <c r="BF984" s="1" t="str">
        <f t="shared" si="769"/>
        <v/>
      </c>
      <c r="BG984" s="1" t="str">
        <f t="shared" si="770"/>
        <v/>
      </c>
      <c r="BH984" s="1" t="str">
        <f t="shared" si="771"/>
        <v/>
      </c>
      <c r="BI984" s="1" t="str">
        <f t="shared" si="772"/>
        <v/>
      </c>
      <c r="BJ984" s="1" t="str">
        <f t="shared" si="773"/>
        <v/>
      </c>
      <c r="BK984" s="1" t="str">
        <f t="shared" si="774"/>
        <v/>
      </c>
      <c r="BL984" s="1" t="str">
        <f t="shared" si="775"/>
        <v/>
      </c>
      <c r="BM984" s="1" t="str">
        <f t="shared" si="776"/>
        <v/>
      </c>
      <c r="BN984" s="1" t="str">
        <f t="shared" si="777"/>
        <v/>
      </c>
      <c r="BO984" s="4" t="str">
        <f t="shared" si="778"/>
        <v/>
      </c>
    </row>
    <row r="985" spans="2:67">
      <c r="B985" s="23"/>
      <c r="C985" s="8" t="str">
        <f>IF(B985="","",VLOOKUP(B985,Tabelle2!$A$1:$B$37,2,0))</f>
        <v/>
      </c>
      <c r="D985" s="9" t="str">
        <f>IF(B985="","",IF(B985=0,"NB",VLOOKUP(C985,Tabelle2!$D$1:$E$4,2,0)))</f>
        <v/>
      </c>
      <c r="E985" s="1" t="str">
        <f t="shared" si="734"/>
        <v/>
      </c>
      <c r="F985" s="1" t="str">
        <f t="shared" si="735"/>
        <v/>
      </c>
      <c r="G985" s="1" t="str">
        <f t="shared" si="745"/>
        <v/>
      </c>
      <c r="H985" s="1" t="str">
        <f t="shared" si="736"/>
        <v/>
      </c>
      <c r="I985" s="1">
        <f t="shared" si="737"/>
        <v>0</v>
      </c>
      <c r="J985" s="1" t="str">
        <f t="shared" si="739"/>
        <v/>
      </c>
      <c r="U985" s="6" t="str">
        <f t="shared" si="740"/>
        <v/>
      </c>
      <c r="V985" s="6" t="str">
        <f t="shared" si="741"/>
        <v/>
      </c>
      <c r="W985" s="6" t="str">
        <f t="shared" si="742"/>
        <v/>
      </c>
      <c r="X985" s="6" t="str">
        <f t="shared" si="743"/>
        <v/>
      </c>
      <c r="Y985" s="5"/>
      <c r="Z985" s="1">
        <f t="shared" si="746"/>
        <v>1</v>
      </c>
      <c r="AA985" s="1">
        <f t="shared" si="747"/>
        <v>1</v>
      </c>
      <c r="AB985" s="1">
        <f t="shared" si="748"/>
        <v>1</v>
      </c>
      <c r="AC985" s="1" t="str">
        <f t="shared" si="749"/>
        <v/>
      </c>
      <c r="AD985" s="1" t="str">
        <f t="shared" si="753"/>
        <v/>
      </c>
      <c r="AE985" s="5"/>
      <c r="AF985" s="6">
        <f t="shared" si="744"/>
        <v>0</v>
      </c>
      <c r="AG985" s="6">
        <f t="shared" si="750"/>
        <v>1</v>
      </c>
      <c r="AH985" s="6">
        <f t="shared" si="752"/>
        <v>3</v>
      </c>
      <c r="AI985" s="5"/>
      <c r="AJ985" s="1">
        <f t="shared" si="751"/>
        <v>0</v>
      </c>
      <c r="AK985" s="1">
        <f>VLOOKUP(AJ985,$R$2:S1004,2,0)</f>
        <v>1</v>
      </c>
      <c r="AM985" s="1">
        <f t="shared" si="732"/>
        <v>246</v>
      </c>
      <c r="AO985" s="1">
        <f t="shared" si="733"/>
        <v>0</v>
      </c>
      <c r="AP985" s="1" t="str">
        <f t="shared" si="738"/>
        <v/>
      </c>
      <c r="AQ985" s="1" t="str">
        <f t="shared" si="754"/>
        <v/>
      </c>
      <c r="AR985" s="1" t="str">
        <f t="shared" si="755"/>
        <v/>
      </c>
      <c r="AS985" s="1" t="str">
        <f t="shared" si="756"/>
        <v/>
      </c>
      <c r="AT985" s="1" t="str">
        <f t="shared" si="757"/>
        <v/>
      </c>
      <c r="AU985" s="1" t="str">
        <f t="shared" si="758"/>
        <v/>
      </c>
      <c r="AV985" s="1" t="str">
        <f t="shared" si="759"/>
        <v/>
      </c>
      <c r="AW985" s="1" t="str">
        <f t="shared" si="760"/>
        <v/>
      </c>
      <c r="AX985" s="1" t="str">
        <f t="shared" si="761"/>
        <v/>
      </c>
      <c r="AY985" s="1" t="str">
        <f t="shared" si="762"/>
        <v/>
      </c>
      <c r="AZ985" s="1" t="str">
        <f t="shared" si="763"/>
        <v/>
      </c>
      <c r="BA985" s="1" t="str">
        <f t="shared" si="764"/>
        <v/>
      </c>
      <c r="BB985" s="1" t="str">
        <f t="shared" si="765"/>
        <v/>
      </c>
      <c r="BC985" s="1" t="str">
        <f t="shared" si="766"/>
        <v/>
      </c>
      <c r="BD985" s="1" t="str">
        <f t="shared" si="767"/>
        <v/>
      </c>
      <c r="BE985" s="1" t="str">
        <f t="shared" si="768"/>
        <v/>
      </c>
      <c r="BF985" s="1" t="str">
        <f t="shared" si="769"/>
        <v/>
      </c>
      <c r="BG985" s="1" t="str">
        <f t="shared" si="770"/>
        <v/>
      </c>
      <c r="BH985" s="1" t="str">
        <f t="shared" si="771"/>
        <v/>
      </c>
      <c r="BI985" s="1" t="str">
        <f t="shared" si="772"/>
        <v/>
      </c>
      <c r="BJ985" s="1" t="str">
        <f t="shared" si="773"/>
        <v/>
      </c>
      <c r="BK985" s="1" t="str">
        <f t="shared" si="774"/>
        <v/>
      </c>
      <c r="BL985" s="1" t="str">
        <f t="shared" si="775"/>
        <v/>
      </c>
      <c r="BM985" s="1" t="str">
        <f t="shared" si="776"/>
        <v/>
      </c>
      <c r="BN985" s="1" t="str">
        <f t="shared" si="777"/>
        <v/>
      </c>
      <c r="BO985" s="4" t="str">
        <f t="shared" si="778"/>
        <v/>
      </c>
    </row>
    <row r="986" spans="2:67">
      <c r="B986" s="23"/>
      <c r="C986" s="8" t="str">
        <f>IF(B986="","",VLOOKUP(B986,Tabelle2!$A$1:$B$37,2,0))</f>
        <v/>
      </c>
      <c r="D986" s="9" t="str">
        <f>IF(B986="","",IF(B986=0,"NB",VLOOKUP(C986,Tabelle2!$D$1:$E$4,2,0)))</f>
        <v/>
      </c>
      <c r="E986" s="1" t="str">
        <f t="shared" si="734"/>
        <v/>
      </c>
      <c r="F986" s="1" t="str">
        <f t="shared" si="735"/>
        <v/>
      </c>
      <c r="G986" s="1" t="str">
        <f t="shared" si="745"/>
        <v/>
      </c>
      <c r="H986" s="1" t="str">
        <f t="shared" si="736"/>
        <v/>
      </c>
      <c r="I986" s="1">
        <f t="shared" si="737"/>
        <v>0</v>
      </c>
      <c r="J986" s="1" t="str">
        <f t="shared" si="739"/>
        <v/>
      </c>
      <c r="U986" s="6" t="str">
        <f t="shared" si="740"/>
        <v/>
      </c>
      <c r="V986" s="6" t="str">
        <f t="shared" si="741"/>
        <v/>
      </c>
      <c r="W986" s="6" t="str">
        <f t="shared" si="742"/>
        <v/>
      </c>
      <c r="X986" s="6" t="str">
        <f t="shared" si="743"/>
        <v/>
      </c>
      <c r="Y986" s="5"/>
      <c r="Z986" s="1">
        <f t="shared" si="746"/>
        <v>1</v>
      </c>
      <c r="AA986" s="1">
        <f t="shared" si="747"/>
        <v>1</v>
      </c>
      <c r="AB986" s="1">
        <f t="shared" si="748"/>
        <v>1</v>
      </c>
      <c r="AC986" s="1" t="str">
        <f t="shared" si="749"/>
        <v/>
      </c>
      <c r="AD986" s="1" t="str">
        <f t="shared" si="753"/>
        <v/>
      </c>
      <c r="AE986" s="5"/>
      <c r="AF986" s="6">
        <f t="shared" si="744"/>
        <v>0</v>
      </c>
      <c r="AG986" s="6">
        <f t="shared" si="750"/>
        <v>1</v>
      </c>
      <c r="AH986" s="6">
        <f t="shared" si="752"/>
        <v>3</v>
      </c>
      <c r="AI986" s="5"/>
      <c r="AJ986" s="1">
        <f t="shared" si="751"/>
        <v>0</v>
      </c>
      <c r="AK986" s="1">
        <f>VLOOKUP(AJ986,$R$2:S1005,2,0)</f>
        <v>1</v>
      </c>
      <c r="AM986" s="1">
        <f t="shared" ref="AM986:AM1000" si="779">IF(I986&lt;=AM985,AM985,I986)</f>
        <v>246</v>
      </c>
      <c r="AO986" s="1">
        <f t="shared" ref="AO986:AO1000" si="780">IF(E986="l",AO985+1,IF(E986="w",0,0))</f>
        <v>0</v>
      </c>
      <c r="AP986" s="1" t="str">
        <f t="shared" si="738"/>
        <v/>
      </c>
      <c r="AQ986" s="1" t="str">
        <f t="shared" si="754"/>
        <v/>
      </c>
      <c r="AR986" s="1" t="str">
        <f t="shared" si="755"/>
        <v/>
      </c>
      <c r="AS986" s="1" t="str">
        <f t="shared" si="756"/>
        <v/>
      </c>
      <c r="AT986" s="1" t="str">
        <f t="shared" si="757"/>
        <v/>
      </c>
      <c r="AU986" s="1" t="str">
        <f t="shared" si="758"/>
        <v/>
      </c>
      <c r="AV986" s="1" t="str">
        <f t="shared" si="759"/>
        <v/>
      </c>
      <c r="AW986" s="1" t="str">
        <f t="shared" si="760"/>
        <v/>
      </c>
      <c r="AX986" s="1" t="str">
        <f t="shared" si="761"/>
        <v/>
      </c>
      <c r="AY986" s="1" t="str">
        <f t="shared" si="762"/>
        <v/>
      </c>
      <c r="AZ986" s="1" t="str">
        <f t="shared" si="763"/>
        <v/>
      </c>
      <c r="BA986" s="1" t="str">
        <f t="shared" si="764"/>
        <v/>
      </c>
      <c r="BB986" s="1" t="str">
        <f t="shared" si="765"/>
        <v/>
      </c>
      <c r="BC986" s="1" t="str">
        <f t="shared" si="766"/>
        <v/>
      </c>
      <c r="BD986" s="1" t="str">
        <f t="shared" si="767"/>
        <v/>
      </c>
      <c r="BE986" s="1" t="str">
        <f t="shared" si="768"/>
        <v/>
      </c>
      <c r="BF986" s="1" t="str">
        <f t="shared" si="769"/>
        <v/>
      </c>
      <c r="BG986" s="1" t="str">
        <f t="shared" si="770"/>
        <v/>
      </c>
      <c r="BH986" s="1" t="str">
        <f t="shared" si="771"/>
        <v/>
      </c>
      <c r="BI986" s="1" t="str">
        <f t="shared" si="772"/>
        <v/>
      </c>
      <c r="BJ986" s="1" t="str">
        <f t="shared" si="773"/>
        <v/>
      </c>
      <c r="BK986" s="1" t="str">
        <f t="shared" si="774"/>
        <v/>
      </c>
      <c r="BL986" s="1" t="str">
        <f t="shared" si="775"/>
        <v/>
      </c>
      <c r="BM986" s="1" t="str">
        <f t="shared" si="776"/>
        <v/>
      </c>
      <c r="BN986" s="1" t="str">
        <f t="shared" si="777"/>
        <v/>
      </c>
      <c r="BO986" s="4" t="str">
        <f t="shared" si="778"/>
        <v/>
      </c>
    </row>
    <row r="987" spans="2:67">
      <c r="B987" s="23"/>
      <c r="C987" s="8" t="str">
        <f>IF(B987="","",VLOOKUP(B987,Tabelle2!$A$1:$B$37,2,0))</f>
        <v/>
      </c>
      <c r="D987" s="9" t="str">
        <f>IF(B987="","",IF(B987=0,"NB",VLOOKUP(C987,Tabelle2!$D$1:$E$4,2,0)))</f>
        <v/>
      </c>
      <c r="E987" s="1" t="str">
        <f t="shared" si="734"/>
        <v/>
      </c>
      <c r="F987" s="1" t="str">
        <f t="shared" si="735"/>
        <v/>
      </c>
      <c r="G987" s="1" t="str">
        <f t="shared" si="745"/>
        <v/>
      </c>
      <c r="H987" s="1" t="str">
        <f t="shared" si="736"/>
        <v/>
      </c>
      <c r="I987" s="1">
        <f t="shared" si="737"/>
        <v>0</v>
      </c>
      <c r="J987" s="1" t="str">
        <f t="shared" si="739"/>
        <v/>
      </c>
      <c r="U987" s="6" t="str">
        <f t="shared" si="740"/>
        <v/>
      </c>
      <c r="V987" s="6" t="str">
        <f t="shared" si="741"/>
        <v/>
      </c>
      <c r="W987" s="6" t="str">
        <f t="shared" si="742"/>
        <v/>
      </c>
      <c r="X987" s="6" t="str">
        <f t="shared" si="743"/>
        <v/>
      </c>
      <c r="Y987" s="5"/>
      <c r="Z987" s="1">
        <f t="shared" si="746"/>
        <v>1</v>
      </c>
      <c r="AA987" s="1">
        <f t="shared" si="747"/>
        <v>1</v>
      </c>
      <c r="AB987" s="1">
        <f t="shared" si="748"/>
        <v>1</v>
      </c>
      <c r="AC987" s="1" t="str">
        <f t="shared" si="749"/>
        <v/>
      </c>
      <c r="AD987" s="1" t="str">
        <f t="shared" si="753"/>
        <v/>
      </c>
      <c r="AE987" s="5"/>
      <c r="AF987" s="6">
        <f t="shared" si="744"/>
        <v>0</v>
      </c>
      <c r="AG987" s="6">
        <f t="shared" si="750"/>
        <v>1</v>
      </c>
      <c r="AH987" s="6">
        <f t="shared" si="752"/>
        <v>3</v>
      </c>
      <c r="AI987" s="5"/>
      <c r="AJ987" s="1">
        <f t="shared" si="751"/>
        <v>0</v>
      </c>
      <c r="AK987" s="1">
        <f>VLOOKUP(AJ987,$R$2:S1006,2,0)</f>
        <v>1</v>
      </c>
      <c r="AM987" s="1">
        <f t="shared" si="779"/>
        <v>246</v>
      </c>
      <c r="AO987" s="1">
        <f t="shared" si="780"/>
        <v>0</v>
      </c>
      <c r="AP987" s="1" t="str">
        <f t="shared" si="738"/>
        <v/>
      </c>
      <c r="AQ987" s="1" t="str">
        <f t="shared" si="754"/>
        <v/>
      </c>
      <c r="AR987" s="1" t="str">
        <f t="shared" si="755"/>
        <v/>
      </c>
      <c r="AS987" s="1" t="str">
        <f t="shared" si="756"/>
        <v/>
      </c>
      <c r="AT987" s="1" t="str">
        <f t="shared" si="757"/>
        <v/>
      </c>
      <c r="AU987" s="1" t="str">
        <f t="shared" si="758"/>
        <v/>
      </c>
      <c r="AV987" s="1" t="str">
        <f t="shared" si="759"/>
        <v/>
      </c>
      <c r="AW987" s="1" t="str">
        <f t="shared" si="760"/>
        <v/>
      </c>
      <c r="AX987" s="1" t="str">
        <f t="shared" si="761"/>
        <v/>
      </c>
      <c r="AY987" s="1" t="str">
        <f t="shared" si="762"/>
        <v/>
      </c>
      <c r="AZ987" s="1" t="str">
        <f t="shared" si="763"/>
        <v/>
      </c>
      <c r="BA987" s="1" t="str">
        <f t="shared" si="764"/>
        <v/>
      </c>
      <c r="BB987" s="1" t="str">
        <f t="shared" si="765"/>
        <v/>
      </c>
      <c r="BC987" s="1" t="str">
        <f t="shared" si="766"/>
        <v/>
      </c>
      <c r="BD987" s="1" t="str">
        <f t="shared" si="767"/>
        <v/>
      </c>
      <c r="BE987" s="1" t="str">
        <f t="shared" si="768"/>
        <v/>
      </c>
      <c r="BF987" s="1" t="str">
        <f t="shared" si="769"/>
        <v/>
      </c>
      <c r="BG987" s="1" t="str">
        <f t="shared" si="770"/>
        <v/>
      </c>
      <c r="BH987" s="1" t="str">
        <f t="shared" si="771"/>
        <v/>
      </c>
      <c r="BI987" s="1" t="str">
        <f t="shared" si="772"/>
        <v/>
      </c>
      <c r="BJ987" s="1" t="str">
        <f t="shared" si="773"/>
        <v/>
      </c>
      <c r="BK987" s="1" t="str">
        <f t="shared" si="774"/>
        <v/>
      </c>
      <c r="BL987" s="1" t="str">
        <f t="shared" si="775"/>
        <v/>
      </c>
      <c r="BM987" s="1" t="str">
        <f t="shared" si="776"/>
        <v/>
      </c>
      <c r="BN987" s="1" t="str">
        <f t="shared" si="777"/>
        <v/>
      </c>
      <c r="BO987" s="4" t="str">
        <f t="shared" si="778"/>
        <v/>
      </c>
    </row>
    <row r="988" spans="2:67">
      <c r="B988" s="23"/>
      <c r="C988" s="8" t="str">
        <f>IF(B988="","",VLOOKUP(B988,Tabelle2!$A$1:$B$37,2,0))</f>
        <v/>
      </c>
      <c r="D988" s="9" t="str">
        <f>IF(B988="","",IF(B988=0,"NB",VLOOKUP(C988,Tabelle2!$D$1:$E$4,2,0)))</f>
        <v/>
      </c>
      <c r="E988" s="1" t="str">
        <f t="shared" si="734"/>
        <v/>
      </c>
      <c r="F988" s="1" t="str">
        <f t="shared" si="735"/>
        <v/>
      </c>
      <c r="G988" s="1" t="str">
        <f t="shared" si="745"/>
        <v/>
      </c>
      <c r="H988" s="1" t="str">
        <f t="shared" si="736"/>
        <v/>
      </c>
      <c r="I988" s="1">
        <f t="shared" si="737"/>
        <v>0</v>
      </c>
      <c r="J988" s="1" t="str">
        <f t="shared" si="739"/>
        <v/>
      </c>
      <c r="U988" s="6" t="str">
        <f t="shared" si="740"/>
        <v/>
      </c>
      <c r="V988" s="6" t="str">
        <f t="shared" si="741"/>
        <v/>
      </c>
      <c r="W988" s="6" t="str">
        <f t="shared" si="742"/>
        <v/>
      </c>
      <c r="X988" s="6" t="str">
        <f t="shared" si="743"/>
        <v/>
      </c>
      <c r="Y988" s="5"/>
      <c r="Z988" s="1">
        <f t="shared" si="746"/>
        <v>1</v>
      </c>
      <c r="AA988" s="1">
        <f t="shared" si="747"/>
        <v>1</v>
      </c>
      <c r="AB988" s="1">
        <f t="shared" si="748"/>
        <v>1</v>
      </c>
      <c r="AC988" s="1" t="str">
        <f t="shared" si="749"/>
        <v/>
      </c>
      <c r="AD988" s="1" t="str">
        <f t="shared" si="753"/>
        <v/>
      </c>
      <c r="AE988" s="5"/>
      <c r="AF988" s="6">
        <f t="shared" si="744"/>
        <v>0</v>
      </c>
      <c r="AG988" s="6">
        <f t="shared" si="750"/>
        <v>1</v>
      </c>
      <c r="AH988" s="6">
        <f t="shared" si="752"/>
        <v>3</v>
      </c>
      <c r="AI988" s="5"/>
      <c r="AJ988" s="1">
        <f t="shared" si="751"/>
        <v>0</v>
      </c>
      <c r="AK988" s="1">
        <f>VLOOKUP(AJ988,$R$2:S1007,2,0)</f>
        <v>1</v>
      </c>
      <c r="AM988" s="1">
        <f t="shared" si="779"/>
        <v>246</v>
      </c>
      <c r="AO988" s="1">
        <f t="shared" si="780"/>
        <v>0</v>
      </c>
      <c r="AP988" s="1" t="str">
        <f t="shared" si="738"/>
        <v/>
      </c>
      <c r="AQ988" s="1" t="str">
        <f t="shared" si="754"/>
        <v/>
      </c>
      <c r="AR988" s="1" t="str">
        <f t="shared" si="755"/>
        <v/>
      </c>
      <c r="AS988" s="1" t="str">
        <f t="shared" si="756"/>
        <v/>
      </c>
      <c r="AT988" s="1" t="str">
        <f t="shared" si="757"/>
        <v/>
      </c>
      <c r="AU988" s="1" t="str">
        <f t="shared" si="758"/>
        <v/>
      </c>
      <c r="AV988" s="1" t="str">
        <f t="shared" si="759"/>
        <v/>
      </c>
      <c r="AW988" s="1" t="str">
        <f t="shared" si="760"/>
        <v/>
      </c>
      <c r="AX988" s="1" t="str">
        <f t="shared" si="761"/>
        <v/>
      </c>
      <c r="AY988" s="1" t="str">
        <f t="shared" si="762"/>
        <v/>
      </c>
      <c r="AZ988" s="1" t="str">
        <f t="shared" si="763"/>
        <v/>
      </c>
      <c r="BA988" s="1" t="str">
        <f t="shared" si="764"/>
        <v/>
      </c>
      <c r="BB988" s="1" t="str">
        <f t="shared" si="765"/>
        <v/>
      </c>
      <c r="BC988" s="1" t="str">
        <f t="shared" si="766"/>
        <v/>
      </c>
      <c r="BD988" s="1" t="str">
        <f t="shared" si="767"/>
        <v/>
      </c>
      <c r="BE988" s="1" t="str">
        <f t="shared" si="768"/>
        <v/>
      </c>
      <c r="BF988" s="1" t="str">
        <f t="shared" si="769"/>
        <v/>
      </c>
      <c r="BG988" s="1" t="str">
        <f t="shared" si="770"/>
        <v/>
      </c>
      <c r="BH988" s="1" t="str">
        <f t="shared" si="771"/>
        <v/>
      </c>
      <c r="BI988" s="1" t="str">
        <f t="shared" si="772"/>
        <v/>
      </c>
      <c r="BJ988" s="1" t="str">
        <f t="shared" si="773"/>
        <v/>
      </c>
      <c r="BK988" s="1" t="str">
        <f t="shared" si="774"/>
        <v/>
      </c>
      <c r="BL988" s="1" t="str">
        <f t="shared" si="775"/>
        <v/>
      </c>
      <c r="BM988" s="1" t="str">
        <f t="shared" si="776"/>
        <v/>
      </c>
      <c r="BN988" s="1" t="str">
        <f t="shared" si="777"/>
        <v/>
      </c>
      <c r="BO988" s="4" t="str">
        <f t="shared" si="778"/>
        <v/>
      </c>
    </row>
    <row r="989" spans="2:67">
      <c r="B989" s="23"/>
      <c r="C989" s="8" t="str">
        <f>IF(B989="","",VLOOKUP(B989,Tabelle2!$A$1:$B$37,2,0))</f>
        <v/>
      </c>
      <c r="D989" s="9" t="str">
        <f>IF(B989="","",IF(B989=0,"NB",VLOOKUP(C989,Tabelle2!$D$1:$E$4,2,0)))</f>
        <v/>
      </c>
      <c r="E989" s="1" t="str">
        <f t="shared" si="734"/>
        <v/>
      </c>
      <c r="F989" s="1" t="str">
        <f t="shared" si="735"/>
        <v/>
      </c>
      <c r="G989" s="1" t="str">
        <f t="shared" si="745"/>
        <v/>
      </c>
      <c r="H989" s="1" t="str">
        <f t="shared" si="736"/>
        <v/>
      </c>
      <c r="I989" s="1">
        <f t="shared" si="737"/>
        <v>0</v>
      </c>
      <c r="J989" s="1" t="str">
        <f t="shared" si="739"/>
        <v/>
      </c>
      <c r="U989" s="6" t="str">
        <f t="shared" si="740"/>
        <v/>
      </c>
      <c r="V989" s="6" t="str">
        <f t="shared" si="741"/>
        <v/>
      </c>
      <c r="W989" s="6" t="str">
        <f t="shared" si="742"/>
        <v/>
      </c>
      <c r="X989" s="6" t="str">
        <f t="shared" si="743"/>
        <v/>
      </c>
      <c r="Y989" s="5"/>
      <c r="Z989" s="1">
        <f t="shared" si="746"/>
        <v>1</v>
      </c>
      <c r="AA989" s="1">
        <f t="shared" si="747"/>
        <v>1</v>
      </c>
      <c r="AB989" s="1">
        <f t="shared" si="748"/>
        <v>1</v>
      </c>
      <c r="AC989" s="1" t="str">
        <f t="shared" si="749"/>
        <v/>
      </c>
      <c r="AD989" s="1" t="str">
        <f t="shared" si="753"/>
        <v/>
      </c>
      <c r="AE989" s="5"/>
      <c r="AF989" s="6">
        <f t="shared" si="744"/>
        <v>0</v>
      </c>
      <c r="AG989" s="6">
        <f t="shared" si="750"/>
        <v>1</v>
      </c>
      <c r="AH989" s="6">
        <f t="shared" si="752"/>
        <v>3</v>
      </c>
      <c r="AI989" s="5"/>
      <c r="AJ989" s="1">
        <f t="shared" si="751"/>
        <v>0</v>
      </c>
      <c r="AK989" s="1">
        <f>VLOOKUP(AJ989,$R$2:S1008,2,0)</f>
        <v>1</v>
      </c>
      <c r="AM989" s="1">
        <f t="shared" si="779"/>
        <v>246</v>
      </c>
      <c r="AO989" s="1">
        <f t="shared" si="780"/>
        <v>0</v>
      </c>
      <c r="AP989" s="1" t="str">
        <f t="shared" si="738"/>
        <v/>
      </c>
      <c r="AQ989" s="1" t="str">
        <f t="shared" si="754"/>
        <v/>
      </c>
      <c r="AR989" s="1" t="str">
        <f t="shared" si="755"/>
        <v/>
      </c>
      <c r="AS989" s="1" t="str">
        <f t="shared" si="756"/>
        <v/>
      </c>
      <c r="AT989" s="1" t="str">
        <f t="shared" si="757"/>
        <v/>
      </c>
      <c r="AU989" s="1" t="str">
        <f t="shared" si="758"/>
        <v/>
      </c>
      <c r="AV989" s="1" t="str">
        <f t="shared" si="759"/>
        <v/>
      </c>
      <c r="AW989" s="1" t="str">
        <f t="shared" si="760"/>
        <v/>
      </c>
      <c r="AX989" s="1" t="str">
        <f t="shared" si="761"/>
        <v/>
      </c>
      <c r="AY989" s="1" t="str">
        <f t="shared" si="762"/>
        <v/>
      </c>
      <c r="AZ989" s="1" t="str">
        <f t="shared" si="763"/>
        <v/>
      </c>
      <c r="BA989" s="1" t="str">
        <f t="shared" si="764"/>
        <v/>
      </c>
      <c r="BB989" s="1" t="str">
        <f t="shared" si="765"/>
        <v/>
      </c>
      <c r="BC989" s="1" t="str">
        <f t="shared" si="766"/>
        <v/>
      </c>
      <c r="BD989" s="1" t="str">
        <f t="shared" si="767"/>
        <v/>
      </c>
      <c r="BE989" s="1" t="str">
        <f t="shared" si="768"/>
        <v/>
      </c>
      <c r="BF989" s="1" t="str">
        <f t="shared" si="769"/>
        <v/>
      </c>
      <c r="BG989" s="1" t="str">
        <f t="shared" si="770"/>
        <v/>
      </c>
      <c r="BH989" s="1" t="str">
        <f t="shared" si="771"/>
        <v/>
      </c>
      <c r="BI989" s="1" t="str">
        <f t="shared" si="772"/>
        <v/>
      </c>
      <c r="BJ989" s="1" t="str">
        <f t="shared" si="773"/>
        <v/>
      </c>
      <c r="BK989" s="1" t="str">
        <f t="shared" si="774"/>
        <v/>
      </c>
      <c r="BL989" s="1" t="str">
        <f t="shared" si="775"/>
        <v/>
      </c>
      <c r="BM989" s="1" t="str">
        <f t="shared" si="776"/>
        <v/>
      </c>
      <c r="BN989" s="1" t="str">
        <f t="shared" si="777"/>
        <v/>
      </c>
      <c r="BO989" s="4" t="str">
        <f t="shared" si="778"/>
        <v/>
      </c>
    </row>
    <row r="990" spans="2:67">
      <c r="B990" s="23"/>
      <c r="C990" s="8" t="str">
        <f>IF(B990="","",VLOOKUP(B990,Tabelle2!$A$1:$B$37,2,0))</f>
        <v/>
      </c>
      <c r="D990" s="9" t="str">
        <f>IF(B990="","",IF(B990=0,"NB",VLOOKUP(C990,Tabelle2!$D$1:$E$4,2,0)))</f>
        <v/>
      </c>
      <c r="E990" s="1" t="str">
        <f t="shared" si="734"/>
        <v/>
      </c>
      <c r="F990" s="1" t="str">
        <f t="shared" si="735"/>
        <v/>
      </c>
      <c r="G990" s="1" t="str">
        <f t="shared" si="745"/>
        <v/>
      </c>
      <c r="H990" s="1" t="str">
        <f t="shared" si="736"/>
        <v/>
      </c>
      <c r="I990" s="1">
        <f t="shared" si="737"/>
        <v>0</v>
      </c>
      <c r="J990" s="1" t="str">
        <f t="shared" si="739"/>
        <v/>
      </c>
      <c r="U990" s="6" t="str">
        <f t="shared" si="740"/>
        <v/>
      </c>
      <c r="V990" s="6" t="str">
        <f t="shared" si="741"/>
        <v/>
      </c>
      <c r="W990" s="6" t="str">
        <f t="shared" si="742"/>
        <v/>
      </c>
      <c r="X990" s="6" t="str">
        <f t="shared" si="743"/>
        <v/>
      </c>
      <c r="Y990" s="5"/>
      <c r="Z990" s="1">
        <f t="shared" si="746"/>
        <v>1</v>
      </c>
      <c r="AA990" s="1">
        <f t="shared" si="747"/>
        <v>1</v>
      </c>
      <c r="AB990" s="1">
        <f t="shared" si="748"/>
        <v>1</v>
      </c>
      <c r="AC990" s="1" t="str">
        <f t="shared" si="749"/>
        <v/>
      </c>
      <c r="AD990" s="1" t="str">
        <f t="shared" si="753"/>
        <v/>
      </c>
      <c r="AE990" s="5"/>
      <c r="AF990" s="6">
        <f t="shared" si="744"/>
        <v>0</v>
      </c>
      <c r="AG990" s="6">
        <f t="shared" si="750"/>
        <v>1</v>
      </c>
      <c r="AH990" s="6">
        <f t="shared" si="752"/>
        <v>3</v>
      </c>
      <c r="AI990" s="5"/>
      <c r="AJ990" s="1">
        <f t="shared" si="751"/>
        <v>0</v>
      </c>
      <c r="AK990" s="1">
        <f>VLOOKUP(AJ990,$R$2:S1009,2,0)</f>
        <v>1</v>
      </c>
      <c r="AM990" s="1">
        <f t="shared" si="779"/>
        <v>246</v>
      </c>
      <c r="AO990" s="1">
        <f t="shared" si="780"/>
        <v>0</v>
      </c>
      <c r="AP990" s="1" t="str">
        <f t="shared" si="738"/>
        <v/>
      </c>
      <c r="AQ990" s="1" t="str">
        <f t="shared" si="754"/>
        <v/>
      </c>
      <c r="AR990" s="1" t="str">
        <f t="shared" si="755"/>
        <v/>
      </c>
      <c r="AS990" s="1" t="str">
        <f t="shared" si="756"/>
        <v/>
      </c>
      <c r="AT990" s="1" t="str">
        <f t="shared" si="757"/>
        <v/>
      </c>
      <c r="AU990" s="1" t="str">
        <f t="shared" si="758"/>
        <v/>
      </c>
      <c r="AV990" s="1" t="str">
        <f t="shared" si="759"/>
        <v/>
      </c>
      <c r="AW990" s="1" t="str">
        <f t="shared" si="760"/>
        <v/>
      </c>
      <c r="AX990" s="1" t="str">
        <f t="shared" si="761"/>
        <v/>
      </c>
      <c r="AY990" s="1" t="str">
        <f t="shared" si="762"/>
        <v/>
      </c>
      <c r="AZ990" s="1" t="str">
        <f t="shared" si="763"/>
        <v/>
      </c>
      <c r="BA990" s="1" t="str">
        <f t="shared" si="764"/>
        <v/>
      </c>
      <c r="BB990" s="1" t="str">
        <f t="shared" si="765"/>
        <v/>
      </c>
      <c r="BC990" s="1" t="str">
        <f t="shared" si="766"/>
        <v/>
      </c>
      <c r="BD990" s="1" t="str">
        <f t="shared" si="767"/>
        <v/>
      </c>
      <c r="BE990" s="1" t="str">
        <f t="shared" si="768"/>
        <v/>
      </c>
      <c r="BF990" s="1" t="str">
        <f t="shared" si="769"/>
        <v/>
      </c>
      <c r="BG990" s="1" t="str">
        <f t="shared" si="770"/>
        <v/>
      </c>
      <c r="BH990" s="1" t="str">
        <f t="shared" si="771"/>
        <v/>
      </c>
      <c r="BI990" s="1" t="str">
        <f t="shared" si="772"/>
        <v/>
      </c>
      <c r="BJ990" s="1" t="str">
        <f t="shared" si="773"/>
        <v/>
      </c>
      <c r="BK990" s="1" t="str">
        <f t="shared" si="774"/>
        <v/>
      </c>
      <c r="BL990" s="1" t="str">
        <f t="shared" si="775"/>
        <v/>
      </c>
      <c r="BM990" s="1" t="str">
        <f t="shared" si="776"/>
        <v/>
      </c>
      <c r="BN990" s="1" t="str">
        <f t="shared" si="777"/>
        <v/>
      </c>
      <c r="BO990" s="4" t="str">
        <f t="shared" si="778"/>
        <v/>
      </c>
    </row>
    <row r="991" spans="2:67">
      <c r="B991" s="23"/>
      <c r="C991" s="8" t="str">
        <f>IF(B991="","",VLOOKUP(B991,Tabelle2!$A$1:$B$37,2,0))</f>
        <v/>
      </c>
      <c r="D991" s="9" t="str">
        <f>IF(B991="","",IF(B991=0,"NB",VLOOKUP(C991,Tabelle2!$D$1:$E$4,2,0)))</f>
        <v/>
      </c>
      <c r="E991" s="1" t="str">
        <f t="shared" si="734"/>
        <v/>
      </c>
      <c r="F991" s="1" t="str">
        <f t="shared" si="735"/>
        <v/>
      </c>
      <c r="G991" s="1" t="str">
        <f t="shared" si="745"/>
        <v/>
      </c>
      <c r="H991" s="1" t="str">
        <f t="shared" si="736"/>
        <v/>
      </c>
      <c r="I991" s="1">
        <f t="shared" si="737"/>
        <v>0</v>
      </c>
      <c r="J991" s="1" t="str">
        <f t="shared" si="739"/>
        <v/>
      </c>
      <c r="U991" s="6" t="str">
        <f t="shared" si="740"/>
        <v/>
      </c>
      <c r="V991" s="6" t="str">
        <f t="shared" si="741"/>
        <v/>
      </c>
      <c r="W991" s="6" t="str">
        <f t="shared" si="742"/>
        <v/>
      </c>
      <c r="X991" s="6" t="str">
        <f t="shared" si="743"/>
        <v/>
      </c>
      <c r="Y991" s="5"/>
      <c r="Z991" s="1">
        <f t="shared" si="746"/>
        <v>1</v>
      </c>
      <c r="AA991" s="1">
        <f t="shared" si="747"/>
        <v>1</v>
      </c>
      <c r="AB991" s="1">
        <f t="shared" si="748"/>
        <v>1</v>
      </c>
      <c r="AC991" s="1" t="str">
        <f t="shared" si="749"/>
        <v/>
      </c>
      <c r="AD991" s="1" t="str">
        <f t="shared" si="753"/>
        <v/>
      </c>
      <c r="AE991" s="5"/>
      <c r="AF991" s="6">
        <f t="shared" si="744"/>
        <v>0</v>
      </c>
      <c r="AG991" s="6">
        <f t="shared" si="750"/>
        <v>1</v>
      </c>
      <c r="AH991" s="6">
        <f t="shared" si="752"/>
        <v>3</v>
      </c>
      <c r="AI991" s="5"/>
      <c r="AJ991" s="1">
        <f t="shared" si="751"/>
        <v>0</v>
      </c>
      <c r="AK991" s="1">
        <f>VLOOKUP(AJ991,$R$2:S1010,2,0)</f>
        <v>1</v>
      </c>
      <c r="AM991" s="1">
        <f t="shared" si="779"/>
        <v>246</v>
      </c>
      <c r="AO991" s="1">
        <f t="shared" si="780"/>
        <v>0</v>
      </c>
      <c r="AP991" s="1" t="str">
        <f t="shared" si="738"/>
        <v/>
      </c>
      <c r="AQ991" s="1" t="str">
        <f t="shared" si="754"/>
        <v/>
      </c>
      <c r="AR991" s="1" t="str">
        <f t="shared" si="755"/>
        <v/>
      </c>
      <c r="AS991" s="1" t="str">
        <f t="shared" si="756"/>
        <v/>
      </c>
      <c r="AT991" s="1" t="str">
        <f t="shared" si="757"/>
        <v/>
      </c>
      <c r="AU991" s="1" t="str">
        <f t="shared" si="758"/>
        <v/>
      </c>
      <c r="AV991" s="1" t="str">
        <f t="shared" si="759"/>
        <v/>
      </c>
      <c r="AW991" s="1" t="str">
        <f t="shared" si="760"/>
        <v/>
      </c>
      <c r="AX991" s="1" t="str">
        <f t="shared" si="761"/>
        <v/>
      </c>
      <c r="AY991" s="1" t="str">
        <f t="shared" si="762"/>
        <v/>
      </c>
      <c r="AZ991" s="1" t="str">
        <f t="shared" si="763"/>
        <v/>
      </c>
      <c r="BA991" s="1" t="str">
        <f t="shared" si="764"/>
        <v/>
      </c>
      <c r="BB991" s="1" t="str">
        <f t="shared" si="765"/>
        <v/>
      </c>
      <c r="BC991" s="1" t="str">
        <f t="shared" si="766"/>
        <v/>
      </c>
      <c r="BD991" s="1" t="str">
        <f t="shared" si="767"/>
        <v/>
      </c>
      <c r="BE991" s="1" t="str">
        <f t="shared" si="768"/>
        <v/>
      </c>
      <c r="BF991" s="1" t="str">
        <f t="shared" si="769"/>
        <v/>
      </c>
      <c r="BG991" s="1" t="str">
        <f t="shared" si="770"/>
        <v/>
      </c>
      <c r="BH991" s="1" t="str">
        <f t="shared" si="771"/>
        <v/>
      </c>
      <c r="BI991" s="1" t="str">
        <f t="shared" si="772"/>
        <v/>
      </c>
      <c r="BJ991" s="1" t="str">
        <f t="shared" si="773"/>
        <v/>
      </c>
      <c r="BK991" s="1" t="str">
        <f t="shared" si="774"/>
        <v/>
      </c>
      <c r="BL991" s="1" t="str">
        <f t="shared" si="775"/>
        <v/>
      </c>
      <c r="BM991" s="1" t="str">
        <f t="shared" si="776"/>
        <v/>
      </c>
      <c r="BN991" s="1" t="str">
        <f t="shared" si="777"/>
        <v/>
      </c>
      <c r="BO991" s="4" t="str">
        <f t="shared" si="778"/>
        <v/>
      </c>
    </row>
    <row r="992" spans="2:67">
      <c r="B992" s="23"/>
      <c r="C992" s="8" t="str">
        <f>IF(B992="","",VLOOKUP(B992,Tabelle2!$A$1:$B$37,2,0))</f>
        <v/>
      </c>
      <c r="D992" s="9" t="str">
        <f>IF(B992="","",IF(B992=0,"NB",VLOOKUP(C992,Tabelle2!$D$1:$E$4,2,0)))</f>
        <v/>
      </c>
      <c r="E992" s="1" t="str">
        <f t="shared" si="734"/>
        <v/>
      </c>
      <c r="F992" s="1" t="str">
        <f t="shared" si="735"/>
        <v/>
      </c>
      <c r="G992" s="1" t="str">
        <f t="shared" si="745"/>
        <v/>
      </c>
      <c r="H992" s="1" t="str">
        <f t="shared" si="736"/>
        <v/>
      </c>
      <c r="I992" s="1">
        <f t="shared" si="737"/>
        <v>0</v>
      </c>
      <c r="J992" s="1" t="str">
        <f t="shared" si="739"/>
        <v/>
      </c>
      <c r="U992" s="6" t="str">
        <f t="shared" si="740"/>
        <v/>
      </c>
      <c r="V992" s="6" t="str">
        <f t="shared" si="741"/>
        <v/>
      </c>
      <c r="W992" s="6" t="str">
        <f t="shared" si="742"/>
        <v/>
      </c>
      <c r="X992" s="6" t="str">
        <f t="shared" si="743"/>
        <v/>
      </c>
      <c r="Y992" s="5"/>
      <c r="Z992" s="1">
        <f t="shared" si="746"/>
        <v>1</v>
      </c>
      <c r="AA992" s="1">
        <f t="shared" si="747"/>
        <v>1</v>
      </c>
      <c r="AB992" s="1">
        <f t="shared" si="748"/>
        <v>1</v>
      </c>
      <c r="AC992" s="1" t="str">
        <f t="shared" si="749"/>
        <v/>
      </c>
      <c r="AD992" s="1" t="str">
        <f t="shared" si="753"/>
        <v/>
      </c>
      <c r="AE992" s="5"/>
      <c r="AF992" s="6">
        <f t="shared" si="744"/>
        <v>0</v>
      </c>
      <c r="AG992" s="6">
        <f t="shared" si="750"/>
        <v>1</v>
      </c>
      <c r="AH992" s="6">
        <f t="shared" si="752"/>
        <v>3</v>
      </c>
      <c r="AI992" s="5"/>
      <c r="AJ992" s="1">
        <f t="shared" si="751"/>
        <v>0</v>
      </c>
      <c r="AK992" s="1">
        <f>VLOOKUP(AJ992,$R$2:S1011,2,0)</f>
        <v>1</v>
      </c>
      <c r="AM992" s="1">
        <f t="shared" si="779"/>
        <v>246</v>
      </c>
      <c r="AO992" s="1">
        <f t="shared" si="780"/>
        <v>0</v>
      </c>
      <c r="AP992" s="1" t="str">
        <f t="shared" si="738"/>
        <v/>
      </c>
      <c r="AQ992" s="1" t="str">
        <f t="shared" si="754"/>
        <v/>
      </c>
      <c r="AR992" s="1" t="str">
        <f t="shared" si="755"/>
        <v/>
      </c>
      <c r="AS992" s="1" t="str">
        <f t="shared" si="756"/>
        <v/>
      </c>
      <c r="AT992" s="1" t="str">
        <f t="shared" si="757"/>
        <v/>
      </c>
      <c r="AU992" s="1" t="str">
        <f t="shared" si="758"/>
        <v/>
      </c>
      <c r="AV992" s="1" t="str">
        <f t="shared" si="759"/>
        <v/>
      </c>
      <c r="AW992" s="1" t="str">
        <f t="shared" si="760"/>
        <v/>
      </c>
      <c r="AX992" s="1" t="str">
        <f t="shared" si="761"/>
        <v/>
      </c>
      <c r="AY992" s="1" t="str">
        <f t="shared" si="762"/>
        <v/>
      </c>
      <c r="AZ992" s="1" t="str">
        <f t="shared" si="763"/>
        <v/>
      </c>
      <c r="BA992" s="1" t="str">
        <f t="shared" si="764"/>
        <v/>
      </c>
      <c r="BB992" s="1" t="str">
        <f t="shared" si="765"/>
        <v/>
      </c>
      <c r="BC992" s="1" t="str">
        <f t="shared" si="766"/>
        <v/>
      </c>
      <c r="BD992" s="1" t="str">
        <f t="shared" si="767"/>
        <v/>
      </c>
      <c r="BE992" s="1" t="str">
        <f t="shared" si="768"/>
        <v/>
      </c>
      <c r="BF992" s="1" t="str">
        <f t="shared" si="769"/>
        <v/>
      </c>
      <c r="BG992" s="1" t="str">
        <f t="shared" si="770"/>
        <v/>
      </c>
      <c r="BH992" s="1" t="str">
        <f t="shared" si="771"/>
        <v/>
      </c>
      <c r="BI992" s="1" t="str">
        <f t="shared" si="772"/>
        <v/>
      </c>
      <c r="BJ992" s="1" t="str">
        <f t="shared" si="773"/>
        <v/>
      </c>
      <c r="BK992" s="1" t="str">
        <f t="shared" si="774"/>
        <v/>
      </c>
      <c r="BL992" s="1" t="str">
        <f t="shared" si="775"/>
        <v/>
      </c>
      <c r="BM992" s="1" t="str">
        <f t="shared" si="776"/>
        <v/>
      </c>
      <c r="BN992" s="1" t="str">
        <f t="shared" si="777"/>
        <v/>
      </c>
      <c r="BO992" s="4" t="str">
        <f t="shared" si="778"/>
        <v/>
      </c>
    </row>
    <row r="993" spans="2:67">
      <c r="B993" s="23"/>
      <c r="C993" s="8" t="str">
        <f>IF(B993="","",VLOOKUP(B993,Tabelle2!$A$1:$B$37,2,0))</f>
        <v/>
      </c>
      <c r="D993" s="9" t="str">
        <f>IF(B993="","",IF(B993=0,"NB",VLOOKUP(C993,Tabelle2!$D$1:$E$4,2,0)))</f>
        <v/>
      </c>
      <c r="E993" s="1" t="str">
        <f t="shared" si="734"/>
        <v/>
      </c>
      <c r="F993" s="1" t="str">
        <f t="shared" si="735"/>
        <v/>
      </c>
      <c r="G993" s="1" t="str">
        <f t="shared" si="745"/>
        <v/>
      </c>
      <c r="H993" s="1" t="str">
        <f t="shared" si="736"/>
        <v/>
      </c>
      <c r="I993" s="1">
        <f t="shared" si="737"/>
        <v>0</v>
      </c>
      <c r="J993" s="1" t="str">
        <f t="shared" si="739"/>
        <v/>
      </c>
      <c r="U993" s="6" t="str">
        <f t="shared" si="740"/>
        <v/>
      </c>
      <c r="V993" s="6" t="str">
        <f t="shared" si="741"/>
        <v/>
      </c>
      <c r="W993" s="6" t="str">
        <f t="shared" si="742"/>
        <v/>
      </c>
      <c r="X993" s="6" t="str">
        <f t="shared" si="743"/>
        <v/>
      </c>
      <c r="Y993" s="5"/>
      <c r="Z993" s="1">
        <f t="shared" si="746"/>
        <v>1</v>
      </c>
      <c r="AA993" s="1">
        <f t="shared" si="747"/>
        <v>1</v>
      </c>
      <c r="AB993" s="1">
        <f t="shared" si="748"/>
        <v>1</v>
      </c>
      <c r="AC993" s="1" t="str">
        <f t="shared" si="749"/>
        <v/>
      </c>
      <c r="AD993" s="1" t="str">
        <f t="shared" si="753"/>
        <v/>
      </c>
      <c r="AE993" s="5"/>
      <c r="AF993" s="6">
        <f t="shared" si="744"/>
        <v>0</v>
      </c>
      <c r="AG993" s="6">
        <f t="shared" si="750"/>
        <v>1</v>
      </c>
      <c r="AH993" s="6">
        <f t="shared" si="752"/>
        <v>3</v>
      </c>
      <c r="AI993" s="5"/>
      <c r="AJ993" s="1">
        <f t="shared" si="751"/>
        <v>0</v>
      </c>
      <c r="AK993" s="1">
        <f>VLOOKUP(AJ993,$R$2:S1012,2,0)</f>
        <v>1</v>
      </c>
      <c r="AM993" s="1">
        <f t="shared" si="779"/>
        <v>246</v>
      </c>
      <c r="AO993" s="1">
        <f t="shared" si="780"/>
        <v>0</v>
      </c>
      <c r="AP993" s="1" t="str">
        <f t="shared" si="738"/>
        <v/>
      </c>
      <c r="AQ993" s="1" t="str">
        <f t="shared" si="754"/>
        <v/>
      </c>
      <c r="AR993" s="1" t="str">
        <f t="shared" si="755"/>
        <v/>
      </c>
      <c r="AS993" s="1" t="str">
        <f t="shared" si="756"/>
        <v/>
      </c>
      <c r="AT993" s="1" t="str">
        <f t="shared" si="757"/>
        <v/>
      </c>
      <c r="AU993" s="1" t="str">
        <f t="shared" si="758"/>
        <v/>
      </c>
      <c r="AV993" s="1" t="str">
        <f t="shared" si="759"/>
        <v/>
      </c>
      <c r="AW993" s="1" t="str">
        <f t="shared" si="760"/>
        <v/>
      </c>
      <c r="AX993" s="1" t="str">
        <f t="shared" si="761"/>
        <v/>
      </c>
      <c r="AY993" s="1" t="str">
        <f t="shared" si="762"/>
        <v/>
      </c>
      <c r="AZ993" s="1" t="str">
        <f t="shared" si="763"/>
        <v/>
      </c>
      <c r="BA993" s="1" t="str">
        <f t="shared" si="764"/>
        <v/>
      </c>
      <c r="BB993" s="1" t="str">
        <f t="shared" si="765"/>
        <v/>
      </c>
      <c r="BC993" s="1" t="str">
        <f t="shared" si="766"/>
        <v/>
      </c>
      <c r="BD993" s="1" t="str">
        <f t="shared" si="767"/>
        <v/>
      </c>
      <c r="BE993" s="1" t="str">
        <f t="shared" si="768"/>
        <v/>
      </c>
      <c r="BF993" s="1" t="str">
        <f t="shared" si="769"/>
        <v/>
      </c>
      <c r="BG993" s="1" t="str">
        <f t="shared" si="770"/>
        <v/>
      </c>
      <c r="BH993" s="1" t="str">
        <f t="shared" si="771"/>
        <v/>
      </c>
      <c r="BI993" s="1" t="str">
        <f t="shared" si="772"/>
        <v/>
      </c>
      <c r="BJ993" s="1" t="str">
        <f t="shared" si="773"/>
        <v/>
      </c>
      <c r="BK993" s="1" t="str">
        <f t="shared" si="774"/>
        <v/>
      </c>
      <c r="BL993" s="1" t="str">
        <f t="shared" si="775"/>
        <v/>
      </c>
      <c r="BM993" s="1" t="str">
        <f t="shared" si="776"/>
        <v/>
      </c>
      <c r="BN993" s="1" t="str">
        <f t="shared" si="777"/>
        <v/>
      </c>
      <c r="BO993" s="4" t="str">
        <f t="shared" si="778"/>
        <v/>
      </c>
    </row>
    <row r="994" spans="2:67">
      <c r="B994" s="23"/>
      <c r="C994" s="8" t="str">
        <f>IF(B994="","",VLOOKUP(B994,Tabelle2!$A$1:$B$37,2,0))</f>
        <v/>
      </c>
      <c r="D994" s="9" t="str">
        <f>IF(B994="","",IF(B994=0,"NB",VLOOKUP(C994,Tabelle2!$D$1:$E$4,2,0)))</f>
        <v/>
      </c>
      <c r="E994" s="1" t="str">
        <f t="shared" si="734"/>
        <v/>
      </c>
      <c r="F994" s="1" t="str">
        <f t="shared" si="735"/>
        <v/>
      </c>
      <c r="G994" s="1" t="str">
        <f t="shared" si="745"/>
        <v/>
      </c>
      <c r="H994" s="1" t="str">
        <f t="shared" si="736"/>
        <v/>
      </c>
      <c r="I994" s="1">
        <f t="shared" si="737"/>
        <v>0</v>
      </c>
      <c r="J994" s="1" t="str">
        <f t="shared" si="739"/>
        <v/>
      </c>
      <c r="U994" s="6" t="str">
        <f t="shared" si="740"/>
        <v/>
      </c>
      <c r="V994" s="6" t="str">
        <f t="shared" si="741"/>
        <v/>
      </c>
      <c r="W994" s="6" t="str">
        <f t="shared" si="742"/>
        <v/>
      </c>
      <c r="X994" s="6" t="str">
        <f t="shared" si="743"/>
        <v/>
      </c>
      <c r="Y994" s="5"/>
      <c r="Z994" s="1">
        <f t="shared" si="746"/>
        <v>1</v>
      </c>
      <c r="AA994" s="1">
        <f t="shared" si="747"/>
        <v>1</v>
      </c>
      <c r="AB994" s="1">
        <f t="shared" si="748"/>
        <v>1</v>
      </c>
      <c r="AC994" s="1" t="str">
        <f t="shared" si="749"/>
        <v/>
      </c>
      <c r="AD994" s="1" t="str">
        <f t="shared" si="753"/>
        <v/>
      </c>
      <c r="AE994" s="5"/>
      <c r="AF994" s="6">
        <f t="shared" si="744"/>
        <v>0</v>
      </c>
      <c r="AG994" s="6">
        <f t="shared" si="750"/>
        <v>1</v>
      </c>
      <c r="AH994" s="6">
        <f t="shared" si="752"/>
        <v>3</v>
      </c>
      <c r="AI994" s="5"/>
      <c r="AJ994" s="1">
        <f t="shared" si="751"/>
        <v>0</v>
      </c>
      <c r="AK994" s="1">
        <f>VLOOKUP(AJ994,$R$2:S1013,2,0)</f>
        <v>1</v>
      </c>
      <c r="AM994" s="1">
        <f t="shared" si="779"/>
        <v>246</v>
      </c>
      <c r="AO994" s="1">
        <f t="shared" si="780"/>
        <v>0</v>
      </c>
      <c r="AP994" s="1" t="str">
        <f t="shared" si="738"/>
        <v/>
      </c>
      <c r="AQ994" s="1" t="str">
        <f t="shared" si="754"/>
        <v/>
      </c>
      <c r="AR994" s="1" t="str">
        <f t="shared" si="755"/>
        <v/>
      </c>
      <c r="AS994" s="1" t="str">
        <f t="shared" si="756"/>
        <v/>
      </c>
      <c r="AT994" s="1" t="str">
        <f t="shared" si="757"/>
        <v/>
      </c>
      <c r="AU994" s="1" t="str">
        <f t="shared" si="758"/>
        <v/>
      </c>
      <c r="AV994" s="1" t="str">
        <f t="shared" si="759"/>
        <v/>
      </c>
      <c r="AW994" s="1" t="str">
        <f t="shared" si="760"/>
        <v/>
      </c>
      <c r="AX994" s="1" t="str">
        <f t="shared" si="761"/>
        <v/>
      </c>
      <c r="AY994" s="1" t="str">
        <f t="shared" si="762"/>
        <v/>
      </c>
      <c r="AZ994" s="1" t="str">
        <f t="shared" si="763"/>
        <v/>
      </c>
      <c r="BA994" s="1" t="str">
        <f t="shared" si="764"/>
        <v/>
      </c>
      <c r="BB994" s="1" t="str">
        <f t="shared" si="765"/>
        <v/>
      </c>
      <c r="BC994" s="1" t="str">
        <f t="shared" si="766"/>
        <v/>
      </c>
      <c r="BD994" s="1" t="str">
        <f t="shared" si="767"/>
        <v/>
      </c>
      <c r="BE994" s="1" t="str">
        <f t="shared" si="768"/>
        <v/>
      </c>
      <c r="BF994" s="1" t="str">
        <f t="shared" si="769"/>
        <v/>
      </c>
      <c r="BG994" s="1" t="str">
        <f t="shared" si="770"/>
        <v/>
      </c>
      <c r="BH994" s="1" t="str">
        <f t="shared" si="771"/>
        <v/>
      </c>
      <c r="BI994" s="1" t="str">
        <f t="shared" si="772"/>
        <v/>
      </c>
      <c r="BJ994" s="1" t="str">
        <f t="shared" si="773"/>
        <v/>
      </c>
      <c r="BK994" s="1" t="str">
        <f t="shared" si="774"/>
        <v/>
      </c>
      <c r="BL994" s="1" t="str">
        <f t="shared" si="775"/>
        <v/>
      </c>
      <c r="BM994" s="1" t="str">
        <f t="shared" si="776"/>
        <v/>
      </c>
      <c r="BN994" s="1" t="str">
        <f t="shared" si="777"/>
        <v/>
      </c>
      <c r="BO994" s="4" t="str">
        <f t="shared" si="778"/>
        <v/>
      </c>
    </row>
    <row r="995" spans="2:67">
      <c r="B995" s="23"/>
      <c r="C995" s="8" t="str">
        <f>IF(B995="","",VLOOKUP(B995,Tabelle2!$A$1:$B$37,2,0))</f>
        <v/>
      </c>
      <c r="D995" s="9" t="str">
        <f>IF(B995="","",IF(B995=0,"NB",VLOOKUP(C995,Tabelle2!$D$1:$E$4,2,0)))</f>
        <v/>
      </c>
      <c r="E995" s="1" t="str">
        <f t="shared" si="734"/>
        <v/>
      </c>
      <c r="F995" s="1" t="str">
        <f t="shared" si="735"/>
        <v/>
      </c>
      <c r="G995" s="1" t="str">
        <f t="shared" si="745"/>
        <v/>
      </c>
      <c r="H995" s="1" t="str">
        <f t="shared" si="736"/>
        <v/>
      </c>
      <c r="I995" s="1">
        <f t="shared" si="737"/>
        <v>0</v>
      </c>
      <c r="J995" s="1" t="str">
        <f t="shared" si="739"/>
        <v/>
      </c>
      <c r="U995" s="6" t="str">
        <f t="shared" si="740"/>
        <v/>
      </c>
      <c r="V995" s="6" t="str">
        <f t="shared" si="741"/>
        <v/>
      </c>
      <c r="W995" s="6" t="str">
        <f t="shared" si="742"/>
        <v/>
      </c>
      <c r="X995" s="6" t="str">
        <f t="shared" si="743"/>
        <v/>
      </c>
      <c r="Y995" s="5"/>
      <c r="Z995" s="1">
        <f t="shared" si="746"/>
        <v>1</v>
      </c>
      <c r="AA995" s="1">
        <f t="shared" si="747"/>
        <v>1</v>
      </c>
      <c r="AB995" s="1">
        <f t="shared" si="748"/>
        <v>1</v>
      </c>
      <c r="AC995" s="1" t="str">
        <f t="shared" si="749"/>
        <v/>
      </c>
      <c r="AD995" s="1" t="str">
        <f t="shared" si="753"/>
        <v/>
      </c>
      <c r="AE995" s="5"/>
      <c r="AF995" s="6">
        <f t="shared" si="744"/>
        <v>0</v>
      </c>
      <c r="AG995" s="6">
        <f t="shared" si="750"/>
        <v>1</v>
      </c>
      <c r="AH995" s="6">
        <f t="shared" si="752"/>
        <v>3</v>
      </c>
      <c r="AI995" s="5"/>
      <c r="AJ995" s="1">
        <f t="shared" si="751"/>
        <v>0</v>
      </c>
      <c r="AK995" s="1">
        <f>VLOOKUP(AJ995,$R$2:S1014,2,0)</f>
        <v>1</v>
      </c>
      <c r="AM995" s="1">
        <f t="shared" si="779"/>
        <v>246</v>
      </c>
      <c r="AO995" s="1">
        <f t="shared" si="780"/>
        <v>0</v>
      </c>
      <c r="AP995" s="1" t="str">
        <f t="shared" si="738"/>
        <v/>
      </c>
      <c r="AQ995" s="1" t="str">
        <f t="shared" si="754"/>
        <v/>
      </c>
      <c r="AR995" s="1" t="str">
        <f t="shared" si="755"/>
        <v/>
      </c>
      <c r="AS995" s="1" t="str">
        <f t="shared" si="756"/>
        <v/>
      </c>
      <c r="AT995" s="1" t="str">
        <f t="shared" si="757"/>
        <v/>
      </c>
      <c r="AU995" s="1" t="str">
        <f t="shared" si="758"/>
        <v/>
      </c>
      <c r="AV995" s="1" t="str">
        <f t="shared" si="759"/>
        <v/>
      </c>
      <c r="AW995" s="1" t="str">
        <f t="shared" si="760"/>
        <v/>
      </c>
      <c r="AX995" s="1" t="str">
        <f t="shared" si="761"/>
        <v/>
      </c>
      <c r="AY995" s="1" t="str">
        <f t="shared" si="762"/>
        <v/>
      </c>
      <c r="AZ995" s="1" t="str">
        <f t="shared" si="763"/>
        <v/>
      </c>
      <c r="BA995" s="1" t="str">
        <f t="shared" si="764"/>
        <v/>
      </c>
      <c r="BB995" s="1" t="str">
        <f t="shared" si="765"/>
        <v/>
      </c>
      <c r="BC995" s="1" t="str">
        <f t="shared" si="766"/>
        <v/>
      </c>
      <c r="BD995" s="1" t="str">
        <f t="shared" si="767"/>
        <v/>
      </c>
      <c r="BE995" s="1" t="str">
        <f t="shared" si="768"/>
        <v/>
      </c>
      <c r="BF995" s="1" t="str">
        <f t="shared" si="769"/>
        <v/>
      </c>
      <c r="BG995" s="1" t="str">
        <f t="shared" si="770"/>
        <v/>
      </c>
      <c r="BH995" s="1" t="str">
        <f t="shared" si="771"/>
        <v/>
      </c>
      <c r="BI995" s="1" t="str">
        <f t="shared" si="772"/>
        <v/>
      </c>
      <c r="BJ995" s="1" t="str">
        <f t="shared" si="773"/>
        <v/>
      </c>
      <c r="BK995" s="1" t="str">
        <f t="shared" si="774"/>
        <v/>
      </c>
      <c r="BL995" s="1" t="str">
        <f t="shared" si="775"/>
        <v/>
      </c>
      <c r="BM995" s="1" t="str">
        <f t="shared" si="776"/>
        <v/>
      </c>
      <c r="BN995" s="1" t="str">
        <f t="shared" si="777"/>
        <v/>
      </c>
      <c r="BO995" s="4" t="str">
        <f t="shared" si="778"/>
        <v/>
      </c>
    </row>
    <row r="996" spans="2:67">
      <c r="B996" s="23"/>
      <c r="C996" s="8" t="str">
        <f>IF(B996="","",VLOOKUP(B996,Tabelle2!$A$1:$B$37,2,0))</f>
        <v/>
      </c>
      <c r="D996" s="9" t="str">
        <f>IF(B996="","",IF(B996=0,"NB",VLOOKUP(C996,Tabelle2!$D$1:$E$4,2,0)))</f>
        <v/>
      </c>
      <c r="E996" s="1" t="str">
        <f t="shared" si="734"/>
        <v/>
      </c>
      <c r="F996" s="1" t="str">
        <f t="shared" si="735"/>
        <v/>
      </c>
      <c r="G996" s="1" t="str">
        <f t="shared" si="745"/>
        <v/>
      </c>
      <c r="H996" s="1" t="str">
        <f t="shared" si="736"/>
        <v/>
      </c>
      <c r="I996" s="1">
        <f t="shared" si="737"/>
        <v>0</v>
      </c>
      <c r="J996" s="1" t="str">
        <f t="shared" si="739"/>
        <v/>
      </c>
      <c r="U996" s="6" t="str">
        <f t="shared" si="740"/>
        <v/>
      </c>
      <c r="V996" s="6" t="str">
        <f t="shared" si="741"/>
        <v/>
      </c>
      <c r="W996" s="6" t="str">
        <f t="shared" si="742"/>
        <v/>
      </c>
      <c r="X996" s="6" t="str">
        <f t="shared" si="743"/>
        <v/>
      </c>
      <c r="Y996" s="5"/>
      <c r="Z996" s="1">
        <f t="shared" si="746"/>
        <v>1</v>
      </c>
      <c r="AA996" s="1">
        <f t="shared" si="747"/>
        <v>1</v>
      </c>
      <c r="AB996" s="1">
        <f t="shared" si="748"/>
        <v>1</v>
      </c>
      <c r="AC996" s="1" t="str">
        <f t="shared" si="749"/>
        <v/>
      </c>
      <c r="AD996" s="1" t="str">
        <f t="shared" si="753"/>
        <v/>
      </c>
      <c r="AE996" s="5"/>
      <c r="AF996" s="6">
        <f t="shared" si="744"/>
        <v>0</v>
      </c>
      <c r="AG996" s="6">
        <f t="shared" si="750"/>
        <v>1</v>
      </c>
      <c r="AH996" s="6">
        <f t="shared" si="752"/>
        <v>3</v>
      </c>
      <c r="AI996" s="5"/>
      <c r="AJ996" s="1">
        <f t="shared" si="751"/>
        <v>0</v>
      </c>
      <c r="AK996" s="1">
        <f>VLOOKUP(AJ996,$R$2:S1015,2,0)</f>
        <v>1</v>
      </c>
      <c r="AM996" s="1">
        <f t="shared" si="779"/>
        <v>246</v>
      </c>
      <c r="AO996" s="1">
        <f t="shared" si="780"/>
        <v>0</v>
      </c>
      <c r="AP996" s="1" t="str">
        <f t="shared" si="738"/>
        <v/>
      </c>
      <c r="AQ996" s="1" t="str">
        <f t="shared" si="754"/>
        <v/>
      </c>
      <c r="AR996" s="1" t="str">
        <f t="shared" si="755"/>
        <v/>
      </c>
      <c r="AS996" s="1" t="str">
        <f t="shared" si="756"/>
        <v/>
      </c>
      <c r="AT996" s="1" t="str">
        <f t="shared" si="757"/>
        <v/>
      </c>
      <c r="AU996" s="1" t="str">
        <f t="shared" si="758"/>
        <v/>
      </c>
      <c r="AV996" s="1" t="str">
        <f t="shared" si="759"/>
        <v/>
      </c>
      <c r="AW996" s="1" t="str">
        <f t="shared" si="760"/>
        <v/>
      </c>
      <c r="AX996" s="1" t="str">
        <f t="shared" si="761"/>
        <v/>
      </c>
      <c r="AY996" s="1" t="str">
        <f t="shared" si="762"/>
        <v/>
      </c>
      <c r="AZ996" s="1" t="str">
        <f t="shared" si="763"/>
        <v/>
      </c>
      <c r="BA996" s="1" t="str">
        <f t="shared" si="764"/>
        <v/>
      </c>
      <c r="BB996" s="1" t="str">
        <f t="shared" si="765"/>
        <v/>
      </c>
      <c r="BC996" s="1" t="str">
        <f t="shared" si="766"/>
        <v/>
      </c>
      <c r="BD996" s="1" t="str">
        <f t="shared" si="767"/>
        <v/>
      </c>
      <c r="BE996" s="1" t="str">
        <f t="shared" si="768"/>
        <v/>
      </c>
      <c r="BF996" s="1" t="str">
        <f t="shared" si="769"/>
        <v/>
      </c>
      <c r="BG996" s="1" t="str">
        <f t="shared" si="770"/>
        <v/>
      </c>
      <c r="BH996" s="1" t="str">
        <f t="shared" si="771"/>
        <v/>
      </c>
      <c r="BI996" s="1" t="str">
        <f t="shared" si="772"/>
        <v/>
      </c>
      <c r="BJ996" s="1" t="str">
        <f t="shared" si="773"/>
        <v/>
      </c>
      <c r="BK996" s="1" t="str">
        <f t="shared" si="774"/>
        <v/>
      </c>
      <c r="BL996" s="1" t="str">
        <f t="shared" si="775"/>
        <v/>
      </c>
      <c r="BM996" s="1" t="str">
        <f t="shared" si="776"/>
        <v/>
      </c>
      <c r="BN996" s="1" t="str">
        <f t="shared" si="777"/>
        <v/>
      </c>
      <c r="BO996" s="4" t="str">
        <f t="shared" si="778"/>
        <v/>
      </c>
    </row>
    <row r="997" spans="2:67">
      <c r="B997" s="23"/>
      <c r="C997" s="8" t="str">
        <f>IF(B997="","",VLOOKUP(B997,Tabelle2!$A$1:$B$37,2,0))</f>
        <v/>
      </c>
      <c r="D997" s="9" t="str">
        <f>IF(B997="","",IF(B997=0,"NB",VLOOKUP(C997,Tabelle2!$D$1:$E$4,2,0)))</f>
        <v/>
      </c>
      <c r="E997" s="1" t="str">
        <f t="shared" si="734"/>
        <v/>
      </c>
      <c r="F997" s="1" t="str">
        <f t="shared" si="735"/>
        <v/>
      </c>
      <c r="G997" s="1" t="str">
        <f t="shared" si="745"/>
        <v/>
      </c>
      <c r="H997" s="1" t="str">
        <f t="shared" si="736"/>
        <v/>
      </c>
      <c r="I997" s="1">
        <f t="shared" si="737"/>
        <v>0</v>
      </c>
      <c r="J997" s="1" t="str">
        <f t="shared" si="739"/>
        <v/>
      </c>
      <c r="U997" s="6" t="str">
        <f t="shared" si="740"/>
        <v/>
      </c>
      <c r="V997" s="6" t="str">
        <f t="shared" si="741"/>
        <v/>
      </c>
      <c r="W997" s="6" t="str">
        <f t="shared" si="742"/>
        <v/>
      </c>
      <c r="X997" s="6" t="str">
        <f t="shared" si="743"/>
        <v/>
      </c>
      <c r="Y997" s="5"/>
      <c r="Z997" s="1">
        <f t="shared" si="746"/>
        <v>1</v>
      </c>
      <c r="AA997" s="1">
        <f t="shared" si="747"/>
        <v>1</v>
      </c>
      <c r="AB997" s="1">
        <f t="shared" si="748"/>
        <v>1</v>
      </c>
      <c r="AC997" s="1" t="str">
        <f t="shared" si="749"/>
        <v/>
      </c>
      <c r="AD997" s="1" t="str">
        <f t="shared" si="753"/>
        <v/>
      </c>
      <c r="AE997" s="5"/>
      <c r="AF997" s="6">
        <f t="shared" si="744"/>
        <v>0</v>
      </c>
      <c r="AG997" s="6">
        <f t="shared" si="750"/>
        <v>1</v>
      </c>
      <c r="AH997" s="6">
        <f t="shared" si="752"/>
        <v>3</v>
      </c>
      <c r="AI997" s="5"/>
      <c r="AJ997" s="1">
        <f t="shared" si="751"/>
        <v>0</v>
      </c>
      <c r="AK997" s="1">
        <f>VLOOKUP(AJ997,$R$2:S1016,2,0)</f>
        <v>1</v>
      </c>
      <c r="AM997" s="1">
        <f t="shared" si="779"/>
        <v>246</v>
      </c>
      <c r="AO997" s="1">
        <f t="shared" si="780"/>
        <v>0</v>
      </c>
      <c r="AP997" s="1" t="str">
        <f t="shared" si="738"/>
        <v/>
      </c>
      <c r="AQ997" s="1" t="str">
        <f t="shared" si="754"/>
        <v/>
      </c>
      <c r="AR997" s="1" t="str">
        <f t="shared" si="755"/>
        <v/>
      </c>
      <c r="AS997" s="1" t="str">
        <f t="shared" si="756"/>
        <v/>
      </c>
      <c r="AT997" s="1" t="str">
        <f t="shared" si="757"/>
        <v/>
      </c>
      <c r="AU997" s="1" t="str">
        <f t="shared" si="758"/>
        <v/>
      </c>
      <c r="AV997" s="1" t="str">
        <f t="shared" si="759"/>
        <v/>
      </c>
      <c r="AW997" s="1" t="str">
        <f t="shared" si="760"/>
        <v/>
      </c>
      <c r="AX997" s="1" t="str">
        <f t="shared" si="761"/>
        <v/>
      </c>
      <c r="AY997" s="1" t="str">
        <f t="shared" si="762"/>
        <v/>
      </c>
      <c r="AZ997" s="1" t="str">
        <f t="shared" si="763"/>
        <v/>
      </c>
      <c r="BA997" s="1" t="str">
        <f t="shared" si="764"/>
        <v/>
      </c>
      <c r="BB997" s="1" t="str">
        <f t="shared" si="765"/>
        <v/>
      </c>
      <c r="BC997" s="1" t="str">
        <f t="shared" si="766"/>
        <v/>
      </c>
      <c r="BD997" s="1" t="str">
        <f t="shared" si="767"/>
        <v/>
      </c>
      <c r="BE997" s="1" t="str">
        <f t="shared" si="768"/>
        <v/>
      </c>
      <c r="BF997" s="1" t="str">
        <f t="shared" si="769"/>
        <v/>
      </c>
      <c r="BG997" s="1" t="str">
        <f t="shared" si="770"/>
        <v/>
      </c>
      <c r="BH997" s="1" t="str">
        <f t="shared" si="771"/>
        <v/>
      </c>
      <c r="BI997" s="1" t="str">
        <f t="shared" si="772"/>
        <v/>
      </c>
      <c r="BJ997" s="1" t="str">
        <f t="shared" si="773"/>
        <v/>
      </c>
      <c r="BK997" s="1" t="str">
        <f t="shared" si="774"/>
        <v/>
      </c>
      <c r="BL997" s="1" t="str">
        <f t="shared" si="775"/>
        <v/>
      </c>
      <c r="BM997" s="1" t="str">
        <f t="shared" si="776"/>
        <v/>
      </c>
      <c r="BN997" s="1" t="str">
        <f t="shared" si="777"/>
        <v/>
      </c>
      <c r="BO997" s="4" t="str">
        <f t="shared" si="778"/>
        <v/>
      </c>
    </row>
    <row r="998" spans="2:67">
      <c r="B998" s="23"/>
      <c r="C998" s="8" t="str">
        <f>IF(B998="","",VLOOKUP(B998,Tabelle2!$A$1:$B$37,2,0))</f>
        <v/>
      </c>
      <c r="D998" s="9" t="str">
        <f>IF(B998="","",IF(B998=0,"NB",VLOOKUP(C998,Tabelle2!$D$1:$E$4,2,0)))</f>
        <v/>
      </c>
      <c r="E998" s="1" t="str">
        <f t="shared" si="734"/>
        <v/>
      </c>
      <c r="F998" s="1" t="str">
        <f t="shared" si="735"/>
        <v/>
      </c>
      <c r="G998" s="1" t="str">
        <f t="shared" si="745"/>
        <v/>
      </c>
      <c r="H998" s="1" t="str">
        <f t="shared" si="736"/>
        <v/>
      </c>
      <c r="I998" s="1">
        <f t="shared" si="737"/>
        <v>0</v>
      </c>
      <c r="J998" s="1" t="str">
        <f t="shared" si="739"/>
        <v/>
      </c>
      <c r="U998" s="6" t="str">
        <f t="shared" si="740"/>
        <v/>
      </c>
      <c r="V998" s="6" t="str">
        <f t="shared" si="741"/>
        <v/>
      </c>
      <c r="W998" s="6" t="str">
        <f t="shared" si="742"/>
        <v/>
      </c>
      <c r="X998" s="6" t="str">
        <f t="shared" si="743"/>
        <v/>
      </c>
      <c r="Y998" s="5"/>
      <c r="Z998" s="1">
        <f t="shared" si="746"/>
        <v>1</v>
      </c>
      <c r="AA998" s="1">
        <f t="shared" si="747"/>
        <v>1</v>
      </c>
      <c r="AB998" s="1">
        <f t="shared" si="748"/>
        <v>1</v>
      </c>
      <c r="AC998" s="1" t="str">
        <f t="shared" si="749"/>
        <v/>
      </c>
      <c r="AD998" s="1" t="str">
        <f t="shared" si="753"/>
        <v/>
      </c>
      <c r="AE998" s="5"/>
      <c r="AF998" s="6">
        <f t="shared" si="744"/>
        <v>0</v>
      </c>
      <c r="AG998" s="6">
        <f t="shared" si="750"/>
        <v>1</v>
      </c>
      <c r="AH998" s="6">
        <f t="shared" si="752"/>
        <v>3</v>
      </c>
      <c r="AI998" s="5"/>
      <c r="AJ998" s="1">
        <f t="shared" si="751"/>
        <v>0</v>
      </c>
      <c r="AK998" s="1">
        <f>VLOOKUP(AJ998,$R$2:S1017,2,0)</f>
        <v>1</v>
      </c>
      <c r="AM998" s="1">
        <f t="shared" si="779"/>
        <v>246</v>
      </c>
      <c r="AO998" s="1">
        <f t="shared" si="780"/>
        <v>0</v>
      </c>
      <c r="AP998" s="1" t="str">
        <f t="shared" si="738"/>
        <v/>
      </c>
      <c r="AQ998" s="1" t="str">
        <f t="shared" si="754"/>
        <v/>
      </c>
      <c r="AR998" s="1" t="str">
        <f t="shared" si="755"/>
        <v/>
      </c>
      <c r="AS998" s="1" t="str">
        <f t="shared" si="756"/>
        <v/>
      </c>
      <c r="AT998" s="1" t="str">
        <f t="shared" si="757"/>
        <v/>
      </c>
      <c r="AU998" s="1" t="str">
        <f t="shared" si="758"/>
        <v/>
      </c>
      <c r="AV998" s="1" t="str">
        <f t="shared" si="759"/>
        <v/>
      </c>
      <c r="AW998" s="1" t="str">
        <f t="shared" si="760"/>
        <v/>
      </c>
      <c r="AX998" s="1" t="str">
        <f t="shared" si="761"/>
        <v/>
      </c>
      <c r="AY998" s="1" t="str">
        <f t="shared" si="762"/>
        <v/>
      </c>
      <c r="AZ998" s="1" t="str">
        <f t="shared" si="763"/>
        <v/>
      </c>
      <c r="BA998" s="1" t="str">
        <f t="shared" si="764"/>
        <v/>
      </c>
      <c r="BB998" s="1" t="str">
        <f t="shared" si="765"/>
        <v/>
      </c>
      <c r="BC998" s="1" t="str">
        <f t="shared" si="766"/>
        <v/>
      </c>
      <c r="BD998" s="1" t="str">
        <f t="shared" si="767"/>
        <v/>
      </c>
      <c r="BE998" s="1" t="str">
        <f t="shared" si="768"/>
        <v/>
      </c>
      <c r="BF998" s="1" t="str">
        <f t="shared" si="769"/>
        <v/>
      </c>
      <c r="BG998" s="1" t="str">
        <f t="shared" si="770"/>
        <v/>
      </c>
      <c r="BH998" s="1" t="str">
        <f t="shared" si="771"/>
        <v/>
      </c>
      <c r="BI998" s="1" t="str">
        <f t="shared" si="772"/>
        <v/>
      </c>
      <c r="BJ998" s="1" t="str">
        <f t="shared" si="773"/>
        <v/>
      </c>
      <c r="BK998" s="1" t="str">
        <f t="shared" si="774"/>
        <v/>
      </c>
      <c r="BL998" s="1" t="str">
        <f t="shared" si="775"/>
        <v/>
      </c>
      <c r="BM998" s="1" t="str">
        <f t="shared" si="776"/>
        <v/>
      </c>
      <c r="BN998" s="1" t="str">
        <f t="shared" si="777"/>
        <v/>
      </c>
      <c r="BO998" s="4" t="str">
        <f t="shared" si="778"/>
        <v/>
      </c>
    </row>
    <row r="999" spans="2:67">
      <c r="B999" s="23"/>
      <c r="C999" s="8" t="str">
        <f>IF(B999="","",VLOOKUP(B999,Tabelle2!$A$1:$B$37,2,0))</f>
        <v/>
      </c>
      <c r="D999" s="9" t="str">
        <f>IF(B999="","",IF(B999=0,"NB",VLOOKUP(C999,Tabelle2!$D$1:$E$4,2,0)))</f>
        <v/>
      </c>
      <c r="E999" s="1" t="str">
        <f t="shared" si="734"/>
        <v/>
      </c>
      <c r="F999" s="1" t="str">
        <f t="shared" si="735"/>
        <v/>
      </c>
      <c r="G999" s="1" t="str">
        <f t="shared" si="745"/>
        <v/>
      </c>
      <c r="H999" s="1" t="str">
        <f t="shared" si="736"/>
        <v/>
      </c>
      <c r="I999" s="1">
        <f t="shared" si="737"/>
        <v>0</v>
      </c>
      <c r="J999" s="1" t="str">
        <f t="shared" si="739"/>
        <v/>
      </c>
      <c r="U999" s="6" t="str">
        <f t="shared" si="740"/>
        <v/>
      </c>
      <c r="V999" s="6" t="str">
        <f t="shared" si="741"/>
        <v/>
      </c>
      <c r="W999" s="6" t="str">
        <f t="shared" si="742"/>
        <v/>
      </c>
      <c r="X999" s="6" t="str">
        <f t="shared" si="743"/>
        <v/>
      </c>
      <c r="Y999" s="5"/>
      <c r="Z999" s="1">
        <f t="shared" si="746"/>
        <v>1</v>
      </c>
      <c r="AA999" s="1">
        <f t="shared" si="747"/>
        <v>1</v>
      </c>
      <c r="AB999" s="1">
        <f t="shared" si="748"/>
        <v>1</v>
      </c>
      <c r="AC999" s="1" t="str">
        <f t="shared" si="749"/>
        <v/>
      </c>
      <c r="AD999" s="1" t="str">
        <f t="shared" si="753"/>
        <v/>
      </c>
      <c r="AE999" s="5"/>
      <c r="AF999" s="6">
        <f t="shared" si="744"/>
        <v>0</v>
      </c>
      <c r="AG999" s="6">
        <f t="shared" si="750"/>
        <v>1</v>
      </c>
      <c r="AH999" s="6">
        <f t="shared" si="752"/>
        <v>3</v>
      </c>
      <c r="AI999" s="5"/>
      <c r="AJ999" s="1">
        <f t="shared" si="751"/>
        <v>0</v>
      </c>
      <c r="AK999" s="1">
        <f>VLOOKUP(AJ999,$R$2:S1018,2,0)</f>
        <v>1</v>
      </c>
      <c r="AM999" s="1">
        <f t="shared" si="779"/>
        <v>246</v>
      </c>
      <c r="AO999" s="1">
        <f t="shared" si="780"/>
        <v>0</v>
      </c>
      <c r="AP999" s="1" t="str">
        <f t="shared" si="738"/>
        <v/>
      </c>
      <c r="AQ999" s="1" t="str">
        <f t="shared" si="754"/>
        <v/>
      </c>
      <c r="AR999" s="1" t="str">
        <f t="shared" si="755"/>
        <v/>
      </c>
      <c r="AS999" s="1" t="str">
        <f t="shared" si="756"/>
        <v/>
      </c>
      <c r="AT999" s="1" t="str">
        <f t="shared" si="757"/>
        <v/>
      </c>
      <c r="AU999" s="1" t="str">
        <f t="shared" si="758"/>
        <v/>
      </c>
      <c r="AV999" s="1" t="str">
        <f t="shared" si="759"/>
        <v/>
      </c>
      <c r="AW999" s="1" t="str">
        <f t="shared" si="760"/>
        <v/>
      </c>
      <c r="AX999" s="1" t="str">
        <f t="shared" si="761"/>
        <v/>
      </c>
      <c r="AY999" s="1" t="str">
        <f t="shared" si="762"/>
        <v/>
      </c>
      <c r="AZ999" s="1" t="str">
        <f t="shared" si="763"/>
        <v/>
      </c>
      <c r="BA999" s="1" t="str">
        <f t="shared" si="764"/>
        <v/>
      </c>
      <c r="BB999" s="1" t="str">
        <f t="shared" si="765"/>
        <v/>
      </c>
      <c r="BC999" s="1" t="str">
        <f t="shared" si="766"/>
        <v/>
      </c>
      <c r="BD999" s="1" t="str">
        <f t="shared" si="767"/>
        <v/>
      </c>
      <c r="BE999" s="1" t="str">
        <f t="shared" si="768"/>
        <v/>
      </c>
      <c r="BF999" s="1" t="str">
        <f t="shared" si="769"/>
        <v/>
      </c>
      <c r="BG999" s="1" t="str">
        <f t="shared" si="770"/>
        <v/>
      </c>
      <c r="BH999" s="1" t="str">
        <f t="shared" si="771"/>
        <v/>
      </c>
      <c r="BI999" s="1" t="str">
        <f t="shared" si="772"/>
        <v/>
      </c>
      <c r="BJ999" s="1" t="str">
        <f t="shared" si="773"/>
        <v/>
      </c>
      <c r="BK999" s="1" t="str">
        <f t="shared" si="774"/>
        <v/>
      </c>
      <c r="BL999" s="1" t="str">
        <f t="shared" si="775"/>
        <v/>
      </c>
      <c r="BM999" s="1" t="str">
        <f t="shared" si="776"/>
        <v/>
      </c>
      <c r="BN999" s="1" t="str">
        <f t="shared" si="777"/>
        <v/>
      </c>
      <c r="BO999" s="4" t="str">
        <f t="shared" si="778"/>
        <v/>
      </c>
    </row>
    <row r="1000" spans="2:67">
      <c r="B1000" s="23"/>
      <c r="C1000" s="8" t="str">
        <f>IF(B1000="","",VLOOKUP(B1000,Tabelle2!$A$1:$B$37,2,0))</f>
        <v/>
      </c>
      <c r="D1000" s="9" t="str">
        <f>IF(B1000="","",IF(B1000=0,"NB",VLOOKUP(C1000,Tabelle2!$D$1:$E$4,2,0)))</f>
        <v/>
      </c>
      <c r="E1000" s="1" t="str">
        <f t="shared" si="734"/>
        <v/>
      </c>
      <c r="F1000" s="1" t="str">
        <f t="shared" si="735"/>
        <v/>
      </c>
      <c r="G1000" s="1" t="str">
        <f t="shared" si="745"/>
        <v/>
      </c>
      <c r="H1000" s="1" t="str">
        <f t="shared" si="736"/>
        <v/>
      </c>
      <c r="I1000" s="1">
        <f t="shared" si="737"/>
        <v>0</v>
      </c>
      <c r="J1000" s="1" t="str">
        <f t="shared" si="739"/>
        <v/>
      </c>
      <c r="U1000" s="6" t="str">
        <f t="shared" si="740"/>
        <v/>
      </c>
      <c r="V1000" s="6" t="str">
        <f t="shared" si="741"/>
        <v/>
      </c>
      <c r="W1000" s="6" t="str">
        <f t="shared" si="742"/>
        <v/>
      </c>
      <c r="X1000" s="6" t="str">
        <f t="shared" si="743"/>
        <v/>
      </c>
      <c r="Y1000" s="5"/>
      <c r="Z1000" s="1">
        <f t="shared" si="746"/>
        <v>1</v>
      </c>
      <c r="AA1000" s="1">
        <f t="shared" si="747"/>
        <v>1</v>
      </c>
      <c r="AB1000" s="1">
        <f t="shared" si="748"/>
        <v>1</v>
      </c>
      <c r="AC1000" s="1" t="str">
        <f t="shared" si="749"/>
        <v/>
      </c>
      <c r="AD1000" s="1" t="str">
        <f t="shared" si="753"/>
        <v/>
      </c>
      <c r="AE1000" s="5"/>
      <c r="AF1000" s="6">
        <f t="shared" si="744"/>
        <v>0</v>
      </c>
      <c r="AG1000" s="6">
        <f t="shared" si="750"/>
        <v>1</v>
      </c>
      <c r="AH1000" s="6">
        <f t="shared" si="752"/>
        <v>3</v>
      </c>
      <c r="AI1000" s="5"/>
      <c r="AJ1000" s="1">
        <f t="shared" si="751"/>
        <v>0</v>
      </c>
      <c r="AK1000" s="1">
        <f>VLOOKUP(AJ1000,$R$2:S1019,2,0)</f>
        <v>1</v>
      </c>
      <c r="AM1000" s="1">
        <f t="shared" si="779"/>
        <v>246</v>
      </c>
      <c r="AO1000" s="1">
        <f t="shared" si="780"/>
        <v>0</v>
      </c>
      <c r="AP1000" s="1" t="str">
        <f t="shared" si="738"/>
        <v/>
      </c>
      <c r="AQ1000" s="1" t="str">
        <f t="shared" si="754"/>
        <v/>
      </c>
      <c r="AR1000" s="1" t="str">
        <f t="shared" si="755"/>
        <v/>
      </c>
      <c r="AS1000" s="1" t="str">
        <f t="shared" si="756"/>
        <v/>
      </c>
      <c r="AT1000" s="1" t="str">
        <f t="shared" si="757"/>
        <v/>
      </c>
      <c r="AU1000" s="1" t="str">
        <f t="shared" si="758"/>
        <v/>
      </c>
      <c r="AV1000" s="1" t="str">
        <f t="shared" si="759"/>
        <v/>
      </c>
      <c r="AW1000" s="1" t="str">
        <f t="shared" si="760"/>
        <v/>
      </c>
      <c r="AX1000" s="1" t="str">
        <f t="shared" si="761"/>
        <v/>
      </c>
      <c r="AY1000" s="1" t="str">
        <f t="shared" si="762"/>
        <v/>
      </c>
      <c r="AZ1000" s="1" t="str">
        <f t="shared" si="763"/>
        <v/>
      </c>
      <c r="BA1000" s="1" t="str">
        <f t="shared" si="764"/>
        <v/>
      </c>
      <c r="BB1000" s="1" t="str">
        <f t="shared" si="765"/>
        <v/>
      </c>
      <c r="BC1000" s="1" t="str">
        <f t="shared" si="766"/>
        <v/>
      </c>
      <c r="BD1000" s="1" t="str">
        <f t="shared" si="767"/>
        <v/>
      </c>
      <c r="BE1000" s="1" t="str">
        <f t="shared" si="768"/>
        <v/>
      </c>
      <c r="BF1000" s="1" t="str">
        <f t="shared" si="769"/>
        <v/>
      </c>
      <c r="BG1000" s="1" t="str">
        <f t="shared" si="770"/>
        <v/>
      </c>
      <c r="BH1000" s="1" t="str">
        <f t="shared" si="771"/>
        <v/>
      </c>
      <c r="BI1000" s="1" t="str">
        <f t="shared" si="772"/>
        <v/>
      </c>
      <c r="BJ1000" s="1" t="str">
        <f t="shared" si="773"/>
        <v/>
      </c>
      <c r="BK1000" s="1" t="str">
        <f t="shared" si="774"/>
        <v/>
      </c>
      <c r="BL1000" s="1" t="str">
        <f t="shared" si="775"/>
        <v/>
      </c>
      <c r="BM1000" s="1" t="str">
        <f t="shared" si="776"/>
        <v/>
      </c>
      <c r="BN1000" s="1" t="str">
        <f t="shared" si="777"/>
        <v/>
      </c>
      <c r="BO1000" s="4" t="str">
        <f t="shared" si="778"/>
        <v/>
      </c>
    </row>
    <row r="1001" spans="2:67">
      <c r="AP1001" s="1">
        <f>SUM(AP2:AP1000)</f>
        <v>52</v>
      </c>
      <c r="AQ1001" s="1">
        <f t="shared" ref="AQ1001:BO1001" si="781">SUM(AQ2:AQ1000)</f>
        <v>40</v>
      </c>
      <c r="AR1001" s="1">
        <f t="shared" si="781"/>
        <v>20</v>
      </c>
      <c r="AS1001" s="1">
        <f t="shared" si="781"/>
        <v>15</v>
      </c>
      <c r="AT1001" s="1">
        <f t="shared" si="781"/>
        <v>7</v>
      </c>
      <c r="AU1001" s="1">
        <f t="shared" si="781"/>
        <v>3</v>
      </c>
      <c r="AV1001" s="1">
        <f t="shared" si="781"/>
        <v>2</v>
      </c>
      <c r="AW1001" s="1">
        <f t="shared" si="781"/>
        <v>0</v>
      </c>
      <c r="AX1001" s="1">
        <f t="shared" si="781"/>
        <v>2</v>
      </c>
      <c r="AY1001" s="1">
        <f t="shared" si="781"/>
        <v>0</v>
      </c>
      <c r="AZ1001" s="1">
        <f t="shared" si="781"/>
        <v>1</v>
      </c>
      <c r="BA1001" s="1">
        <f t="shared" si="781"/>
        <v>0</v>
      </c>
      <c r="BB1001" s="1">
        <f t="shared" si="781"/>
        <v>2</v>
      </c>
      <c r="BC1001" s="1">
        <f t="shared" si="781"/>
        <v>0</v>
      </c>
      <c r="BD1001" s="1">
        <f t="shared" si="781"/>
        <v>1</v>
      </c>
      <c r="BE1001" s="1">
        <f t="shared" si="781"/>
        <v>0</v>
      </c>
      <c r="BF1001" s="1">
        <f t="shared" si="781"/>
        <v>0</v>
      </c>
      <c r="BG1001" s="1">
        <f t="shared" si="781"/>
        <v>0</v>
      </c>
      <c r="BH1001" s="1">
        <f t="shared" si="781"/>
        <v>0</v>
      </c>
      <c r="BI1001" s="1">
        <f t="shared" si="781"/>
        <v>0</v>
      </c>
      <c r="BJ1001" s="1">
        <f t="shared" si="781"/>
        <v>0</v>
      </c>
      <c r="BK1001" s="1">
        <f t="shared" si="781"/>
        <v>0</v>
      </c>
      <c r="BL1001" s="1">
        <f t="shared" si="781"/>
        <v>0</v>
      </c>
      <c r="BM1001" s="1">
        <f t="shared" si="781"/>
        <v>0</v>
      </c>
      <c r="BN1001" s="1">
        <f t="shared" si="781"/>
        <v>0</v>
      </c>
      <c r="BO1001" s="1">
        <f t="shared" si="781"/>
        <v>0</v>
      </c>
    </row>
    <row r="1048573" spans="13:13">
      <c r="M1048573" s="2">
        <f>AZ1001</f>
        <v>1</v>
      </c>
    </row>
  </sheetData>
  <sheetProtection password="9CCA" sheet="1" objects="1" scenarios="1" selectLockedCells="1"/>
  <mergeCells count="3">
    <mergeCell ref="O4:Q4"/>
    <mergeCell ref="O5:Q5"/>
    <mergeCell ref="L9:M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2013-02-18T09:51:19Z</dcterms:created>
  <dcterms:modified xsi:type="dcterms:W3CDTF">2013-02-22T20:44:31Z</dcterms:modified>
</cp:coreProperties>
</file>