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0" i="1" l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0" i="1"/>
  <c r="D210" i="1" l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M5" i="1" l="1"/>
  <c r="J192" i="1" l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B210" i="1"/>
  <c r="F210" i="1" s="1"/>
  <c r="B209" i="1"/>
  <c r="F209" i="1" s="1"/>
  <c r="B208" i="1"/>
  <c r="F208" i="1" s="1"/>
  <c r="B207" i="1"/>
  <c r="F207" i="1" s="1"/>
  <c r="B206" i="1"/>
  <c r="F206" i="1" s="1"/>
  <c r="B205" i="1"/>
  <c r="F205" i="1" s="1"/>
  <c r="B204" i="1"/>
  <c r="F204" i="1" s="1"/>
  <c r="B203" i="1"/>
  <c r="F203" i="1" s="1"/>
  <c r="B202" i="1"/>
  <c r="F202" i="1" s="1"/>
  <c r="B201" i="1"/>
  <c r="F201" i="1" s="1"/>
  <c r="B200" i="1"/>
  <c r="F200" i="1" s="1"/>
  <c r="B199" i="1"/>
  <c r="F199" i="1" s="1"/>
  <c r="B198" i="1"/>
  <c r="F198" i="1" s="1"/>
  <c r="B197" i="1"/>
  <c r="F197" i="1" s="1"/>
  <c r="B196" i="1"/>
  <c r="F196" i="1" s="1"/>
  <c r="B195" i="1"/>
  <c r="F195" i="1" s="1"/>
  <c r="B194" i="1"/>
  <c r="F194" i="1" s="1"/>
  <c r="E193" i="1"/>
  <c r="K193" i="1" s="1"/>
  <c r="C193" i="1"/>
  <c r="G193" i="1" s="1"/>
  <c r="B193" i="1"/>
  <c r="F193" i="1" s="1"/>
  <c r="K192" i="1"/>
  <c r="I192" i="1"/>
  <c r="G192" i="1"/>
  <c r="F192" i="1"/>
  <c r="E192" i="1"/>
  <c r="C192" i="1"/>
  <c r="B192" i="1"/>
  <c r="K191" i="1"/>
  <c r="I191" i="1"/>
  <c r="G191" i="1"/>
  <c r="F191" i="1"/>
  <c r="E191" i="1"/>
  <c r="C191" i="1"/>
  <c r="B191" i="1"/>
  <c r="K190" i="1"/>
  <c r="I190" i="1"/>
  <c r="G190" i="1"/>
  <c r="F190" i="1"/>
  <c r="E190" i="1"/>
  <c r="C190" i="1"/>
  <c r="B190" i="1"/>
  <c r="K189" i="1"/>
  <c r="I189" i="1"/>
  <c r="G189" i="1"/>
  <c r="F189" i="1"/>
  <c r="E189" i="1"/>
  <c r="C189" i="1"/>
  <c r="B189" i="1"/>
  <c r="K188" i="1"/>
  <c r="I188" i="1"/>
  <c r="G188" i="1"/>
  <c r="F188" i="1"/>
  <c r="E188" i="1"/>
  <c r="C188" i="1"/>
  <c r="B188" i="1"/>
  <c r="K187" i="1"/>
  <c r="I187" i="1"/>
  <c r="G187" i="1"/>
  <c r="F187" i="1"/>
  <c r="E187" i="1"/>
  <c r="C187" i="1"/>
  <c r="B187" i="1"/>
  <c r="K186" i="1"/>
  <c r="I186" i="1"/>
  <c r="G186" i="1"/>
  <c r="F186" i="1"/>
  <c r="E186" i="1"/>
  <c r="C186" i="1"/>
  <c r="B186" i="1"/>
  <c r="K185" i="1"/>
  <c r="I185" i="1"/>
  <c r="G185" i="1"/>
  <c r="F185" i="1"/>
  <c r="E185" i="1"/>
  <c r="C185" i="1"/>
  <c r="B185" i="1"/>
  <c r="K184" i="1"/>
  <c r="I184" i="1"/>
  <c r="G184" i="1"/>
  <c r="F184" i="1"/>
  <c r="E184" i="1"/>
  <c r="C184" i="1"/>
  <c r="B184" i="1"/>
  <c r="K183" i="1"/>
  <c r="I183" i="1"/>
  <c r="G183" i="1"/>
  <c r="F183" i="1"/>
  <c r="E183" i="1"/>
  <c r="C183" i="1"/>
  <c r="B183" i="1"/>
  <c r="K182" i="1"/>
  <c r="I182" i="1"/>
  <c r="G182" i="1"/>
  <c r="F182" i="1"/>
  <c r="E182" i="1"/>
  <c r="C182" i="1"/>
  <c r="B182" i="1"/>
  <c r="K181" i="1"/>
  <c r="I181" i="1"/>
  <c r="G181" i="1"/>
  <c r="F181" i="1"/>
  <c r="E181" i="1"/>
  <c r="C181" i="1"/>
  <c r="B181" i="1"/>
  <c r="K180" i="1"/>
  <c r="I180" i="1"/>
  <c r="G180" i="1"/>
  <c r="F180" i="1"/>
  <c r="E180" i="1"/>
  <c r="C180" i="1"/>
  <c r="B180" i="1"/>
  <c r="K179" i="1"/>
  <c r="I179" i="1"/>
  <c r="G179" i="1"/>
  <c r="F179" i="1"/>
  <c r="E179" i="1"/>
  <c r="C179" i="1"/>
  <c r="B179" i="1"/>
  <c r="K178" i="1"/>
  <c r="I178" i="1"/>
  <c r="G178" i="1"/>
  <c r="F178" i="1"/>
  <c r="E178" i="1"/>
  <c r="C178" i="1"/>
  <c r="B178" i="1"/>
  <c r="K177" i="1"/>
  <c r="I177" i="1"/>
  <c r="G177" i="1"/>
  <c r="F177" i="1"/>
  <c r="E177" i="1"/>
  <c r="C177" i="1"/>
  <c r="B177" i="1"/>
  <c r="K176" i="1"/>
  <c r="I176" i="1"/>
  <c r="G176" i="1"/>
  <c r="F176" i="1"/>
  <c r="E176" i="1"/>
  <c r="C176" i="1"/>
  <c r="B176" i="1"/>
  <c r="K175" i="1"/>
  <c r="I175" i="1"/>
  <c r="G175" i="1"/>
  <c r="F175" i="1"/>
  <c r="E175" i="1"/>
  <c r="C175" i="1"/>
  <c r="B175" i="1"/>
  <c r="K174" i="1"/>
  <c r="I174" i="1"/>
  <c r="G174" i="1"/>
  <c r="F174" i="1"/>
  <c r="E174" i="1"/>
  <c r="C174" i="1"/>
  <c r="B174" i="1"/>
  <c r="K173" i="1"/>
  <c r="I173" i="1"/>
  <c r="G173" i="1"/>
  <c r="F173" i="1"/>
  <c r="E173" i="1"/>
  <c r="C173" i="1"/>
  <c r="B173" i="1"/>
  <c r="K172" i="1"/>
  <c r="I172" i="1"/>
  <c r="G172" i="1"/>
  <c r="F172" i="1"/>
  <c r="E172" i="1"/>
  <c r="C172" i="1"/>
  <c r="B172" i="1"/>
  <c r="K171" i="1"/>
  <c r="I171" i="1"/>
  <c r="G171" i="1"/>
  <c r="F171" i="1"/>
  <c r="E171" i="1"/>
  <c r="C171" i="1"/>
  <c r="B171" i="1"/>
  <c r="K170" i="1"/>
  <c r="I170" i="1"/>
  <c r="G170" i="1"/>
  <c r="F170" i="1"/>
  <c r="E170" i="1"/>
  <c r="C170" i="1"/>
  <c r="B170" i="1"/>
  <c r="K169" i="1"/>
  <c r="I169" i="1"/>
  <c r="G169" i="1"/>
  <c r="F169" i="1"/>
  <c r="E169" i="1"/>
  <c r="C169" i="1"/>
  <c r="B169" i="1"/>
  <c r="K168" i="1"/>
  <c r="I168" i="1"/>
  <c r="G168" i="1"/>
  <c r="F168" i="1"/>
  <c r="E168" i="1"/>
  <c r="C168" i="1"/>
  <c r="B168" i="1"/>
  <c r="K167" i="1"/>
  <c r="I167" i="1"/>
  <c r="G167" i="1"/>
  <c r="F167" i="1"/>
  <c r="E167" i="1"/>
  <c r="C167" i="1"/>
  <c r="B167" i="1"/>
  <c r="K166" i="1"/>
  <c r="I166" i="1"/>
  <c r="G166" i="1"/>
  <c r="F166" i="1"/>
  <c r="E166" i="1"/>
  <c r="C166" i="1"/>
  <c r="B166" i="1"/>
  <c r="K165" i="1"/>
  <c r="I165" i="1"/>
  <c r="G165" i="1"/>
  <c r="F165" i="1"/>
  <c r="E165" i="1"/>
  <c r="C165" i="1"/>
  <c r="B165" i="1"/>
  <c r="K164" i="1"/>
  <c r="I164" i="1"/>
  <c r="G164" i="1"/>
  <c r="F164" i="1"/>
  <c r="E164" i="1"/>
  <c r="C164" i="1"/>
  <c r="B164" i="1"/>
  <c r="K163" i="1"/>
  <c r="I163" i="1"/>
  <c r="G163" i="1"/>
  <c r="F163" i="1"/>
  <c r="E163" i="1"/>
  <c r="C163" i="1"/>
  <c r="B163" i="1"/>
  <c r="K162" i="1"/>
  <c r="I162" i="1"/>
  <c r="G162" i="1"/>
  <c r="F162" i="1"/>
  <c r="E162" i="1"/>
  <c r="C162" i="1"/>
  <c r="B162" i="1"/>
  <c r="K161" i="1"/>
  <c r="I161" i="1"/>
  <c r="G161" i="1"/>
  <c r="F161" i="1"/>
  <c r="E161" i="1"/>
  <c r="C161" i="1"/>
  <c r="B161" i="1"/>
  <c r="K160" i="1"/>
  <c r="I160" i="1"/>
  <c r="G160" i="1"/>
  <c r="F160" i="1"/>
  <c r="E160" i="1"/>
  <c r="C160" i="1"/>
  <c r="B160" i="1"/>
  <c r="K159" i="1"/>
  <c r="I159" i="1"/>
  <c r="G159" i="1"/>
  <c r="F159" i="1"/>
  <c r="E159" i="1"/>
  <c r="C159" i="1"/>
  <c r="B159" i="1"/>
  <c r="K158" i="1"/>
  <c r="I158" i="1"/>
  <c r="G158" i="1"/>
  <c r="F158" i="1"/>
  <c r="E158" i="1"/>
  <c r="C158" i="1"/>
  <c r="B158" i="1"/>
  <c r="K157" i="1"/>
  <c r="I157" i="1"/>
  <c r="G157" i="1"/>
  <c r="F157" i="1"/>
  <c r="E157" i="1"/>
  <c r="C157" i="1"/>
  <c r="B157" i="1"/>
  <c r="K156" i="1"/>
  <c r="I156" i="1"/>
  <c r="G156" i="1"/>
  <c r="F156" i="1"/>
  <c r="E156" i="1"/>
  <c r="C156" i="1"/>
  <c r="B156" i="1"/>
  <c r="K155" i="1"/>
  <c r="I155" i="1"/>
  <c r="G155" i="1"/>
  <c r="F155" i="1"/>
  <c r="E155" i="1"/>
  <c r="C155" i="1"/>
  <c r="B155" i="1"/>
  <c r="K154" i="1"/>
  <c r="I154" i="1"/>
  <c r="G154" i="1"/>
  <c r="F154" i="1"/>
  <c r="E154" i="1"/>
  <c r="C154" i="1"/>
  <c r="B154" i="1"/>
  <c r="K153" i="1"/>
  <c r="I153" i="1"/>
  <c r="G153" i="1"/>
  <c r="F153" i="1"/>
  <c r="E153" i="1"/>
  <c r="C153" i="1"/>
  <c r="B153" i="1"/>
  <c r="K152" i="1"/>
  <c r="I152" i="1"/>
  <c r="G152" i="1"/>
  <c r="F152" i="1"/>
  <c r="E152" i="1"/>
  <c r="C152" i="1"/>
  <c r="B152" i="1"/>
  <c r="K151" i="1"/>
  <c r="I151" i="1"/>
  <c r="G151" i="1"/>
  <c r="F151" i="1"/>
  <c r="E151" i="1"/>
  <c r="C151" i="1"/>
  <c r="B151" i="1"/>
  <c r="K150" i="1"/>
  <c r="I150" i="1"/>
  <c r="G150" i="1"/>
  <c r="F150" i="1"/>
  <c r="E150" i="1"/>
  <c r="C150" i="1"/>
  <c r="B150" i="1"/>
  <c r="K149" i="1"/>
  <c r="I149" i="1"/>
  <c r="G149" i="1"/>
  <c r="F149" i="1"/>
  <c r="E149" i="1"/>
  <c r="C149" i="1"/>
  <c r="B149" i="1"/>
  <c r="K148" i="1"/>
  <c r="I148" i="1"/>
  <c r="G148" i="1"/>
  <c r="F148" i="1"/>
  <c r="E148" i="1"/>
  <c r="C148" i="1"/>
  <c r="B148" i="1"/>
  <c r="K147" i="1"/>
  <c r="I147" i="1"/>
  <c r="G147" i="1"/>
  <c r="F147" i="1"/>
  <c r="E147" i="1"/>
  <c r="C147" i="1"/>
  <c r="B147" i="1"/>
  <c r="K146" i="1"/>
  <c r="I146" i="1"/>
  <c r="G146" i="1"/>
  <c r="F146" i="1"/>
  <c r="E146" i="1"/>
  <c r="C146" i="1"/>
  <c r="B146" i="1"/>
  <c r="K145" i="1"/>
  <c r="I145" i="1"/>
  <c r="G145" i="1"/>
  <c r="F145" i="1"/>
  <c r="E145" i="1"/>
  <c r="C145" i="1"/>
  <c r="B145" i="1"/>
  <c r="K144" i="1"/>
  <c r="I144" i="1"/>
  <c r="G144" i="1"/>
  <c r="F144" i="1"/>
  <c r="E144" i="1"/>
  <c r="C144" i="1"/>
  <c r="B144" i="1"/>
  <c r="K143" i="1"/>
  <c r="I143" i="1"/>
  <c r="G143" i="1"/>
  <c r="F143" i="1"/>
  <c r="E143" i="1"/>
  <c r="C143" i="1"/>
  <c r="B143" i="1"/>
  <c r="K142" i="1"/>
  <c r="I142" i="1"/>
  <c r="G142" i="1"/>
  <c r="F142" i="1"/>
  <c r="E142" i="1"/>
  <c r="C142" i="1"/>
  <c r="B142" i="1"/>
  <c r="K141" i="1"/>
  <c r="I141" i="1"/>
  <c r="G141" i="1"/>
  <c r="F141" i="1"/>
  <c r="E141" i="1"/>
  <c r="C141" i="1"/>
  <c r="B141" i="1"/>
  <c r="K140" i="1"/>
  <c r="I140" i="1"/>
  <c r="G140" i="1"/>
  <c r="F140" i="1"/>
  <c r="E140" i="1"/>
  <c r="C140" i="1"/>
  <c r="B140" i="1"/>
  <c r="K139" i="1"/>
  <c r="I139" i="1"/>
  <c r="G139" i="1"/>
  <c r="F139" i="1"/>
  <c r="E139" i="1"/>
  <c r="C139" i="1"/>
  <c r="B139" i="1"/>
  <c r="K138" i="1"/>
  <c r="I138" i="1"/>
  <c r="G138" i="1"/>
  <c r="F138" i="1"/>
  <c r="E138" i="1"/>
  <c r="C138" i="1"/>
  <c r="B138" i="1"/>
  <c r="B137" i="1"/>
  <c r="B136" i="1"/>
  <c r="F136" i="1" s="1"/>
  <c r="B135" i="1"/>
  <c r="B134" i="1"/>
  <c r="F134" i="1" s="1"/>
  <c r="B133" i="1"/>
  <c r="B132" i="1"/>
  <c r="F132" i="1" s="1"/>
  <c r="B131" i="1"/>
  <c r="B130" i="1"/>
  <c r="F130" i="1" s="1"/>
  <c r="B129" i="1"/>
  <c r="B128" i="1"/>
  <c r="F128" i="1" s="1"/>
  <c r="B127" i="1"/>
  <c r="B126" i="1"/>
  <c r="F126" i="1" s="1"/>
  <c r="B125" i="1"/>
  <c r="B124" i="1"/>
  <c r="F124" i="1" s="1"/>
  <c r="B123" i="1"/>
  <c r="B122" i="1"/>
  <c r="L9" i="1"/>
  <c r="P9" i="1" s="1"/>
  <c r="D9" i="1"/>
  <c r="F122" i="1" l="1"/>
  <c r="F123" i="1"/>
  <c r="F125" i="1"/>
  <c r="F127" i="1"/>
  <c r="F129" i="1"/>
  <c r="F131" i="1"/>
  <c r="F133" i="1"/>
  <c r="F135" i="1"/>
  <c r="F137" i="1"/>
  <c r="C194" i="1"/>
  <c r="T20" i="1"/>
  <c r="T26" i="1" s="1"/>
  <c r="T32" i="1" s="1"/>
  <c r="T38" i="1" s="1"/>
  <c r="T44" i="1" s="1"/>
  <c r="T19" i="1"/>
  <c r="T25" i="1" s="1"/>
  <c r="T31" i="1" s="1"/>
  <c r="T37" i="1" s="1"/>
  <c r="T43" i="1" s="1"/>
  <c r="T18" i="1"/>
  <c r="T24" i="1" s="1"/>
  <c r="T30" i="1" s="1"/>
  <c r="T36" i="1" s="1"/>
  <c r="T42" i="1" s="1"/>
  <c r="T17" i="1"/>
  <c r="T23" i="1" s="1"/>
  <c r="T29" i="1" s="1"/>
  <c r="T35" i="1" s="1"/>
  <c r="T41" i="1" s="1"/>
  <c r="T16" i="1"/>
  <c r="T22" i="1" s="1"/>
  <c r="T28" i="1" s="1"/>
  <c r="T34" i="1" s="1"/>
  <c r="T40" i="1" s="1"/>
  <c r="T15" i="1"/>
  <c r="T21" i="1" s="1"/>
  <c r="T27" i="1" s="1"/>
  <c r="T33" i="1" s="1"/>
  <c r="T39" i="1" s="1"/>
  <c r="S10" i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C195" i="1" l="1"/>
  <c r="G194" i="1"/>
  <c r="B119" i="1"/>
  <c r="F119" i="1" s="1"/>
  <c r="B115" i="1"/>
  <c r="F115" i="1" s="1"/>
  <c r="B104" i="1"/>
  <c r="F104" i="1" s="1"/>
  <c r="B92" i="1"/>
  <c r="F92" i="1" s="1"/>
  <c r="B90" i="1"/>
  <c r="F90" i="1" s="1"/>
  <c r="B88" i="1"/>
  <c r="F88" i="1" s="1"/>
  <c r="B84" i="1"/>
  <c r="F84" i="1" s="1"/>
  <c r="B78" i="1"/>
  <c r="F78" i="1" s="1"/>
  <c r="B74" i="1"/>
  <c r="F74" i="1" s="1"/>
  <c r="B68" i="1"/>
  <c r="F68" i="1" s="1"/>
  <c r="B64" i="1"/>
  <c r="F64" i="1" s="1"/>
  <c r="B60" i="1"/>
  <c r="F60" i="1" s="1"/>
  <c r="B58" i="1"/>
  <c r="F58" i="1" s="1"/>
  <c r="B56" i="1"/>
  <c r="F56" i="1" s="1"/>
  <c r="B54" i="1"/>
  <c r="F54" i="1" s="1"/>
  <c r="B52" i="1"/>
  <c r="F52" i="1" s="1"/>
  <c r="B50" i="1"/>
  <c r="F50" i="1" s="1"/>
  <c r="B36" i="1"/>
  <c r="F36" i="1" s="1"/>
  <c r="B120" i="1"/>
  <c r="F120" i="1" s="1"/>
  <c r="B116" i="1"/>
  <c r="F116" i="1" s="1"/>
  <c r="B114" i="1"/>
  <c r="F114" i="1" s="1"/>
  <c r="B112" i="1"/>
  <c r="F112" i="1" s="1"/>
  <c r="B107" i="1"/>
  <c r="F107" i="1" s="1"/>
  <c r="B101" i="1"/>
  <c r="F101" i="1" s="1"/>
  <c r="B95" i="1"/>
  <c r="F95" i="1" s="1"/>
  <c r="B89" i="1"/>
  <c r="F89" i="1" s="1"/>
  <c r="B83" i="1"/>
  <c r="F83" i="1" s="1"/>
  <c r="B81" i="1"/>
  <c r="F81" i="1" s="1"/>
  <c r="B77" i="1"/>
  <c r="F77" i="1" s="1"/>
  <c r="B75" i="1"/>
  <c r="F75" i="1" s="1"/>
  <c r="B67" i="1"/>
  <c r="F67" i="1" s="1"/>
  <c r="B65" i="1"/>
  <c r="F65" i="1" s="1"/>
  <c r="B59" i="1"/>
  <c r="F59" i="1" s="1"/>
  <c r="B57" i="1"/>
  <c r="F57" i="1" s="1"/>
  <c r="B55" i="1"/>
  <c r="F55" i="1" s="1"/>
  <c r="B53" i="1"/>
  <c r="F53" i="1" s="1"/>
  <c r="B49" i="1"/>
  <c r="F49" i="1" s="1"/>
  <c r="B45" i="1"/>
  <c r="F45" i="1" s="1"/>
  <c r="B43" i="1"/>
  <c r="F43" i="1" s="1"/>
  <c r="B39" i="1"/>
  <c r="F39" i="1" s="1"/>
  <c r="B35" i="1"/>
  <c r="F35" i="1" s="1"/>
  <c r="B33" i="1"/>
  <c r="F33" i="1" s="1"/>
  <c r="B31" i="1"/>
  <c r="F31" i="1" s="1"/>
  <c r="B23" i="1"/>
  <c r="F23" i="1" s="1"/>
  <c r="B15" i="1"/>
  <c r="F15" i="1" s="1"/>
  <c r="B13" i="1"/>
  <c r="F13" i="1" s="1"/>
  <c r="B26" i="1"/>
  <c r="F26" i="1" s="1"/>
  <c r="B14" i="1"/>
  <c r="F14" i="1" s="1"/>
  <c r="S27" i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B9" i="1"/>
  <c r="J193" i="1" l="1"/>
  <c r="I193" i="1"/>
  <c r="E194" i="1"/>
  <c r="G195" i="1"/>
  <c r="C196" i="1"/>
  <c r="B22" i="1"/>
  <c r="F22" i="1" s="1"/>
  <c r="B30" i="1"/>
  <c r="F30" i="1" s="1"/>
  <c r="B10" i="1"/>
  <c r="B47" i="1"/>
  <c r="F47" i="1" s="1"/>
  <c r="B51" i="1"/>
  <c r="F51" i="1" s="1"/>
  <c r="B63" i="1"/>
  <c r="F63" i="1" s="1"/>
  <c r="B71" i="1"/>
  <c r="F71" i="1" s="1"/>
  <c r="B79" i="1"/>
  <c r="F79" i="1" s="1"/>
  <c r="B87" i="1"/>
  <c r="F87" i="1" s="1"/>
  <c r="B91" i="1"/>
  <c r="F91" i="1" s="1"/>
  <c r="B99" i="1"/>
  <c r="F99" i="1" s="1"/>
  <c r="B103" i="1"/>
  <c r="F103" i="1" s="1"/>
  <c r="B40" i="1"/>
  <c r="F40" i="1" s="1"/>
  <c r="B44" i="1"/>
  <c r="F44" i="1" s="1"/>
  <c r="B48" i="1"/>
  <c r="F48" i="1" s="1"/>
  <c r="B72" i="1"/>
  <c r="F72" i="1" s="1"/>
  <c r="B76" i="1"/>
  <c r="F76" i="1" s="1"/>
  <c r="B80" i="1"/>
  <c r="F80" i="1" s="1"/>
  <c r="B96" i="1"/>
  <c r="F96" i="1" s="1"/>
  <c r="B100" i="1"/>
  <c r="F100" i="1" s="1"/>
  <c r="B108" i="1"/>
  <c r="F108" i="1" s="1"/>
  <c r="B111" i="1"/>
  <c r="F111" i="1" s="1"/>
  <c r="B11" i="1"/>
  <c r="F11" i="1" s="1"/>
  <c r="B18" i="1"/>
  <c r="F18" i="1" s="1"/>
  <c r="B32" i="1"/>
  <c r="F32" i="1" s="1"/>
  <c r="B19" i="1"/>
  <c r="F19" i="1" s="1"/>
  <c r="B27" i="1"/>
  <c r="F27" i="1" s="1"/>
  <c r="B37" i="1"/>
  <c r="F37" i="1" s="1"/>
  <c r="B41" i="1"/>
  <c r="F41" i="1" s="1"/>
  <c r="B61" i="1"/>
  <c r="F61" i="1" s="1"/>
  <c r="B69" i="1"/>
  <c r="F69" i="1" s="1"/>
  <c r="B73" i="1"/>
  <c r="F73" i="1" s="1"/>
  <c r="B85" i="1"/>
  <c r="F85" i="1" s="1"/>
  <c r="B93" i="1"/>
  <c r="F93" i="1" s="1"/>
  <c r="B97" i="1"/>
  <c r="F97" i="1" s="1"/>
  <c r="B105" i="1"/>
  <c r="F105" i="1" s="1"/>
  <c r="B110" i="1"/>
  <c r="F110" i="1" s="1"/>
  <c r="B118" i="1"/>
  <c r="F118" i="1" s="1"/>
  <c r="B34" i="1"/>
  <c r="F34" i="1" s="1"/>
  <c r="B38" i="1"/>
  <c r="F38" i="1" s="1"/>
  <c r="B42" i="1"/>
  <c r="F42" i="1" s="1"/>
  <c r="B46" i="1"/>
  <c r="F46" i="1" s="1"/>
  <c r="B62" i="1"/>
  <c r="F62" i="1" s="1"/>
  <c r="B66" i="1"/>
  <c r="F66" i="1" s="1"/>
  <c r="B70" i="1"/>
  <c r="F70" i="1" s="1"/>
  <c r="B82" i="1"/>
  <c r="F82" i="1" s="1"/>
  <c r="B86" i="1"/>
  <c r="F86" i="1" s="1"/>
  <c r="B94" i="1"/>
  <c r="F94" i="1" s="1"/>
  <c r="B98" i="1"/>
  <c r="F98" i="1" s="1"/>
  <c r="B102" i="1"/>
  <c r="F102" i="1" s="1"/>
  <c r="B106" i="1"/>
  <c r="F106" i="1" s="1"/>
  <c r="B109" i="1"/>
  <c r="F109" i="1" s="1"/>
  <c r="B113" i="1"/>
  <c r="F113" i="1" s="1"/>
  <c r="B117" i="1"/>
  <c r="F117" i="1" s="1"/>
  <c r="B121" i="1"/>
  <c r="F121" i="1" s="1"/>
  <c r="B12" i="1"/>
  <c r="B16" i="1"/>
  <c r="F16" i="1" s="1"/>
  <c r="B20" i="1"/>
  <c r="F20" i="1" s="1"/>
  <c r="B24" i="1"/>
  <c r="F24" i="1" s="1"/>
  <c r="B28" i="1"/>
  <c r="F28" i="1" s="1"/>
  <c r="B17" i="1"/>
  <c r="F17" i="1" s="1"/>
  <c r="B21" i="1"/>
  <c r="F21" i="1" s="1"/>
  <c r="B25" i="1"/>
  <c r="F25" i="1" s="1"/>
  <c r="B29" i="1"/>
  <c r="F29" i="1" s="1"/>
  <c r="F9" i="1"/>
  <c r="C9" i="1"/>
  <c r="G9" i="1" s="1"/>
  <c r="F10" i="1" l="1"/>
  <c r="C197" i="1"/>
  <c r="G196" i="1"/>
  <c r="K194" i="1"/>
  <c r="C10" i="1"/>
  <c r="G10" i="1" s="1"/>
  <c r="F12" i="1"/>
  <c r="H9" i="1"/>
  <c r="G197" i="1" l="1"/>
  <c r="C198" i="1"/>
  <c r="C11" i="1"/>
  <c r="G11" i="1" s="1"/>
  <c r="E10" i="1"/>
  <c r="D10" i="1" s="1"/>
  <c r="J9" i="1"/>
  <c r="I9" i="1"/>
  <c r="K10" i="1" s="1"/>
  <c r="L10" i="1" s="1"/>
  <c r="P10" i="1" s="1"/>
  <c r="C12" i="1" l="1"/>
  <c r="C13" i="1" s="1"/>
  <c r="C199" i="1"/>
  <c r="G198" i="1"/>
  <c r="E195" i="1"/>
  <c r="K195" i="1" s="1"/>
  <c r="J194" i="1"/>
  <c r="I194" i="1"/>
  <c r="J10" i="1"/>
  <c r="G12" i="1"/>
  <c r="J195" i="1" l="1"/>
  <c r="I195" i="1"/>
  <c r="E196" i="1"/>
  <c r="K196" i="1" s="1"/>
  <c r="G199" i="1"/>
  <c r="C200" i="1"/>
  <c r="I10" i="1"/>
  <c r="E11" i="1"/>
  <c r="D11" i="1" s="1"/>
  <c r="H11" i="1" s="1"/>
  <c r="G13" i="1"/>
  <c r="C14" i="1"/>
  <c r="E197" i="1" l="1"/>
  <c r="K197" i="1" s="1"/>
  <c r="J196" i="1"/>
  <c r="I196" i="1"/>
  <c r="C201" i="1"/>
  <c r="G200" i="1"/>
  <c r="C15" i="1"/>
  <c r="G14" i="1"/>
  <c r="K11" i="1"/>
  <c r="L11" i="1" s="1"/>
  <c r="P11" i="1" s="1"/>
  <c r="J197" i="1" l="1"/>
  <c r="I197" i="1"/>
  <c r="E198" i="1"/>
  <c r="K198" i="1" s="1"/>
  <c r="G201" i="1"/>
  <c r="C202" i="1"/>
  <c r="J11" i="1"/>
  <c r="G15" i="1"/>
  <c r="C16" i="1"/>
  <c r="E199" i="1" l="1"/>
  <c r="K199" i="1" s="1"/>
  <c r="J198" i="1"/>
  <c r="I198" i="1"/>
  <c r="C203" i="1"/>
  <c r="G202" i="1"/>
  <c r="I11" i="1"/>
  <c r="E12" i="1"/>
  <c r="D12" i="1" s="1"/>
  <c r="H12" i="1" s="1"/>
  <c r="C17" i="1"/>
  <c r="G16" i="1"/>
  <c r="J199" i="1" l="1"/>
  <c r="I199" i="1"/>
  <c r="E200" i="1"/>
  <c r="K200" i="1" s="1"/>
  <c r="G203" i="1"/>
  <c r="C204" i="1"/>
  <c r="C18" i="1"/>
  <c r="G17" i="1"/>
  <c r="K12" i="1"/>
  <c r="L12" i="1" s="1"/>
  <c r="P12" i="1" s="1"/>
  <c r="E201" i="1" l="1"/>
  <c r="K201" i="1" s="1"/>
  <c r="J200" i="1"/>
  <c r="I200" i="1"/>
  <c r="C205" i="1"/>
  <c r="G204" i="1"/>
  <c r="G18" i="1"/>
  <c r="C19" i="1"/>
  <c r="J12" i="1"/>
  <c r="J201" i="1" l="1"/>
  <c r="I201" i="1"/>
  <c r="E202" i="1"/>
  <c r="K202" i="1" s="1"/>
  <c r="G205" i="1"/>
  <c r="C206" i="1"/>
  <c r="I12" i="1"/>
  <c r="E13" i="1"/>
  <c r="D13" i="1" s="1"/>
  <c r="H13" i="1" s="1"/>
  <c r="C20" i="1"/>
  <c r="G19" i="1"/>
  <c r="E203" i="1" l="1"/>
  <c r="K203" i="1" s="1"/>
  <c r="J202" i="1"/>
  <c r="I202" i="1"/>
  <c r="C207" i="1"/>
  <c r="G206" i="1"/>
  <c r="C21" i="1"/>
  <c r="G20" i="1"/>
  <c r="K13" i="1"/>
  <c r="L13" i="1" s="1"/>
  <c r="P13" i="1" s="1"/>
  <c r="J203" i="1" l="1"/>
  <c r="I203" i="1"/>
  <c r="E204" i="1"/>
  <c r="K204" i="1" s="1"/>
  <c r="G207" i="1"/>
  <c r="C208" i="1"/>
  <c r="G21" i="1"/>
  <c r="C22" i="1"/>
  <c r="J13" i="1"/>
  <c r="E205" i="1" l="1"/>
  <c r="K205" i="1" s="1"/>
  <c r="J204" i="1"/>
  <c r="I204" i="1"/>
  <c r="C209" i="1"/>
  <c r="G208" i="1"/>
  <c r="I13" i="1"/>
  <c r="E14" i="1"/>
  <c r="D14" i="1" s="1"/>
  <c r="H14" i="1" s="1"/>
  <c r="C23" i="1"/>
  <c r="G22" i="1"/>
  <c r="J205" i="1" l="1"/>
  <c r="I205" i="1"/>
  <c r="E206" i="1"/>
  <c r="K206" i="1" s="1"/>
  <c r="G209" i="1"/>
  <c r="C210" i="1"/>
  <c r="G210" i="1" s="1"/>
  <c r="C24" i="1"/>
  <c r="G23" i="1"/>
  <c r="K14" i="1"/>
  <c r="L14" i="1" s="1"/>
  <c r="P14" i="1" s="1"/>
  <c r="E207" i="1" l="1"/>
  <c r="K207" i="1" s="1"/>
  <c r="J206" i="1"/>
  <c r="I206" i="1"/>
  <c r="C25" i="1"/>
  <c r="G24" i="1"/>
  <c r="J14" i="1"/>
  <c r="J207" i="1" l="1"/>
  <c r="I207" i="1"/>
  <c r="E208" i="1"/>
  <c r="K208" i="1" s="1"/>
  <c r="I14" i="1"/>
  <c r="E15" i="1"/>
  <c r="D15" i="1" s="1"/>
  <c r="H15" i="1" s="1"/>
  <c r="C26" i="1"/>
  <c r="G25" i="1"/>
  <c r="E209" i="1" l="1"/>
  <c r="K209" i="1" s="1"/>
  <c r="J208" i="1"/>
  <c r="I208" i="1"/>
  <c r="C27" i="1"/>
  <c r="G26" i="1"/>
  <c r="K15" i="1"/>
  <c r="L15" i="1" s="1"/>
  <c r="P15" i="1" s="1"/>
  <c r="J209" i="1" l="1"/>
  <c r="I209" i="1"/>
  <c r="E210" i="1"/>
  <c r="K210" i="1" s="1"/>
  <c r="J210" i="1"/>
  <c r="I210" i="1"/>
  <c r="G27" i="1"/>
  <c r="C28" i="1"/>
  <c r="J15" i="1"/>
  <c r="I15" i="1" l="1"/>
  <c r="E16" i="1"/>
  <c r="D16" i="1" s="1"/>
  <c r="H16" i="1" s="1"/>
  <c r="C29" i="1"/>
  <c r="G28" i="1"/>
  <c r="C30" i="1" l="1"/>
  <c r="G29" i="1"/>
  <c r="K16" i="1"/>
  <c r="L16" i="1" s="1"/>
  <c r="P16" i="1" s="1"/>
  <c r="C31" i="1" l="1"/>
  <c r="G30" i="1"/>
  <c r="J16" i="1"/>
  <c r="I16" i="1" l="1"/>
  <c r="E17" i="1"/>
  <c r="D17" i="1" s="1"/>
  <c r="H17" i="1" s="1"/>
  <c r="C32" i="1"/>
  <c r="G31" i="1"/>
  <c r="G32" i="1" l="1"/>
  <c r="C33" i="1"/>
  <c r="K17" i="1"/>
  <c r="L17" i="1" s="1"/>
  <c r="P17" i="1" s="1"/>
  <c r="G33" i="1" l="1"/>
  <c r="C34" i="1"/>
  <c r="J17" i="1"/>
  <c r="C35" i="1" l="1"/>
  <c r="G34" i="1"/>
  <c r="I17" i="1"/>
  <c r="E18" i="1"/>
  <c r="D18" i="1" s="1"/>
  <c r="H18" i="1" s="1"/>
  <c r="G35" i="1" l="1"/>
  <c r="C36" i="1"/>
  <c r="K18" i="1"/>
  <c r="L18" i="1" s="1"/>
  <c r="P18" i="1" s="1"/>
  <c r="C37" i="1" l="1"/>
  <c r="G36" i="1"/>
  <c r="J18" i="1"/>
  <c r="G37" i="1" l="1"/>
  <c r="C38" i="1"/>
  <c r="I18" i="1"/>
  <c r="E19" i="1"/>
  <c r="D19" i="1" s="1"/>
  <c r="H19" i="1" s="1"/>
  <c r="G38" i="1" l="1"/>
  <c r="C39" i="1"/>
  <c r="K19" i="1"/>
  <c r="L19" i="1" s="1"/>
  <c r="P19" i="1" s="1"/>
  <c r="C40" i="1" l="1"/>
  <c r="G39" i="1"/>
  <c r="J19" i="1"/>
  <c r="G40" i="1" l="1"/>
  <c r="C41" i="1"/>
  <c r="I19" i="1"/>
  <c r="E20" i="1"/>
  <c r="D20" i="1" s="1"/>
  <c r="H20" i="1" s="1"/>
  <c r="G41" i="1" l="1"/>
  <c r="C42" i="1"/>
  <c r="K20" i="1"/>
  <c r="L20" i="1" s="1"/>
  <c r="P20" i="1" s="1"/>
  <c r="C43" i="1" l="1"/>
  <c r="G42" i="1"/>
  <c r="J20" i="1"/>
  <c r="G43" i="1" l="1"/>
  <c r="C44" i="1"/>
  <c r="I20" i="1"/>
  <c r="E21" i="1"/>
  <c r="D21" i="1" s="1"/>
  <c r="H21" i="1" s="1"/>
  <c r="G44" i="1" l="1"/>
  <c r="C45" i="1"/>
  <c r="K21" i="1"/>
  <c r="L21" i="1" s="1"/>
  <c r="P21" i="1" s="1"/>
  <c r="C46" i="1" l="1"/>
  <c r="G45" i="1"/>
  <c r="J21" i="1"/>
  <c r="G46" i="1" l="1"/>
  <c r="C47" i="1"/>
  <c r="I21" i="1"/>
  <c r="E22" i="1"/>
  <c r="D22" i="1" l="1"/>
  <c r="H22" i="1" s="1"/>
  <c r="G47" i="1"/>
  <c r="C48" i="1"/>
  <c r="K22" i="1"/>
  <c r="L22" i="1" s="1"/>
  <c r="P22" i="1" s="1"/>
  <c r="C49" i="1" l="1"/>
  <c r="G48" i="1"/>
  <c r="J22" i="1" l="1"/>
  <c r="E23" i="1"/>
  <c r="I22" i="1"/>
  <c r="G49" i="1"/>
  <c r="C50" i="1"/>
  <c r="D23" i="1" l="1"/>
  <c r="H23" i="1" s="1"/>
  <c r="K23" i="1"/>
  <c r="L23" i="1" s="1"/>
  <c r="P23" i="1" s="1"/>
  <c r="G50" i="1"/>
  <c r="C51" i="1"/>
  <c r="G51" i="1" l="1"/>
  <c r="C52" i="1"/>
  <c r="J23" i="1" l="1"/>
  <c r="E24" i="1"/>
  <c r="I23" i="1"/>
  <c r="C53" i="1"/>
  <c r="G52" i="1"/>
  <c r="D24" i="1" l="1"/>
  <c r="H24" i="1" s="1"/>
  <c r="K24" i="1"/>
  <c r="L24" i="1" s="1"/>
  <c r="P24" i="1" s="1"/>
  <c r="G53" i="1"/>
  <c r="C54" i="1"/>
  <c r="C55" i="1" l="1"/>
  <c r="G54" i="1"/>
  <c r="J24" i="1" l="1"/>
  <c r="E25" i="1"/>
  <c r="I24" i="1"/>
  <c r="C56" i="1"/>
  <c r="G55" i="1"/>
  <c r="D25" i="1" l="1"/>
  <c r="H25" i="1" s="1"/>
  <c r="K25" i="1"/>
  <c r="L25" i="1" s="1"/>
  <c r="P25" i="1" s="1"/>
  <c r="G56" i="1"/>
  <c r="C57" i="1"/>
  <c r="G57" i="1" l="1"/>
  <c r="C58" i="1"/>
  <c r="J25" i="1" l="1"/>
  <c r="E26" i="1"/>
  <c r="I25" i="1"/>
  <c r="G58" i="1"/>
  <c r="C59" i="1"/>
  <c r="D26" i="1" l="1"/>
  <c r="H26" i="1" s="1"/>
  <c r="K26" i="1"/>
  <c r="L26" i="1" s="1"/>
  <c r="P26" i="1" s="1"/>
  <c r="G59" i="1"/>
  <c r="C60" i="1"/>
  <c r="G60" i="1" l="1"/>
  <c r="C61" i="1"/>
  <c r="J26" i="1" l="1"/>
  <c r="E27" i="1"/>
  <c r="I26" i="1"/>
  <c r="G61" i="1"/>
  <c r="C62" i="1"/>
  <c r="D27" i="1" l="1"/>
  <c r="H27" i="1" s="1"/>
  <c r="K27" i="1"/>
  <c r="L27" i="1" s="1"/>
  <c r="P27" i="1" s="1"/>
  <c r="G62" i="1"/>
  <c r="C63" i="1"/>
  <c r="G63" i="1" l="1"/>
  <c r="C64" i="1"/>
  <c r="J27" i="1" l="1"/>
  <c r="E28" i="1"/>
  <c r="I27" i="1"/>
  <c r="G64" i="1"/>
  <c r="C65" i="1"/>
  <c r="D28" i="1" l="1"/>
  <c r="H28" i="1" s="1"/>
  <c r="K28" i="1"/>
  <c r="L28" i="1" s="1"/>
  <c r="P28" i="1" s="1"/>
  <c r="G65" i="1"/>
  <c r="C66" i="1"/>
  <c r="G66" i="1" l="1"/>
  <c r="C67" i="1"/>
  <c r="J28" i="1" l="1"/>
  <c r="E29" i="1"/>
  <c r="I28" i="1"/>
  <c r="G67" i="1"/>
  <c r="C68" i="1"/>
  <c r="D29" i="1" l="1"/>
  <c r="H29" i="1" s="1"/>
  <c r="K29" i="1"/>
  <c r="L29" i="1" s="1"/>
  <c r="P29" i="1" s="1"/>
  <c r="G68" i="1"/>
  <c r="C69" i="1"/>
  <c r="G69" i="1" l="1"/>
  <c r="C70" i="1"/>
  <c r="J29" i="1" l="1"/>
  <c r="E30" i="1"/>
  <c r="I29" i="1"/>
  <c r="G70" i="1"/>
  <c r="C71" i="1"/>
  <c r="D30" i="1" l="1"/>
  <c r="H30" i="1" s="1"/>
  <c r="K30" i="1"/>
  <c r="L30" i="1" s="1"/>
  <c r="P30" i="1" s="1"/>
  <c r="G71" i="1"/>
  <c r="C72" i="1"/>
  <c r="G72" i="1" l="1"/>
  <c r="C73" i="1"/>
  <c r="J30" i="1" l="1"/>
  <c r="E31" i="1"/>
  <c r="I30" i="1"/>
  <c r="C74" i="1"/>
  <c r="G73" i="1"/>
  <c r="D31" i="1" l="1"/>
  <c r="H31" i="1" s="1"/>
  <c r="K31" i="1"/>
  <c r="L31" i="1" s="1"/>
  <c r="P31" i="1" s="1"/>
  <c r="G74" i="1"/>
  <c r="C75" i="1"/>
  <c r="G75" i="1" l="1"/>
  <c r="C76" i="1"/>
  <c r="J31" i="1" l="1"/>
  <c r="E32" i="1"/>
  <c r="I31" i="1"/>
  <c r="G76" i="1"/>
  <c r="C77" i="1"/>
  <c r="D32" i="1" l="1"/>
  <c r="H32" i="1" s="1"/>
  <c r="K32" i="1"/>
  <c r="L32" i="1" s="1"/>
  <c r="P32" i="1" s="1"/>
  <c r="C78" i="1"/>
  <c r="G77" i="1"/>
  <c r="C79" i="1" l="1"/>
  <c r="G78" i="1"/>
  <c r="E33" i="1" l="1"/>
  <c r="D33" i="1" s="1"/>
  <c r="H33" i="1" s="1"/>
  <c r="J32" i="1"/>
  <c r="I32" i="1"/>
  <c r="G79" i="1"/>
  <c r="C80" i="1"/>
  <c r="K33" i="1" l="1"/>
  <c r="L33" i="1" s="1"/>
  <c r="P33" i="1" s="1"/>
  <c r="C81" i="1"/>
  <c r="G80" i="1"/>
  <c r="E34" i="1" l="1"/>
  <c r="I33" i="1"/>
  <c r="J33" i="1"/>
  <c r="G81" i="1"/>
  <c r="C82" i="1"/>
  <c r="K34" i="1" l="1"/>
  <c r="L34" i="1" s="1"/>
  <c r="P34" i="1" s="1"/>
  <c r="D34" i="1"/>
  <c r="H34" i="1" s="1"/>
  <c r="G82" i="1"/>
  <c r="C83" i="1"/>
  <c r="G83" i="1" l="1"/>
  <c r="C84" i="1"/>
  <c r="J34" i="1" l="1"/>
  <c r="E35" i="1"/>
  <c r="I34" i="1"/>
  <c r="C85" i="1"/>
  <c r="G84" i="1"/>
  <c r="K35" i="1" l="1"/>
  <c r="L35" i="1" s="1"/>
  <c r="P35" i="1" s="1"/>
  <c r="D35" i="1"/>
  <c r="H35" i="1" s="1"/>
  <c r="C86" i="1"/>
  <c r="G85" i="1"/>
  <c r="G86" i="1" l="1"/>
  <c r="C87" i="1"/>
  <c r="I35" i="1" l="1"/>
  <c r="J35" i="1"/>
  <c r="E36" i="1"/>
  <c r="G87" i="1"/>
  <c r="C88" i="1"/>
  <c r="K36" i="1" l="1"/>
  <c r="L36" i="1" s="1"/>
  <c r="P36" i="1" s="1"/>
  <c r="D36" i="1"/>
  <c r="H36" i="1" s="1"/>
  <c r="G88" i="1"/>
  <c r="C89" i="1"/>
  <c r="G89" i="1" l="1"/>
  <c r="C90" i="1"/>
  <c r="I36" i="1" l="1"/>
  <c r="J36" i="1"/>
  <c r="E37" i="1"/>
  <c r="G90" i="1"/>
  <c r="C91" i="1"/>
  <c r="K37" i="1" l="1"/>
  <c r="L37" i="1" s="1"/>
  <c r="P37" i="1" s="1"/>
  <c r="D37" i="1"/>
  <c r="H37" i="1" s="1"/>
  <c r="G91" i="1"/>
  <c r="C92" i="1"/>
  <c r="G92" i="1" l="1"/>
  <c r="C93" i="1"/>
  <c r="I37" i="1" l="1"/>
  <c r="J37" i="1"/>
  <c r="E38" i="1"/>
  <c r="C94" i="1"/>
  <c r="G93" i="1"/>
  <c r="K38" i="1" l="1"/>
  <c r="L38" i="1" s="1"/>
  <c r="P38" i="1" s="1"/>
  <c r="D38" i="1"/>
  <c r="H38" i="1" s="1"/>
  <c r="G94" i="1"/>
  <c r="C95" i="1"/>
  <c r="C96" i="1" l="1"/>
  <c r="G95" i="1"/>
  <c r="J38" i="1" l="1"/>
  <c r="E39" i="1"/>
  <c r="I38" i="1"/>
  <c r="G96" i="1"/>
  <c r="C97" i="1"/>
  <c r="K39" i="1" l="1"/>
  <c r="L39" i="1" s="1"/>
  <c r="P39" i="1" s="1"/>
  <c r="D39" i="1"/>
  <c r="H39" i="1" s="1"/>
  <c r="G97" i="1"/>
  <c r="C98" i="1"/>
  <c r="C99" i="1" l="1"/>
  <c r="G98" i="1"/>
  <c r="J39" i="1" l="1"/>
  <c r="E40" i="1"/>
  <c r="I39" i="1"/>
  <c r="C100" i="1"/>
  <c r="G99" i="1"/>
  <c r="K40" i="1" l="1"/>
  <c r="L40" i="1" s="1"/>
  <c r="P40" i="1" s="1"/>
  <c r="D40" i="1"/>
  <c r="H40" i="1" s="1"/>
  <c r="G100" i="1"/>
  <c r="C101" i="1"/>
  <c r="C102" i="1" l="1"/>
  <c r="G101" i="1"/>
  <c r="J40" i="1" l="1"/>
  <c r="E41" i="1"/>
  <c r="I40" i="1"/>
  <c r="C103" i="1"/>
  <c r="G102" i="1"/>
  <c r="K41" i="1" l="1"/>
  <c r="L41" i="1" s="1"/>
  <c r="P41" i="1" s="1"/>
  <c r="D41" i="1"/>
  <c r="H41" i="1" s="1"/>
  <c r="C104" i="1"/>
  <c r="G103" i="1"/>
  <c r="C105" i="1" l="1"/>
  <c r="G104" i="1"/>
  <c r="J41" i="1" l="1"/>
  <c r="E42" i="1"/>
  <c r="D42" i="1" s="1"/>
  <c r="H42" i="1" s="1"/>
  <c r="I41" i="1"/>
  <c r="G105" i="1"/>
  <c r="C106" i="1"/>
  <c r="K42" i="1" l="1"/>
  <c r="L42" i="1" s="1"/>
  <c r="P42" i="1" s="1"/>
  <c r="G106" i="1"/>
  <c r="C107" i="1"/>
  <c r="J42" i="1" l="1"/>
  <c r="E43" i="1"/>
  <c r="I42" i="1"/>
  <c r="C108" i="1"/>
  <c r="G107" i="1"/>
  <c r="K43" i="1" l="1"/>
  <c r="L43" i="1" s="1"/>
  <c r="P43" i="1" s="1"/>
  <c r="D43" i="1"/>
  <c r="H43" i="1" s="1"/>
  <c r="G108" i="1"/>
  <c r="C109" i="1"/>
  <c r="G109" i="1" l="1"/>
  <c r="C110" i="1"/>
  <c r="I43" i="1" l="1"/>
  <c r="J43" i="1"/>
  <c r="E44" i="1"/>
  <c r="C111" i="1"/>
  <c r="G110" i="1"/>
  <c r="K44" i="1" l="1"/>
  <c r="L44" i="1" s="1"/>
  <c r="P44" i="1" s="1"/>
  <c r="D44" i="1"/>
  <c r="H44" i="1" s="1"/>
  <c r="G111" i="1"/>
  <c r="C112" i="1"/>
  <c r="G112" i="1" l="1"/>
  <c r="C113" i="1"/>
  <c r="I44" i="1" l="1"/>
  <c r="J44" i="1"/>
  <c r="E45" i="1"/>
  <c r="G113" i="1"/>
  <c r="C114" i="1"/>
  <c r="K45" i="1" l="1"/>
  <c r="L45" i="1" s="1"/>
  <c r="P45" i="1" s="1"/>
  <c r="D45" i="1"/>
  <c r="H45" i="1" s="1"/>
  <c r="G114" i="1"/>
  <c r="C115" i="1"/>
  <c r="C116" i="1" l="1"/>
  <c r="G115" i="1"/>
  <c r="I45" i="1" l="1"/>
  <c r="J45" i="1"/>
  <c r="E46" i="1"/>
  <c r="G116" i="1"/>
  <c r="C117" i="1"/>
  <c r="K46" i="1" l="1"/>
  <c r="L46" i="1" s="1"/>
  <c r="P46" i="1" s="1"/>
  <c r="D46" i="1"/>
  <c r="H46" i="1" s="1"/>
  <c r="C118" i="1"/>
  <c r="G117" i="1"/>
  <c r="G118" i="1" l="1"/>
  <c r="C119" i="1"/>
  <c r="I46" i="1" l="1"/>
  <c r="J46" i="1"/>
  <c r="E47" i="1"/>
  <c r="C120" i="1"/>
  <c r="G119" i="1"/>
  <c r="K47" i="1" l="1"/>
  <c r="L47" i="1" s="1"/>
  <c r="P47" i="1" s="1"/>
  <c r="D47" i="1"/>
  <c r="H47" i="1" s="1"/>
  <c r="G120" i="1"/>
  <c r="C121" i="1"/>
  <c r="G121" i="1" l="1"/>
  <c r="C122" i="1"/>
  <c r="D122" i="1" s="1"/>
  <c r="H122" i="1" s="1"/>
  <c r="J47" i="1" l="1"/>
  <c r="E48" i="1"/>
  <c r="I47" i="1"/>
  <c r="G122" i="1"/>
  <c r="C123" i="1"/>
  <c r="K48" i="1" l="1"/>
  <c r="L48" i="1" s="1"/>
  <c r="P48" i="1" s="1"/>
  <c r="D48" i="1"/>
  <c r="H48" i="1" s="1"/>
  <c r="G123" i="1"/>
  <c r="C124" i="1"/>
  <c r="G124" i="1" l="1"/>
  <c r="C125" i="1"/>
  <c r="I48" i="1" l="1"/>
  <c r="J48" i="1"/>
  <c r="E49" i="1"/>
  <c r="G125" i="1"/>
  <c r="C126" i="1"/>
  <c r="K49" i="1" l="1"/>
  <c r="L49" i="1" s="1"/>
  <c r="P49" i="1" s="1"/>
  <c r="D49" i="1"/>
  <c r="H49" i="1" s="1"/>
  <c r="G126" i="1"/>
  <c r="C127" i="1"/>
  <c r="G127" i="1" l="1"/>
  <c r="C128" i="1"/>
  <c r="J49" i="1" l="1"/>
  <c r="E50" i="1"/>
  <c r="I49" i="1"/>
  <c r="G128" i="1"/>
  <c r="C129" i="1"/>
  <c r="K50" i="1" l="1"/>
  <c r="L50" i="1" s="1"/>
  <c r="P50" i="1" s="1"/>
  <c r="D50" i="1"/>
  <c r="H50" i="1" s="1"/>
  <c r="J50" i="1" s="1"/>
  <c r="E51" i="1"/>
  <c r="G129" i="1"/>
  <c r="C130" i="1"/>
  <c r="I50" i="1" l="1"/>
  <c r="K51" i="1"/>
  <c r="L51" i="1" s="1"/>
  <c r="P51" i="1" s="1"/>
  <c r="D51" i="1"/>
  <c r="H51" i="1" s="1"/>
  <c r="G130" i="1"/>
  <c r="C131" i="1"/>
  <c r="G131" i="1" l="1"/>
  <c r="C132" i="1"/>
  <c r="I51" i="1" l="1"/>
  <c r="J51" i="1"/>
  <c r="E52" i="1"/>
  <c r="G132" i="1"/>
  <c r="C133" i="1"/>
  <c r="K52" i="1" l="1"/>
  <c r="L52" i="1" s="1"/>
  <c r="P52" i="1" s="1"/>
  <c r="D52" i="1"/>
  <c r="H52" i="1" s="1"/>
  <c r="G133" i="1"/>
  <c r="C134" i="1"/>
  <c r="G134" i="1" l="1"/>
  <c r="C135" i="1"/>
  <c r="J52" i="1" l="1"/>
  <c r="E53" i="1"/>
  <c r="I52" i="1"/>
  <c r="G135" i="1"/>
  <c r="C136" i="1"/>
  <c r="K53" i="1" l="1"/>
  <c r="L53" i="1" s="1"/>
  <c r="P53" i="1" s="1"/>
  <c r="D53" i="1"/>
  <c r="H53" i="1" s="1"/>
  <c r="G136" i="1"/>
  <c r="C137" i="1"/>
  <c r="G137" i="1" s="1"/>
  <c r="I53" i="1" l="1"/>
  <c r="J53" i="1"/>
  <c r="E54" i="1"/>
  <c r="K54" i="1" l="1"/>
  <c r="L54" i="1" s="1"/>
  <c r="P54" i="1" s="1"/>
  <c r="D54" i="1"/>
  <c r="H54" i="1" s="1"/>
  <c r="J54" i="1" l="1"/>
  <c r="E55" i="1"/>
  <c r="I54" i="1"/>
  <c r="K55" i="1" l="1"/>
  <c r="L55" i="1" s="1"/>
  <c r="P55" i="1" s="1"/>
  <c r="D55" i="1"/>
  <c r="H55" i="1" s="1"/>
  <c r="I55" i="1" l="1"/>
  <c r="J55" i="1"/>
  <c r="E56" i="1"/>
  <c r="K56" i="1" l="1"/>
  <c r="L56" i="1" s="1"/>
  <c r="P56" i="1" s="1"/>
  <c r="D56" i="1"/>
  <c r="H56" i="1" s="1"/>
  <c r="I56" i="1" l="1"/>
  <c r="J56" i="1"/>
  <c r="E57" i="1"/>
  <c r="K57" i="1" l="1"/>
  <c r="L57" i="1" s="1"/>
  <c r="P57" i="1" s="1"/>
  <c r="D57" i="1"/>
  <c r="H57" i="1" s="1"/>
  <c r="J57" i="1" l="1"/>
  <c r="E58" i="1"/>
  <c r="I57" i="1"/>
  <c r="K58" i="1" l="1"/>
  <c r="L58" i="1" s="1"/>
  <c r="P58" i="1" s="1"/>
  <c r="D58" i="1"/>
  <c r="H58" i="1" s="1"/>
  <c r="I58" i="1" l="1"/>
  <c r="J58" i="1"/>
  <c r="E59" i="1"/>
  <c r="K59" i="1" l="1"/>
  <c r="L59" i="1" s="1"/>
  <c r="P59" i="1" s="1"/>
  <c r="D59" i="1"/>
  <c r="H59" i="1" s="1"/>
  <c r="J59" i="1" l="1"/>
  <c r="E60" i="1"/>
  <c r="I59" i="1"/>
  <c r="E61" i="1"/>
  <c r="D61" i="1" s="1"/>
  <c r="H61" i="1" l="1"/>
  <c r="K60" i="1"/>
  <c r="L60" i="1" s="1"/>
  <c r="P60" i="1" s="1"/>
  <c r="D60" i="1"/>
  <c r="H60" i="1" s="1"/>
  <c r="K61" i="1"/>
  <c r="L61" i="1" s="1"/>
  <c r="P61" i="1" s="1"/>
  <c r="J60" i="1" l="1"/>
  <c r="I60" i="1"/>
  <c r="J61" i="1"/>
  <c r="I61" i="1"/>
  <c r="E62" i="1"/>
  <c r="D62" i="1" s="1"/>
  <c r="H62" i="1" s="1"/>
  <c r="K62" i="1" l="1"/>
  <c r="L62" i="1" s="1"/>
  <c r="P62" i="1" s="1"/>
  <c r="J62" i="1"/>
  <c r="I62" i="1"/>
  <c r="E63" i="1"/>
  <c r="D63" i="1" s="1"/>
  <c r="H63" i="1" s="1"/>
  <c r="K63" i="1" l="1"/>
  <c r="L63" i="1" s="1"/>
  <c r="P63" i="1" s="1"/>
  <c r="J63" i="1" l="1"/>
  <c r="I63" i="1"/>
  <c r="E64" i="1"/>
  <c r="D64" i="1" s="1"/>
  <c r="H64" i="1" s="1"/>
  <c r="K64" i="1" l="1"/>
  <c r="L64" i="1" s="1"/>
  <c r="P64" i="1" s="1"/>
  <c r="J64" i="1" l="1"/>
  <c r="I64" i="1"/>
  <c r="E65" i="1"/>
  <c r="D65" i="1" s="1"/>
  <c r="H65" i="1" s="1"/>
  <c r="K65" i="1" l="1"/>
  <c r="L65" i="1" s="1"/>
  <c r="P65" i="1" s="1"/>
  <c r="J65" i="1" l="1"/>
  <c r="I65" i="1"/>
  <c r="E66" i="1"/>
  <c r="D66" i="1" s="1"/>
  <c r="H66" i="1" s="1"/>
  <c r="K66" i="1" l="1"/>
  <c r="L66" i="1" s="1"/>
  <c r="P66" i="1" s="1"/>
  <c r="J66" i="1" l="1"/>
  <c r="I66" i="1"/>
  <c r="E67" i="1"/>
  <c r="D67" i="1" s="1"/>
  <c r="H67" i="1" s="1"/>
  <c r="K67" i="1" l="1"/>
  <c r="L67" i="1" s="1"/>
  <c r="P67" i="1" s="1"/>
  <c r="J67" i="1" l="1"/>
  <c r="I67" i="1"/>
  <c r="E68" i="1"/>
  <c r="D68" i="1" s="1"/>
  <c r="H68" i="1" s="1"/>
  <c r="K68" i="1" l="1"/>
  <c r="L68" i="1" s="1"/>
  <c r="P68" i="1" s="1"/>
  <c r="J68" i="1" l="1"/>
  <c r="I68" i="1"/>
  <c r="E69" i="1"/>
  <c r="D69" i="1" s="1"/>
  <c r="H69" i="1" s="1"/>
  <c r="K69" i="1" l="1"/>
  <c r="L69" i="1" s="1"/>
  <c r="P69" i="1" s="1"/>
  <c r="J69" i="1" l="1"/>
  <c r="I69" i="1"/>
  <c r="E70" i="1"/>
  <c r="D70" i="1" s="1"/>
  <c r="H70" i="1" s="1"/>
  <c r="K70" i="1" l="1"/>
  <c r="L70" i="1" s="1"/>
  <c r="P70" i="1" s="1"/>
  <c r="J70" i="1" l="1"/>
  <c r="I70" i="1"/>
  <c r="E71" i="1"/>
  <c r="D71" i="1" s="1"/>
  <c r="H71" i="1" l="1"/>
  <c r="K71" i="1"/>
  <c r="L71" i="1" s="1"/>
  <c r="P71" i="1" s="1"/>
  <c r="J71" i="1" l="1"/>
  <c r="I71" i="1"/>
  <c r="E72" i="1"/>
  <c r="D72" i="1" s="1"/>
  <c r="H72" i="1" s="1"/>
  <c r="K72" i="1" l="1"/>
  <c r="L72" i="1" s="1"/>
  <c r="P72" i="1" s="1"/>
  <c r="J72" i="1"/>
  <c r="I72" i="1" l="1"/>
  <c r="E73" i="1"/>
  <c r="K73" i="1" l="1"/>
  <c r="L73" i="1" s="1"/>
  <c r="P73" i="1" s="1"/>
  <c r="D73" i="1"/>
  <c r="H73" i="1" s="1"/>
  <c r="J73" i="1" l="1"/>
  <c r="I73" i="1"/>
  <c r="E74" i="1"/>
  <c r="D74" i="1" s="1"/>
  <c r="H74" i="1" s="1"/>
  <c r="K74" i="1" l="1"/>
  <c r="L74" i="1" s="1"/>
  <c r="P74" i="1" s="1"/>
  <c r="J74" i="1" l="1"/>
  <c r="I74" i="1"/>
  <c r="E75" i="1"/>
  <c r="D75" i="1" s="1"/>
  <c r="H75" i="1" s="1"/>
  <c r="K75" i="1" l="1"/>
  <c r="L75" i="1" s="1"/>
  <c r="P75" i="1" s="1"/>
  <c r="J75" i="1" l="1"/>
  <c r="I75" i="1"/>
  <c r="E76" i="1"/>
  <c r="D76" i="1" s="1"/>
  <c r="H76" i="1" s="1"/>
  <c r="K76" i="1" l="1"/>
  <c r="L76" i="1" s="1"/>
  <c r="P76" i="1" s="1"/>
  <c r="J76" i="1" l="1"/>
  <c r="I76" i="1"/>
  <c r="E77" i="1"/>
  <c r="D77" i="1" s="1"/>
  <c r="H77" i="1" s="1"/>
  <c r="K77" i="1" l="1"/>
  <c r="L77" i="1" s="1"/>
  <c r="P77" i="1" s="1"/>
  <c r="J77" i="1" l="1"/>
  <c r="I77" i="1"/>
  <c r="E78" i="1"/>
  <c r="D78" i="1" s="1"/>
  <c r="H78" i="1" s="1"/>
  <c r="K78" i="1" l="1"/>
  <c r="L78" i="1" s="1"/>
  <c r="P78" i="1" s="1"/>
  <c r="J78" i="1" l="1"/>
  <c r="I78" i="1"/>
  <c r="E79" i="1"/>
  <c r="D79" i="1" s="1"/>
  <c r="H79" i="1" s="1"/>
  <c r="K79" i="1" l="1"/>
  <c r="L79" i="1" s="1"/>
  <c r="P79" i="1" s="1"/>
  <c r="J79" i="1" l="1"/>
  <c r="I79" i="1"/>
  <c r="E80" i="1"/>
  <c r="D80" i="1" s="1"/>
  <c r="H80" i="1" s="1"/>
  <c r="K80" i="1" l="1"/>
  <c r="L80" i="1" s="1"/>
  <c r="P80" i="1" s="1"/>
  <c r="J80" i="1" l="1"/>
  <c r="I80" i="1"/>
  <c r="E81" i="1"/>
  <c r="D81" i="1" s="1"/>
  <c r="H81" i="1" s="1"/>
  <c r="K81" i="1" l="1"/>
  <c r="L81" i="1" s="1"/>
  <c r="P81" i="1" s="1"/>
  <c r="J81" i="1" l="1"/>
  <c r="I81" i="1"/>
  <c r="E82" i="1"/>
  <c r="D82" i="1" s="1"/>
  <c r="H82" i="1" s="1"/>
  <c r="K82" i="1" l="1"/>
  <c r="L82" i="1" s="1"/>
  <c r="P82" i="1" s="1"/>
  <c r="J82" i="1" l="1"/>
  <c r="I82" i="1"/>
  <c r="E83" i="1"/>
  <c r="D83" i="1" s="1"/>
  <c r="H83" i="1" s="1"/>
  <c r="K83" i="1" l="1"/>
  <c r="L83" i="1" s="1"/>
  <c r="P83" i="1" s="1"/>
  <c r="J83" i="1" l="1"/>
  <c r="I83" i="1"/>
  <c r="E84" i="1"/>
  <c r="D84" i="1" s="1"/>
  <c r="H84" i="1" s="1"/>
  <c r="K84" i="1" l="1"/>
  <c r="L84" i="1" s="1"/>
  <c r="P84" i="1" s="1"/>
  <c r="J84" i="1" l="1"/>
  <c r="I84" i="1"/>
  <c r="E85" i="1"/>
  <c r="D85" i="1" s="1"/>
  <c r="H85" i="1" s="1"/>
  <c r="K85" i="1" l="1"/>
  <c r="L85" i="1" s="1"/>
  <c r="P85" i="1" s="1"/>
  <c r="J85" i="1" l="1"/>
  <c r="I85" i="1"/>
  <c r="E86" i="1"/>
  <c r="D86" i="1" s="1"/>
  <c r="H86" i="1" s="1"/>
  <c r="K86" i="1" l="1"/>
  <c r="L86" i="1" s="1"/>
  <c r="P86" i="1" s="1"/>
  <c r="J86" i="1" l="1"/>
  <c r="I86" i="1"/>
  <c r="E87" i="1"/>
  <c r="D87" i="1" s="1"/>
  <c r="H87" i="1" s="1"/>
  <c r="K87" i="1" l="1"/>
  <c r="L87" i="1" s="1"/>
  <c r="P87" i="1" s="1"/>
  <c r="J87" i="1" l="1"/>
  <c r="I87" i="1"/>
  <c r="E88" i="1"/>
  <c r="D88" i="1" s="1"/>
  <c r="H88" i="1" s="1"/>
  <c r="K88" i="1" l="1"/>
  <c r="L88" i="1" s="1"/>
  <c r="P88" i="1" s="1"/>
  <c r="J88" i="1" l="1"/>
  <c r="I88" i="1"/>
  <c r="E89" i="1"/>
  <c r="D89" i="1" s="1"/>
  <c r="H89" i="1" s="1"/>
  <c r="K89" i="1" l="1"/>
  <c r="L89" i="1" s="1"/>
  <c r="P89" i="1" s="1"/>
  <c r="J89" i="1" l="1"/>
  <c r="I89" i="1"/>
  <c r="E90" i="1"/>
  <c r="D90" i="1" s="1"/>
  <c r="H90" i="1" s="1"/>
  <c r="K90" i="1" l="1"/>
  <c r="L90" i="1" s="1"/>
  <c r="P90" i="1" s="1"/>
  <c r="J90" i="1" l="1"/>
  <c r="I90" i="1"/>
  <c r="E91" i="1"/>
  <c r="D91" i="1" s="1"/>
  <c r="H91" i="1" s="1"/>
  <c r="K91" i="1" l="1"/>
  <c r="L91" i="1" s="1"/>
  <c r="P91" i="1" s="1"/>
  <c r="J91" i="1" l="1"/>
  <c r="I91" i="1"/>
  <c r="E92" i="1"/>
  <c r="D92" i="1" s="1"/>
  <c r="H92" i="1" s="1"/>
  <c r="K92" i="1" l="1"/>
  <c r="L92" i="1" s="1"/>
  <c r="P92" i="1" s="1"/>
  <c r="J92" i="1" l="1"/>
  <c r="I92" i="1"/>
  <c r="E93" i="1"/>
  <c r="D93" i="1" s="1"/>
  <c r="H93" i="1" l="1"/>
  <c r="K93" i="1"/>
  <c r="L93" i="1" s="1"/>
  <c r="P93" i="1" s="1"/>
  <c r="J93" i="1" l="1"/>
  <c r="I93" i="1"/>
  <c r="E94" i="1"/>
  <c r="D94" i="1" s="1"/>
  <c r="H94" i="1" s="1"/>
  <c r="K94" i="1" l="1"/>
  <c r="L94" i="1" s="1"/>
  <c r="P94" i="1" s="1"/>
  <c r="J94" i="1"/>
  <c r="I94" i="1" l="1"/>
  <c r="E95" i="1"/>
  <c r="K95" i="1" l="1"/>
  <c r="L95" i="1" s="1"/>
  <c r="P95" i="1" s="1"/>
  <c r="D95" i="1"/>
  <c r="H95" i="1" s="1"/>
  <c r="J95" i="1" l="1"/>
  <c r="I95" i="1"/>
  <c r="E96" i="1"/>
  <c r="D96" i="1" s="1"/>
  <c r="H96" i="1" s="1"/>
  <c r="K96" i="1" l="1"/>
  <c r="L96" i="1" s="1"/>
  <c r="P96" i="1" s="1"/>
  <c r="J96" i="1" l="1"/>
  <c r="I96" i="1"/>
  <c r="E97" i="1"/>
  <c r="D97" i="1" s="1"/>
  <c r="H97" i="1" s="1"/>
  <c r="K97" i="1" l="1"/>
  <c r="L97" i="1" s="1"/>
  <c r="P97" i="1" s="1"/>
  <c r="J97" i="1" l="1"/>
  <c r="I97" i="1"/>
  <c r="E98" i="1"/>
  <c r="D98" i="1" s="1"/>
  <c r="H98" i="1" s="1"/>
  <c r="K98" i="1" l="1"/>
  <c r="L98" i="1" s="1"/>
  <c r="P98" i="1" s="1"/>
  <c r="J98" i="1" l="1"/>
  <c r="I98" i="1"/>
  <c r="E99" i="1"/>
  <c r="D99" i="1" s="1"/>
  <c r="H99" i="1" l="1"/>
  <c r="K99" i="1"/>
  <c r="L99" i="1" s="1"/>
  <c r="P99" i="1" s="1"/>
  <c r="J99" i="1" l="1"/>
  <c r="I99" i="1"/>
  <c r="E100" i="1"/>
  <c r="D100" i="1" s="1"/>
  <c r="H100" i="1" s="1"/>
  <c r="K100" i="1" l="1"/>
  <c r="L100" i="1" s="1"/>
  <c r="P100" i="1" s="1"/>
  <c r="J100" i="1"/>
  <c r="I100" i="1"/>
  <c r="E101" i="1"/>
  <c r="D101" i="1" s="1"/>
  <c r="H101" i="1" s="1"/>
  <c r="K101" i="1" l="1"/>
  <c r="L101" i="1" s="1"/>
  <c r="P101" i="1" s="1"/>
  <c r="J101" i="1" l="1"/>
  <c r="I101" i="1"/>
  <c r="E102" i="1"/>
  <c r="D102" i="1" s="1"/>
  <c r="H102" i="1" s="1"/>
  <c r="K102" i="1" l="1"/>
  <c r="L102" i="1" s="1"/>
  <c r="P102" i="1" s="1"/>
  <c r="J102" i="1" l="1"/>
  <c r="I102" i="1"/>
  <c r="E103" i="1"/>
  <c r="D103" i="1" s="1"/>
  <c r="H103" i="1" s="1"/>
  <c r="K103" i="1" l="1"/>
  <c r="L103" i="1" s="1"/>
  <c r="P103" i="1" s="1"/>
  <c r="J103" i="1" l="1"/>
  <c r="I103" i="1"/>
  <c r="E104" i="1"/>
  <c r="D104" i="1" s="1"/>
  <c r="H104" i="1" s="1"/>
  <c r="K104" i="1" l="1"/>
  <c r="L104" i="1" s="1"/>
  <c r="P104" i="1" s="1"/>
  <c r="J104" i="1" l="1"/>
  <c r="I104" i="1"/>
  <c r="E105" i="1"/>
  <c r="D105" i="1" s="1"/>
  <c r="H105" i="1" s="1"/>
  <c r="K105" i="1" l="1"/>
  <c r="L105" i="1" s="1"/>
  <c r="P105" i="1" s="1"/>
  <c r="J105" i="1" l="1"/>
  <c r="I105" i="1"/>
  <c r="E106" i="1"/>
  <c r="D106" i="1" s="1"/>
  <c r="H106" i="1" s="1"/>
  <c r="K106" i="1" l="1"/>
  <c r="L106" i="1" s="1"/>
  <c r="P106" i="1" s="1"/>
  <c r="J106" i="1" l="1"/>
  <c r="I106" i="1"/>
  <c r="E107" i="1"/>
  <c r="D107" i="1" s="1"/>
  <c r="H107" i="1" s="1"/>
  <c r="K107" i="1" l="1"/>
  <c r="L107" i="1" s="1"/>
  <c r="P107" i="1" s="1"/>
  <c r="J107" i="1" l="1"/>
  <c r="I107" i="1"/>
  <c r="E108" i="1"/>
  <c r="D108" i="1" s="1"/>
  <c r="H108" i="1" s="1"/>
  <c r="K108" i="1" l="1"/>
  <c r="L108" i="1" s="1"/>
  <c r="P108" i="1" s="1"/>
  <c r="J108" i="1" l="1"/>
  <c r="E109" i="1"/>
  <c r="D109" i="1" s="1"/>
  <c r="H109" i="1" s="1"/>
  <c r="I108" i="1"/>
  <c r="K109" i="1" l="1"/>
  <c r="L109" i="1" s="1"/>
  <c r="P109" i="1" s="1"/>
  <c r="J109" i="1" l="1"/>
  <c r="I109" i="1"/>
  <c r="E110" i="1"/>
  <c r="D110" i="1" s="1"/>
  <c r="H110" i="1" s="1"/>
  <c r="K110" i="1" l="1"/>
  <c r="L110" i="1" s="1"/>
  <c r="P110" i="1" s="1"/>
  <c r="J110" i="1" l="1"/>
  <c r="E111" i="1"/>
  <c r="D111" i="1" s="1"/>
  <c r="I110" i="1"/>
  <c r="H111" i="1" l="1"/>
  <c r="K111" i="1"/>
  <c r="L111" i="1" s="1"/>
  <c r="P111" i="1" s="1"/>
  <c r="E112" i="1" l="1"/>
  <c r="D112" i="1" s="1"/>
  <c r="H112" i="1" s="1"/>
  <c r="J111" i="1"/>
  <c r="I111" i="1"/>
  <c r="J112" i="1" l="1"/>
  <c r="I112" i="1"/>
  <c r="E113" i="1"/>
  <c r="D113" i="1" s="1"/>
  <c r="H113" i="1" s="1"/>
  <c r="K112" i="1"/>
  <c r="L112" i="1" s="1"/>
  <c r="P112" i="1" s="1"/>
  <c r="K113" i="1" l="1"/>
  <c r="L113" i="1" s="1"/>
  <c r="P113" i="1" s="1"/>
  <c r="E114" i="1" l="1"/>
  <c r="D114" i="1" s="1"/>
  <c r="H114" i="1" s="1"/>
  <c r="J113" i="1"/>
  <c r="I113" i="1"/>
  <c r="K114" i="1" l="1"/>
  <c r="L114" i="1" s="1"/>
  <c r="P114" i="1" s="1"/>
  <c r="J114" i="1" l="1"/>
  <c r="I114" i="1"/>
  <c r="E115" i="1"/>
  <c r="D115" i="1" s="1"/>
  <c r="H115" i="1" s="1"/>
  <c r="K115" i="1" l="1"/>
  <c r="L115" i="1" s="1"/>
  <c r="P115" i="1" s="1"/>
  <c r="E116" i="1" l="1"/>
  <c r="D116" i="1" s="1"/>
  <c r="H116" i="1" s="1"/>
  <c r="J115" i="1"/>
  <c r="I115" i="1"/>
  <c r="K116" i="1" l="1"/>
  <c r="L116" i="1" s="1"/>
  <c r="P116" i="1" s="1"/>
  <c r="J116" i="1" l="1"/>
  <c r="I116" i="1"/>
  <c r="E117" i="1"/>
  <c r="D117" i="1" s="1"/>
  <c r="H117" i="1" s="1"/>
  <c r="K117" i="1" l="1"/>
  <c r="L117" i="1" s="1"/>
  <c r="P117" i="1" s="1"/>
  <c r="E118" i="1" l="1"/>
  <c r="D118" i="1" s="1"/>
  <c r="H118" i="1" s="1"/>
  <c r="J117" i="1"/>
  <c r="I117" i="1"/>
  <c r="K118" i="1" l="1"/>
  <c r="L118" i="1" s="1"/>
  <c r="P118" i="1" s="1"/>
  <c r="J118" i="1" l="1"/>
  <c r="I118" i="1"/>
  <c r="E119" i="1"/>
  <c r="D119" i="1" s="1"/>
  <c r="H119" i="1" s="1"/>
  <c r="K119" i="1" l="1"/>
  <c r="L119" i="1" s="1"/>
  <c r="P119" i="1" s="1"/>
  <c r="E120" i="1" l="1"/>
  <c r="D120" i="1" s="1"/>
  <c r="H120" i="1" s="1"/>
  <c r="J119" i="1"/>
  <c r="I119" i="1"/>
  <c r="K120" i="1" l="1"/>
  <c r="L120" i="1" s="1"/>
  <c r="P120" i="1" s="1"/>
  <c r="J120" i="1" l="1"/>
  <c r="I120" i="1"/>
  <c r="E121" i="1"/>
  <c r="D121" i="1" s="1"/>
  <c r="H121" i="1" s="1"/>
  <c r="K121" i="1" l="1"/>
  <c r="E122" i="1" l="1"/>
  <c r="L121" i="1"/>
  <c r="J121" i="1" l="1"/>
  <c r="I121" i="1"/>
  <c r="K122" i="1"/>
  <c r="L122" i="1" s="1"/>
  <c r="P121" i="1"/>
  <c r="E123" i="1" l="1"/>
  <c r="J122" i="1"/>
  <c r="I122" i="1"/>
  <c r="P122" i="1"/>
  <c r="K123" i="1" l="1"/>
  <c r="L123" i="1" l="1"/>
  <c r="P123" i="1" s="1"/>
  <c r="J123" i="1" l="1"/>
  <c r="I123" i="1"/>
  <c r="E124" i="1"/>
  <c r="K124" i="1" l="1"/>
  <c r="L124" i="1" l="1"/>
  <c r="P124" i="1" s="1"/>
  <c r="E125" i="1" l="1"/>
  <c r="J124" i="1"/>
  <c r="I124" i="1"/>
  <c r="K125" i="1" l="1"/>
  <c r="L125" i="1" l="1"/>
  <c r="P125" i="1" s="1"/>
  <c r="J125" i="1" l="1"/>
  <c r="I125" i="1"/>
  <c r="E126" i="1"/>
  <c r="K126" i="1" l="1"/>
  <c r="L126" i="1" s="1"/>
  <c r="P126" i="1" s="1"/>
  <c r="E127" i="1" l="1"/>
  <c r="J126" i="1"/>
  <c r="I126" i="1"/>
  <c r="K127" i="1" l="1"/>
  <c r="L127" i="1" s="1"/>
  <c r="P127" i="1" s="1"/>
  <c r="J127" i="1" l="1"/>
  <c r="I127" i="1"/>
  <c r="E128" i="1"/>
  <c r="E129" i="1" l="1"/>
  <c r="J128" i="1"/>
  <c r="I128" i="1"/>
  <c r="K128" i="1"/>
  <c r="L128" i="1" s="1"/>
  <c r="P128" i="1" s="1"/>
  <c r="K129" i="1" l="1"/>
  <c r="L129" i="1" s="1"/>
  <c r="P129" i="1" s="1"/>
  <c r="J129" i="1" l="1"/>
  <c r="I129" i="1"/>
  <c r="E130" i="1"/>
  <c r="K130" i="1" l="1"/>
  <c r="L130" i="1" s="1"/>
  <c r="P130" i="1" s="1"/>
  <c r="E131" i="1" l="1"/>
  <c r="J130" i="1"/>
  <c r="I130" i="1"/>
  <c r="K131" i="1" l="1"/>
  <c r="L131" i="1" s="1"/>
  <c r="P131" i="1" s="1"/>
  <c r="J131" i="1" l="1"/>
  <c r="I131" i="1"/>
  <c r="E132" i="1"/>
  <c r="K132" i="1" l="1"/>
  <c r="L132" i="1" s="1"/>
  <c r="P132" i="1" s="1"/>
  <c r="E133" i="1" l="1"/>
  <c r="J132" i="1"/>
  <c r="I132" i="1"/>
  <c r="K133" i="1" l="1"/>
  <c r="L133" i="1" s="1"/>
  <c r="P133" i="1" s="1"/>
  <c r="J133" i="1" l="1"/>
  <c r="I133" i="1"/>
  <c r="E134" i="1"/>
  <c r="K134" i="1" l="1"/>
  <c r="L134" i="1" s="1"/>
  <c r="P134" i="1" s="1"/>
  <c r="E135" i="1" l="1"/>
  <c r="J134" i="1"/>
  <c r="I134" i="1"/>
  <c r="K135" i="1" l="1"/>
  <c r="L135" i="1" s="1"/>
  <c r="P135" i="1" s="1"/>
  <c r="J135" i="1" l="1"/>
  <c r="I135" i="1"/>
  <c r="E136" i="1"/>
  <c r="K136" i="1" l="1"/>
  <c r="L136" i="1" s="1"/>
  <c r="P136" i="1" s="1"/>
  <c r="E137" i="1" l="1"/>
  <c r="J136" i="1"/>
  <c r="I136" i="1"/>
  <c r="K137" i="1" l="1"/>
  <c r="K7" i="1" l="1"/>
  <c r="K5" i="1"/>
  <c r="L137" i="1"/>
  <c r="J137" i="1"/>
  <c r="I137" i="1"/>
  <c r="P137" i="1" l="1"/>
  <c r="L138" i="1"/>
  <c r="L139" i="1" l="1"/>
  <c r="P138" i="1"/>
  <c r="L140" i="1" l="1"/>
  <c r="P139" i="1"/>
  <c r="L141" i="1" l="1"/>
  <c r="P140" i="1"/>
  <c r="P141" i="1" l="1"/>
  <c r="L142" i="1"/>
  <c r="L143" i="1" l="1"/>
  <c r="P142" i="1"/>
  <c r="L144" i="1" l="1"/>
  <c r="P143" i="1"/>
  <c r="P144" i="1" l="1"/>
  <c r="L145" i="1"/>
  <c r="L146" i="1" l="1"/>
  <c r="P145" i="1"/>
  <c r="L147" i="1" l="1"/>
  <c r="P146" i="1"/>
  <c r="P147" i="1" l="1"/>
  <c r="L148" i="1"/>
  <c r="P148" i="1" l="1"/>
  <c r="L149" i="1"/>
  <c r="P149" i="1" l="1"/>
  <c r="L150" i="1"/>
  <c r="L151" i="1" l="1"/>
  <c r="P150" i="1"/>
  <c r="P151" i="1" l="1"/>
  <c r="L152" i="1"/>
  <c r="P152" i="1" l="1"/>
  <c r="L153" i="1"/>
  <c r="L154" i="1" l="1"/>
  <c r="P153" i="1"/>
  <c r="P154" i="1" l="1"/>
  <c r="L155" i="1"/>
  <c r="P155" i="1" l="1"/>
  <c r="L156" i="1"/>
  <c r="L157" i="1" l="1"/>
  <c r="P156" i="1"/>
  <c r="P157" i="1" l="1"/>
  <c r="L158" i="1"/>
  <c r="P158" i="1" l="1"/>
  <c r="L159" i="1"/>
  <c r="L160" i="1" l="1"/>
  <c r="P159" i="1"/>
  <c r="P160" i="1" l="1"/>
  <c r="L161" i="1"/>
  <c r="P161" i="1" l="1"/>
  <c r="L162" i="1"/>
  <c r="L163" i="1" l="1"/>
  <c r="P162" i="1"/>
  <c r="P163" i="1" l="1"/>
  <c r="L164" i="1"/>
  <c r="L165" i="1" l="1"/>
  <c r="P164" i="1"/>
  <c r="P165" i="1" l="1"/>
  <c r="L166" i="1"/>
  <c r="P166" i="1" l="1"/>
  <c r="L167" i="1"/>
  <c r="P167" i="1" l="1"/>
  <c r="L168" i="1"/>
  <c r="P168" i="1" l="1"/>
  <c r="L169" i="1"/>
  <c r="P169" i="1" l="1"/>
  <c r="L170" i="1"/>
  <c r="P170" i="1" l="1"/>
  <c r="L171" i="1"/>
  <c r="P171" i="1" l="1"/>
  <c r="L172" i="1"/>
  <c r="P172" i="1" l="1"/>
  <c r="L173" i="1"/>
  <c r="P173" i="1" l="1"/>
  <c r="L174" i="1"/>
  <c r="P174" i="1" l="1"/>
  <c r="L175" i="1"/>
  <c r="P175" i="1" l="1"/>
  <c r="L176" i="1"/>
  <c r="P176" i="1" l="1"/>
  <c r="L177" i="1"/>
  <c r="P177" i="1" l="1"/>
  <c r="L178" i="1"/>
  <c r="P178" i="1" l="1"/>
  <c r="L179" i="1"/>
  <c r="P179" i="1" l="1"/>
  <c r="L180" i="1"/>
  <c r="P180" i="1" l="1"/>
  <c r="L181" i="1"/>
  <c r="P181" i="1" l="1"/>
  <c r="L182" i="1"/>
  <c r="P182" i="1" l="1"/>
  <c r="L183" i="1"/>
  <c r="P183" i="1" l="1"/>
  <c r="L184" i="1"/>
  <c r="P184" i="1" l="1"/>
  <c r="L185" i="1"/>
  <c r="P185" i="1" l="1"/>
  <c r="L186" i="1"/>
  <c r="P186" i="1" l="1"/>
  <c r="L187" i="1"/>
  <c r="P187" i="1" l="1"/>
  <c r="L188" i="1"/>
  <c r="P188" i="1" l="1"/>
  <c r="L189" i="1"/>
  <c r="P189" i="1" l="1"/>
  <c r="L190" i="1"/>
  <c r="P190" i="1" l="1"/>
  <c r="L191" i="1"/>
  <c r="P191" i="1" l="1"/>
  <c r="L192" i="1"/>
  <c r="P192" i="1" l="1"/>
  <c r="L193" i="1"/>
  <c r="P193" i="1" l="1"/>
  <c r="L194" i="1"/>
  <c r="P194" i="1" l="1"/>
  <c r="L195" i="1"/>
  <c r="P195" i="1" l="1"/>
  <c r="L196" i="1"/>
  <c r="P196" i="1" l="1"/>
  <c r="L197" i="1"/>
  <c r="P197" i="1" l="1"/>
  <c r="L198" i="1"/>
  <c r="P198" i="1" l="1"/>
  <c r="L199" i="1"/>
  <c r="P199" i="1" l="1"/>
  <c r="L200" i="1"/>
  <c r="P200" i="1" l="1"/>
  <c r="L201" i="1"/>
  <c r="P201" i="1" l="1"/>
  <c r="L202" i="1"/>
  <c r="P202" i="1" l="1"/>
  <c r="L203" i="1"/>
  <c r="P203" i="1" l="1"/>
  <c r="L204" i="1"/>
  <c r="P204" i="1" l="1"/>
  <c r="L205" i="1"/>
  <c r="P205" i="1" l="1"/>
  <c r="L206" i="1"/>
  <c r="P206" i="1" l="1"/>
  <c r="L207" i="1"/>
  <c r="P207" i="1" l="1"/>
  <c r="L208" i="1"/>
  <c r="P208" i="1" l="1"/>
  <c r="L209" i="1"/>
  <c r="P209" i="1" l="1"/>
  <c r="L210" i="1"/>
  <c r="P210" i="1" s="1"/>
</calcChain>
</file>

<file path=xl/sharedStrings.xml><?xml version="1.0" encoding="utf-8"?>
<sst xmlns="http://schemas.openxmlformats.org/spreadsheetml/2006/main" count="20" uniqueCount="19">
  <si>
    <t>Spins</t>
  </si>
  <si>
    <t>Lines</t>
  </si>
  <si>
    <t>Mode</t>
  </si>
  <si>
    <t>Count</t>
  </si>
  <si>
    <t>LW</t>
  </si>
  <si>
    <t>What to bet</t>
  </si>
  <si>
    <t>Repeater bet</t>
  </si>
  <si>
    <t>Sleeper bet</t>
  </si>
  <si>
    <t>Units out</t>
  </si>
  <si>
    <t>BR</t>
  </si>
  <si>
    <t>Starting BR</t>
  </si>
  <si>
    <t>Unit size</t>
  </si>
  <si>
    <t>Profit/loss</t>
  </si>
  <si>
    <t>Profit/Loss</t>
  </si>
  <si>
    <t>Total spins</t>
  </si>
  <si>
    <t>BR on 0</t>
  </si>
  <si>
    <t>Target</t>
  </si>
  <si>
    <t>Stop loss</t>
  </si>
  <si>
    <t>Enter Starting BR, Unit size, Profit target, Stop loss to start. Enter spins as you 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</si>
</sst>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right"/>
    </xf>
    <xf numFmtId="0" fontId="2" fillId="2" borderId="0" xfId="0" applyFont="1" applyFill="1" applyAlignment="1">
      <alignment horizontal="right"/>
    </xf>
    <xf numFmtId="0" fontId="0" fillId="3" borderId="1" xfId="0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 applyAlignment="1" applyProtection="1">
      <alignment horizontal="right"/>
      <protection hidden="1"/>
    </xf>
    <xf numFmtId="0" fontId="0" fillId="2" borderId="1" xfId="0" applyFill="1" applyBorder="1" applyAlignment="1" applyProtection="1">
      <alignment horizontal="right"/>
      <protection hidden="1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0" xfId="0" applyFont="1" applyFill="1" applyBorder="1" applyAlignment="1" applyProtection="1">
      <alignment horizontal="right"/>
      <protection hidden="1"/>
    </xf>
    <xf numFmtId="0" fontId="2" fillId="2" borderId="0" xfId="0" applyFont="1" applyFill="1" applyBorder="1" applyAlignment="1" applyProtection="1">
      <alignment horizontal="right"/>
      <protection hidden="1"/>
    </xf>
    <xf numFmtId="0" fontId="3" fillId="2" borderId="0" xfId="0" applyFont="1" applyFill="1" applyAlignment="1">
      <alignment horizontal="right"/>
    </xf>
    <xf numFmtId="0" fontId="0" fillId="3" borderId="1" xfId="0" applyFill="1" applyBorder="1" applyAlignment="1" applyProtection="1">
      <alignment horizontal="right"/>
      <protection hidden="1"/>
    </xf>
    <xf numFmtId="0" fontId="0" fillId="2" borderId="1" xfId="0" applyFill="1" applyBorder="1" applyProtection="1">
      <protection locked="0"/>
    </xf>
    <xf numFmtId="0" fontId="0" fillId="2" borderId="0" xfId="0" applyFill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521266073194856E-2"/>
          <c:y val="0"/>
          <c:w val="0.91295746785361032"/>
          <c:h val="0.96522632039416123"/>
        </c:manualLayout>
      </c:layout>
      <c:lineChart>
        <c:grouping val="standard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Sheet1!$P$9:$P$210</c:f>
              <c:numCache>
                <c:formatCode>General</c:formatCode>
                <c:ptCount val="202"/>
                <c:pt idx="0">
                  <c:v>0</c:v>
                </c:pt>
                <c:pt idx="1">
                  <c:v>-0.5</c:v>
                </c:pt>
                <c:pt idx="2">
                  <c:v>-1</c:v>
                </c:pt>
                <c:pt idx="3">
                  <c:v>-1.5</c:v>
                </c:pt>
                <c:pt idx="4">
                  <c:v>1</c:v>
                </c:pt>
                <c:pt idx="5">
                  <c:v>0.5</c:v>
                </c:pt>
                <c:pt idx="6">
                  <c:v>3</c:v>
                </c:pt>
                <c:pt idx="7">
                  <c:v>2.5</c:v>
                </c:pt>
                <c:pt idx="8">
                  <c:v>2</c:v>
                </c:pt>
                <c:pt idx="9">
                  <c:v>1.5</c:v>
                </c:pt>
                <c:pt idx="10">
                  <c:v>1</c:v>
                </c:pt>
                <c:pt idx="11">
                  <c:v>0.5</c:v>
                </c:pt>
                <c:pt idx="12">
                  <c:v>0</c:v>
                </c:pt>
                <c:pt idx="13">
                  <c:v>2.5</c:v>
                </c:pt>
                <c:pt idx="14">
                  <c:v>2.5</c:v>
                </c:pt>
                <c:pt idx="15">
                  <c:v>2</c:v>
                </c:pt>
                <c:pt idx="16">
                  <c:v>1.5</c:v>
                </c:pt>
                <c:pt idx="17">
                  <c:v>4</c:v>
                </c:pt>
                <c:pt idx="18">
                  <c:v>3.5</c:v>
                </c:pt>
                <c:pt idx="19">
                  <c:v>3</c:v>
                </c:pt>
                <c:pt idx="20">
                  <c:v>2.5</c:v>
                </c:pt>
                <c:pt idx="21">
                  <c:v>2</c:v>
                </c:pt>
                <c:pt idx="22">
                  <c:v>1.5</c:v>
                </c:pt>
                <c:pt idx="23">
                  <c:v>1</c:v>
                </c:pt>
                <c:pt idx="24">
                  <c:v>0.5</c:v>
                </c:pt>
                <c:pt idx="25">
                  <c:v>3</c:v>
                </c:pt>
                <c:pt idx="26">
                  <c:v>2.5</c:v>
                </c:pt>
                <c:pt idx="27">
                  <c:v>2.5</c:v>
                </c:pt>
                <c:pt idx="28">
                  <c:v>5</c:v>
                </c:pt>
                <c:pt idx="29">
                  <c:v>4.5</c:v>
                </c:pt>
                <c:pt idx="30">
                  <c:v>4</c:v>
                </c:pt>
                <c:pt idx="31">
                  <c:v>3.5</c:v>
                </c:pt>
                <c:pt idx="32">
                  <c:v>3</c:v>
                </c:pt>
                <c:pt idx="33">
                  <c:v>3</c:v>
                </c:pt>
                <c:pt idx="34">
                  <c:v>5.5</c:v>
                </c:pt>
                <c:pt idx="35">
                  <c:v>5</c:v>
                </c:pt>
                <c:pt idx="36">
                  <c:v>4.5</c:v>
                </c:pt>
                <c:pt idx="37">
                  <c:v>4</c:v>
                </c:pt>
                <c:pt idx="38">
                  <c:v>3.5</c:v>
                </c:pt>
                <c:pt idx="39">
                  <c:v>3</c:v>
                </c:pt>
                <c:pt idx="40">
                  <c:v>2.5</c:v>
                </c:pt>
                <c:pt idx="41">
                  <c:v>2</c:v>
                </c:pt>
                <c:pt idx="42">
                  <c:v>1.5</c:v>
                </c:pt>
                <c:pt idx="43">
                  <c:v>1</c:v>
                </c:pt>
                <c:pt idx="44">
                  <c:v>0.5</c:v>
                </c:pt>
                <c:pt idx="45">
                  <c:v>0</c:v>
                </c:pt>
                <c:pt idx="46">
                  <c:v>-0.5</c:v>
                </c:pt>
                <c:pt idx="47">
                  <c:v>-1</c:v>
                </c:pt>
                <c:pt idx="48">
                  <c:v>-1.5</c:v>
                </c:pt>
                <c:pt idx="49">
                  <c:v>-2</c:v>
                </c:pt>
                <c:pt idx="50">
                  <c:v>-2.5</c:v>
                </c:pt>
                <c:pt idx="51">
                  <c:v>-3</c:v>
                </c:pt>
                <c:pt idx="52">
                  <c:v>-0.5</c:v>
                </c:pt>
                <c:pt idx="53">
                  <c:v>-1</c:v>
                </c:pt>
                <c:pt idx="54">
                  <c:v>-1.5</c:v>
                </c:pt>
                <c:pt idx="55">
                  <c:v>-2</c:v>
                </c:pt>
                <c:pt idx="56">
                  <c:v>-2</c:v>
                </c:pt>
                <c:pt idx="57">
                  <c:v>-2.5</c:v>
                </c:pt>
                <c:pt idx="58">
                  <c:v>-3</c:v>
                </c:pt>
                <c:pt idx="59">
                  <c:v>-3.5</c:v>
                </c:pt>
                <c:pt idx="60">
                  <c:v>-4</c:v>
                </c:pt>
                <c:pt idx="61">
                  <c:v>-4.5</c:v>
                </c:pt>
                <c:pt idx="62">
                  <c:v>-2</c:v>
                </c:pt>
                <c:pt idx="63">
                  <c:v>-2.5</c:v>
                </c:pt>
                <c:pt idx="64">
                  <c:v>-3</c:v>
                </c:pt>
                <c:pt idx="65">
                  <c:v>-3.5</c:v>
                </c:pt>
                <c:pt idx="66">
                  <c:v>-4</c:v>
                </c:pt>
                <c:pt idx="67">
                  <c:v>-1.5</c:v>
                </c:pt>
                <c:pt idx="68">
                  <c:v>-2.5</c:v>
                </c:pt>
                <c:pt idx="69">
                  <c:v>-3.5</c:v>
                </c:pt>
                <c:pt idx="70">
                  <c:v>-3.5</c:v>
                </c:pt>
                <c:pt idx="71">
                  <c:v>-4</c:v>
                </c:pt>
                <c:pt idx="72">
                  <c:v>-4.5</c:v>
                </c:pt>
                <c:pt idx="73">
                  <c:v>-5</c:v>
                </c:pt>
                <c:pt idx="74">
                  <c:v>-5.5</c:v>
                </c:pt>
                <c:pt idx="75">
                  <c:v>-6</c:v>
                </c:pt>
                <c:pt idx="76">
                  <c:v>-6.5</c:v>
                </c:pt>
                <c:pt idx="77">
                  <c:v>-7</c:v>
                </c:pt>
                <c:pt idx="78">
                  <c:v>-7.5</c:v>
                </c:pt>
                <c:pt idx="79">
                  <c:v>-5</c:v>
                </c:pt>
                <c:pt idx="80">
                  <c:v>-5.5</c:v>
                </c:pt>
                <c:pt idx="81">
                  <c:v>-6</c:v>
                </c:pt>
                <c:pt idx="82">
                  <c:v>-6</c:v>
                </c:pt>
                <c:pt idx="83">
                  <c:v>-3.5</c:v>
                </c:pt>
                <c:pt idx="84">
                  <c:v>-4</c:v>
                </c:pt>
                <c:pt idx="85">
                  <c:v>-1.5</c:v>
                </c:pt>
                <c:pt idx="86">
                  <c:v>-3.5</c:v>
                </c:pt>
                <c:pt idx="87">
                  <c:v>-3.5</c:v>
                </c:pt>
                <c:pt idx="88">
                  <c:v>-4</c:v>
                </c:pt>
                <c:pt idx="89">
                  <c:v>-4.5</c:v>
                </c:pt>
                <c:pt idx="90">
                  <c:v>-5</c:v>
                </c:pt>
                <c:pt idx="91">
                  <c:v>-5.5</c:v>
                </c:pt>
                <c:pt idx="92">
                  <c:v>-6</c:v>
                </c:pt>
                <c:pt idx="93">
                  <c:v>-6.5</c:v>
                </c:pt>
                <c:pt idx="94">
                  <c:v>-7</c:v>
                </c:pt>
                <c:pt idx="95">
                  <c:v>-4.5</c:v>
                </c:pt>
                <c:pt idx="96">
                  <c:v>-5</c:v>
                </c:pt>
                <c:pt idx="97">
                  <c:v>-5.5</c:v>
                </c:pt>
                <c:pt idx="98">
                  <c:v>-3</c:v>
                </c:pt>
                <c:pt idx="99">
                  <c:v>-3.5</c:v>
                </c:pt>
                <c:pt idx="100">
                  <c:v>-4</c:v>
                </c:pt>
                <c:pt idx="101">
                  <c:v>-4.5</c:v>
                </c:pt>
                <c:pt idx="102">
                  <c:v>-5</c:v>
                </c:pt>
                <c:pt idx="103">
                  <c:v>-5.5</c:v>
                </c:pt>
                <c:pt idx="104">
                  <c:v>-6</c:v>
                </c:pt>
                <c:pt idx="105">
                  <c:v>-6.5</c:v>
                </c:pt>
                <c:pt idx="106">
                  <c:v>-6.5</c:v>
                </c:pt>
                <c:pt idx="107">
                  <c:v>-7</c:v>
                </c:pt>
                <c:pt idx="108">
                  <c:v>-7.5</c:v>
                </c:pt>
                <c:pt idx="109">
                  <c:v>-8</c:v>
                </c:pt>
                <c:pt idx="110">
                  <c:v>-8.5</c:v>
                </c:pt>
                <c:pt idx="111">
                  <c:v>-9</c:v>
                </c:pt>
                <c:pt idx="112">
                  <c:v>-9.5</c:v>
                </c:pt>
                <c:pt idx="113">
                  <c:v>-10</c:v>
                </c:pt>
                <c:pt idx="114">
                  <c:v>-10</c:v>
                </c:pt>
                <c:pt idx="115">
                  <c:v>-10</c:v>
                </c:pt>
                <c:pt idx="116">
                  <c:v>-10</c:v>
                </c:pt>
                <c:pt idx="117">
                  <c:v>-10</c:v>
                </c:pt>
                <c:pt idx="118">
                  <c:v>-10</c:v>
                </c:pt>
                <c:pt idx="119">
                  <c:v>-10</c:v>
                </c:pt>
                <c:pt idx="120">
                  <c:v>-10</c:v>
                </c:pt>
                <c:pt idx="121">
                  <c:v>-10</c:v>
                </c:pt>
                <c:pt idx="122">
                  <c:v>-10</c:v>
                </c:pt>
                <c:pt idx="123">
                  <c:v>-10</c:v>
                </c:pt>
                <c:pt idx="124">
                  <c:v>-10</c:v>
                </c:pt>
                <c:pt idx="125">
                  <c:v>-10</c:v>
                </c:pt>
                <c:pt idx="126">
                  <c:v>-10</c:v>
                </c:pt>
                <c:pt idx="127">
                  <c:v>-10</c:v>
                </c:pt>
                <c:pt idx="128">
                  <c:v>-10</c:v>
                </c:pt>
                <c:pt idx="129">
                  <c:v>-10</c:v>
                </c:pt>
                <c:pt idx="130">
                  <c:v>-10</c:v>
                </c:pt>
                <c:pt idx="131">
                  <c:v>-10</c:v>
                </c:pt>
                <c:pt idx="132">
                  <c:v>-10</c:v>
                </c:pt>
                <c:pt idx="133">
                  <c:v>-10</c:v>
                </c:pt>
                <c:pt idx="134">
                  <c:v>-10</c:v>
                </c:pt>
                <c:pt idx="135">
                  <c:v>-10</c:v>
                </c:pt>
                <c:pt idx="136">
                  <c:v>-10</c:v>
                </c:pt>
                <c:pt idx="137">
                  <c:v>-10</c:v>
                </c:pt>
                <c:pt idx="138">
                  <c:v>-10</c:v>
                </c:pt>
                <c:pt idx="139">
                  <c:v>-10</c:v>
                </c:pt>
                <c:pt idx="140">
                  <c:v>-10</c:v>
                </c:pt>
                <c:pt idx="141">
                  <c:v>-10</c:v>
                </c:pt>
                <c:pt idx="142">
                  <c:v>-10</c:v>
                </c:pt>
                <c:pt idx="143">
                  <c:v>-10</c:v>
                </c:pt>
                <c:pt idx="144">
                  <c:v>-10</c:v>
                </c:pt>
                <c:pt idx="145">
                  <c:v>-10</c:v>
                </c:pt>
                <c:pt idx="146">
                  <c:v>-10</c:v>
                </c:pt>
                <c:pt idx="147">
                  <c:v>-10</c:v>
                </c:pt>
                <c:pt idx="148">
                  <c:v>-10</c:v>
                </c:pt>
                <c:pt idx="149">
                  <c:v>-10</c:v>
                </c:pt>
                <c:pt idx="150">
                  <c:v>-10</c:v>
                </c:pt>
                <c:pt idx="151">
                  <c:v>-10</c:v>
                </c:pt>
                <c:pt idx="152">
                  <c:v>-10</c:v>
                </c:pt>
                <c:pt idx="153">
                  <c:v>-10</c:v>
                </c:pt>
                <c:pt idx="154">
                  <c:v>-10</c:v>
                </c:pt>
                <c:pt idx="155">
                  <c:v>-10</c:v>
                </c:pt>
                <c:pt idx="156">
                  <c:v>-10</c:v>
                </c:pt>
                <c:pt idx="157">
                  <c:v>-10</c:v>
                </c:pt>
                <c:pt idx="158">
                  <c:v>-10</c:v>
                </c:pt>
                <c:pt idx="159">
                  <c:v>-10</c:v>
                </c:pt>
                <c:pt idx="160">
                  <c:v>-10</c:v>
                </c:pt>
                <c:pt idx="161">
                  <c:v>-10</c:v>
                </c:pt>
                <c:pt idx="162">
                  <c:v>-10</c:v>
                </c:pt>
                <c:pt idx="163">
                  <c:v>-10</c:v>
                </c:pt>
                <c:pt idx="164">
                  <c:v>-10</c:v>
                </c:pt>
                <c:pt idx="165">
                  <c:v>-10</c:v>
                </c:pt>
                <c:pt idx="166">
                  <c:v>-10</c:v>
                </c:pt>
                <c:pt idx="167">
                  <c:v>-10</c:v>
                </c:pt>
                <c:pt idx="168">
                  <c:v>-10</c:v>
                </c:pt>
                <c:pt idx="169">
                  <c:v>-10</c:v>
                </c:pt>
                <c:pt idx="170">
                  <c:v>-10</c:v>
                </c:pt>
                <c:pt idx="171">
                  <c:v>-10</c:v>
                </c:pt>
                <c:pt idx="172">
                  <c:v>-10</c:v>
                </c:pt>
                <c:pt idx="173">
                  <c:v>-10</c:v>
                </c:pt>
                <c:pt idx="174">
                  <c:v>-10</c:v>
                </c:pt>
                <c:pt idx="175">
                  <c:v>-10</c:v>
                </c:pt>
                <c:pt idx="176">
                  <c:v>-10</c:v>
                </c:pt>
                <c:pt idx="177">
                  <c:v>-10</c:v>
                </c:pt>
                <c:pt idx="178">
                  <c:v>-10</c:v>
                </c:pt>
                <c:pt idx="179">
                  <c:v>-10</c:v>
                </c:pt>
                <c:pt idx="180">
                  <c:v>-10</c:v>
                </c:pt>
                <c:pt idx="181">
                  <c:v>-10</c:v>
                </c:pt>
                <c:pt idx="182">
                  <c:v>-10</c:v>
                </c:pt>
                <c:pt idx="183">
                  <c:v>-10</c:v>
                </c:pt>
                <c:pt idx="184">
                  <c:v>-10</c:v>
                </c:pt>
                <c:pt idx="185">
                  <c:v>-10</c:v>
                </c:pt>
                <c:pt idx="186">
                  <c:v>-10</c:v>
                </c:pt>
                <c:pt idx="187">
                  <c:v>-10</c:v>
                </c:pt>
                <c:pt idx="188">
                  <c:v>-10</c:v>
                </c:pt>
                <c:pt idx="189">
                  <c:v>-10</c:v>
                </c:pt>
                <c:pt idx="190">
                  <c:v>-10</c:v>
                </c:pt>
                <c:pt idx="191">
                  <c:v>-10</c:v>
                </c:pt>
                <c:pt idx="192">
                  <c:v>-10</c:v>
                </c:pt>
                <c:pt idx="193">
                  <c:v>-10</c:v>
                </c:pt>
                <c:pt idx="194">
                  <c:v>-10</c:v>
                </c:pt>
                <c:pt idx="195">
                  <c:v>-10</c:v>
                </c:pt>
                <c:pt idx="196">
                  <c:v>-10</c:v>
                </c:pt>
                <c:pt idx="197">
                  <c:v>-10</c:v>
                </c:pt>
                <c:pt idx="198">
                  <c:v>-10</c:v>
                </c:pt>
                <c:pt idx="199">
                  <c:v>-10</c:v>
                </c:pt>
                <c:pt idx="200">
                  <c:v>-10</c:v>
                </c:pt>
                <c:pt idx="201">
                  <c:v>-10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010000"/>
        <c:axId val="163006080"/>
      </c:lineChart>
      <c:catAx>
        <c:axId val="16301000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006080"/>
        <c:crosses val="autoZero"/>
        <c:auto val="1"/>
        <c:lblAlgn val="ctr"/>
        <c:lblOffset val="100"/>
        <c:noMultiLvlLbl val="0"/>
      </c:catAx>
      <c:valAx>
        <c:axId val="1630060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010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495300</xdr:colOff>
      <xdr:row>2</xdr:row>
      <xdr:rowOff>19050</xdr:rowOff>
    </xdr:from>
    <xdr:to>
      <xdr:col>24</xdr:col>
      <xdr:colOff>361950</xdr:colOff>
      <xdr:row>7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18</xdr:col>
      <xdr:colOff>66675</xdr:colOff>
      <xdr:row>2</xdr:row>
      <xdr:rowOff>0</xdr:rowOff>
    </xdr:from>
    <xdr:ext cx="717504" cy="264560"/>
    <xdr:sp macro="" textlink="">
      <xdr:nvSpPr>
        <xdr:cNvPr id="3" name="TextBox 2"/>
        <xdr:cNvSpPr txBox="1"/>
      </xdr:nvSpPr>
      <xdr:spPr>
        <a:xfrm>
          <a:off x="7067550" y="0"/>
          <a:ext cx="7175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>
              <a:solidFill>
                <a:schemeClr val="accent1">
                  <a:lumMod val="60000"/>
                  <a:lumOff val="40000"/>
                </a:schemeClr>
              </a:solidFill>
            </a:rPr>
            <a:t>BR Trend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"/>
  <sheetViews>
    <sheetView tabSelected="1" workbookViewId="0">
      <pane ySplit="8" topLeftCell="A108" activePane="bottomLeft" state="frozen"/>
      <selection pane="bottomLeft" activeCell="O112" sqref="O112"/>
    </sheetView>
  </sheetViews>
  <sheetFormatPr defaultRowHeight="15" x14ac:dyDescent="0.25"/>
  <cols>
    <col min="1" max="1" width="9.140625" style="13"/>
    <col min="2" max="2" width="10.5703125" style="1" hidden="1" customWidth="1"/>
    <col min="3" max="5" width="9.140625" style="1" hidden="1" customWidth="1"/>
    <col min="6" max="6" width="12.5703125" style="1" hidden="1" customWidth="1"/>
    <col min="7" max="7" width="11" style="1" hidden="1" customWidth="1"/>
    <col min="8" max="8" width="11.42578125" style="1" hidden="1" customWidth="1"/>
    <col min="9" max="9" width="9.140625" style="1" hidden="1" customWidth="1"/>
    <col min="10" max="10" width="20.140625" style="1" customWidth="1"/>
    <col min="11" max="11" width="10.28515625" style="1" bestFit="1" customWidth="1"/>
    <col min="12" max="12" width="10.5703125" style="1" bestFit="1" customWidth="1"/>
    <col min="13" max="18" width="9.140625" style="1"/>
    <col min="19" max="20" width="9.140625" style="2"/>
    <col min="21" max="16384" width="9.140625" style="1"/>
  </cols>
  <sheetData>
    <row r="1" spans="1:20" x14ac:dyDescent="0.25">
      <c r="A1" s="1"/>
      <c r="P1" s="1" t="s">
        <v>18</v>
      </c>
    </row>
    <row r="2" spans="1:20" x14ac:dyDescent="0.25">
      <c r="A2" s="1"/>
    </row>
    <row r="3" spans="1:20" x14ac:dyDescent="0.25">
      <c r="A3" s="1"/>
      <c r="J3" s="4" t="s">
        <v>10</v>
      </c>
      <c r="K3" s="7">
        <v>100</v>
      </c>
      <c r="L3" s="4" t="s">
        <v>16</v>
      </c>
      <c r="M3" s="7">
        <v>20</v>
      </c>
    </row>
    <row r="4" spans="1:20" x14ac:dyDescent="0.25">
      <c r="A4" s="1"/>
      <c r="J4" s="4" t="s">
        <v>11</v>
      </c>
      <c r="K4" s="7">
        <v>0.5</v>
      </c>
      <c r="L4" s="4" t="s">
        <v>17</v>
      </c>
      <c r="M4" s="7">
        <v>-20</v>
      </c>
    </row>
    <row r="5" spans="1:20" x14ac:dyDescent="0.25">
      <c r="A5" s="1"/>
      <c r="J5" s="4" t="s">
        <v>13</v>
      </c>
      <c r="K5" s="3" t="str">
        <f>SUM(K9:K210)/K4 &amp;" units"</f>
        <v>-20 units</v>
      </c>
      <c r="L5" s="4" t="s">
        <v>14</v>
      </c>
      <c r="M5" s="3">
        <f>COUNT(A9:A210)</f>
        <v>114</v>
      </c>
    </row>
    <row r="6" spans="1:20" x14ac:dyDescent="0.25">
      <c r="A6" s="1"/>
    </row>
    <row r="7" spans="1:20" ht="21" x14ac:dyDescent="0.35">
      <c r="A7" s="1"/>
      <c r="K7" s="10" t="str">
        <f>IF(SUM(K9:K210)/K4&gt;=M3,"Profit Target Achieved", IF(SUM(K9:K210)/K4&lt;=M4,"Stop loss reached",""))</f>
        <v>Stop loss reached</v>
      </c>
    </row>
    <row r="8" spans="1:20" x14ac:dyDescent="0.25">
      <c r="A8" s="5" t="s">
        <v>0</v>
      </c>
      <c r="B8" s="5" t="s">
        <v>1</v>
      </c>
      <c r="C8" s="5" t="s">
        <v>2</v>
      </c>
      <c r="D8" s="5" t="s">
        <v>3</v>
      </c>
      <c r="E8" s="5" t="s">
        <v>4</v>
      </c>
      <c r="F8" s="5" t="s">
        <v>6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12</v>
      </c>
      <c r="L8" s="5" t="s">
        <v>9</v>
      </c>
      <c r="P8" s="8" t="s">
        <v>15</v>
      </c>
      <c r="S8" s="2">
        <v>0</v>
      </c>
      <c r="T8" s="2">
        <v>0</v>
      </c>
    </row>
    <row r="9" spans="1:20" x14ac:dyDescent="0.25">
      <c r="A9" s="12">
        <v>8</v>
      </c>
      <c r="B9" s="6">
        <f t="shared" ref="B9:B72" si="0">IF(A9="","",VLOOKUP(A9,$S$8:$T$44,2))</f>
        <v>2</v>
      </c>
      <c r="C9" s="6">
        <f>IF(A9="","",B9)</f>
        <v>2</v>
      </c>
      <c r="D9" s="6">
        <f>IF(A9="","",0)</f>
        <v>0</v>
      </c>
      <c r="E9" s="6"/>
      <c r="F9" s="6">
        <f>IF(A9="","",B9)</f>
        <v>2</v>
      </c>
      <c r="G9" s="6" t="str">
        <f>IF(A9="","",IF(ISERROR(FIND(1,C9)),"1","")&amp;IF(ISERROR(FIND(2,C9)),"2","")&amp;IF(ISERROR(FIND(3,C9)),"3","")&amp;IF(ISERROR(FIND(4,C9)),"4","")&amp;IF(ISERROR(FIND(5,C9)),"5","")&amp;IF(ISERROR(FIND(6,C9)),"6",""))</f>
        <v>13456</v>
      </c>
      <c r="H9" s="6">
        <f>IF(A9="","",IF(AND(D9=0,D8=2),"",IF(D9&lt;2,F9,G9)))</f>
        <v>2</v>
      </c>
      <c r="I9" s="6">
        <f>IF(A9="","",LEN(H9))</f>
        <v>1</v>
      </c>
      <c r="J9" s="11" t="str">
        <f t="shared" ref="J9:J72" si="1">IF(A9="","",IF(H9="","No bets. Retrack",IF(LEN(H9)=1,"Line "&amp;H9,"Lines "&amp;H9)))</f>
        <v>Line 2</v>
      </c>
      <c r="K9" s="11"/>
      <c r="L9" s="11">
        <f>K3</f>
        <v>100</v>
      </c>
      <c r="P9" s="9">
        <f t="shared" ref="P9:P72" si="2">L9-$K$3</f>
        <v>0</v>
      </c>
      <c r="S9" s="2">
        <v>1</v>
      </c>
      <c r="T9" s="2">
        <v>1</v>
      </c>
    </row>
    <row r="10" spans="1:20" x14ac:dyDescent="0.25">
      <c r="A10" s="12">
        <v>29</v>
      </c>
      <c r="B10" s="6">
        <f t="shared" si="0"/>
        <v>5</v>
      </c>
      <c r="C10" s="6" t="str">
        <f>IF(A10="","",IF(B10=0,C9,IF(LEN(C9)=6,B10,IF(ISERROR(FIND(B10,C9)),C9&amp;B10,C9))))</f>
        <v>25</v>
      </c>
      <c r="D10" s="6">
        <f t="shared" ref="D10:D11" si="3">IF(A10="","",IF(AND(D9=2,B10=F9),0,IF(LEN(C10)=6,0,IF(E10="W",IF(D9=2,D9,D9+1),D9))))</f>
        <v>0</v>
      </c>
      <c r="E10" s="6" t="str">
        <f>IF(A10="","",IF(H9="","",IF(ISERROR(FIND(B10,H9)),"L","W")))</f>
        <v>L</v>
      </c>
      <c r="F10" s="6">
        <f>IF(A10="","",B10)</f>
        <v>5</v>
      </c>
      <c r="G10" s="6" t="str">
        <f>IF(A10="","",IF(ISERROR(FIND(1,C10)),"1","")&amp;IF(ISERROR(FIND(2,C10)),"2","")&amp;IF(ISERROR(FIND(3,C10)),"3","")&amp;IF(ISERROR(FIND(4,C10)),"4","")&amp;IF(ISERROR(FIND(5,C10)),"5","")&amp;IF(ISERROR(FIND(6,C10)),"6",""))</f>
        <v>1346</v>
      </c>
      <c r="H10" s="6">
        <f t="shared" ref="H10:H40" si="4">IF(A10="","",IF(OR(AND(D10=0,D9=1),AND(D10=0,D9=2)),"",IF(D10&lt;2,F10,G10)))</f>
        <v>5</v>
      </c>
      <c r="I10" s="6">
        <f t="shared" ref="I10:I74" si="5">IF(A10="","",LEN(H10))</f>
        <v>1</v>
      </c>
      <c r="J10" s="11" t="str">
        <f t="shared" si="1"/>
        <v>Line 5</v>
      </c>
      <c r="K10" s="11">
        <f t="shared" ref="K10:K73" si="6">IF(A10="","",$K$4*IF(E10="W",6-I9,-I9))</f>
        <v>-0.5</v>
      </c>
      <c r="L10" s="11">
        <f t="shared" ref="L10:L73" si="7">IF(A10="",L9,K10+L9)</f>
        <v>99.5</v>
      </c>
      <c r="P10" s="9">
        <f t="shared" si="2"/>
        <v>-0.5</v>
      </c>
      <c r="S10" s="2">
        <f>S9+1</f>
        <v>2</v>
      </c>
      <c r="T10" s="2">
        <v>1</v>
      </c>
    </row>
    <row r="11" spans="1:20" x14ac:dyDescent="0.25">
      <c r="A11" s="12">
        <v>15</v>
      </c>
      <c r="B11" s="6">
        <f t="shared" si="0"/>
        <v>3</v>
      </c>
      <c r="C11" s="6" t="str">
        <f t="shared" ref="C11:C74" si="8">IF(A11="","",IF(B11=0,C10,IF(LEN(C10)=6,B11,IF(ISERROR(FIND(B11,C10)),C10&amp;B11,C10))))</f>
        <v>253</v>
      </c>
      <c r="D11" s="6">
        <f t="shared" si="3"/>
        <v>0</v>
      </c>
      <c r="E11" s="6" t="str">
        <f t="shared" ref="E11:E74" si="9">IF(A11="","",IF(H10="","",IF(ISERROR(FIND(B11,H10)),"L","W")))</f>
        <v>L</v>
      </c>
      <c r="F11" s="6">
        <f t="shared" ref="F11:F74" si="10">IF(A11="","",B11)</f>
        <v>3</v>
      </c>
      <c r="G11" s="6" t="str">
        <f t="shared" ref="G11:G74" si="11">IF(A11="","",IF(ISERROR(FIND(1,C11)),"1","")&amp;IF(ISERROR(FIND(2,C11)),"2","")&amp;IF(ISERROR(FIND(3,C11)),"3","")&amp;IF(ISERROR(FIND(4,C11)),"4","")&amp;IF(ISERROR(FIND(5,C11)),"5","")&amp;IF(ISERROR(FIND(6,C11)),"6",""))</f>
        <v>146</v>
      </c>
      <c r="H11" s="6">
        <f t="shared" si="4"/>
        <v>3</v>
      </c>
      <c r="I11" s="6">
        <f t="shared" si="5"/>
        <v>1</v>
      </c>
      <c r="J11" s="11" t="str">
        <f t="shared" si="1"/>
        <v>Line 3</v>
      </c>
      <c r="K11" s="11">
        <f t="shared" si="6"/>
        <v>-0.5</v>
      </c>
      <c r="L11" s="11">
        <f t="shared" si="7"/>
        <v>99</v>
      </c>
      <c r="P11" s="9">
        <f t="shared" si="2"/>
        <v>-1</v>
      </c>
      <c r="S11" s="2">
        <f t="shared" ref="S11:S44" si="12">S10+1</f>
        <v>3</v>
      </c>
      <c r="T11" s="2">
        <v>1</v>
      </c>
    </row>
    <row r="12" spans="1:20" x14ac:dyDescent="0.25">
      <c r="A12" s="12">
        <v>23</v>
      </c>
      <c r="B12" s="6">
        <f t="shared" si="0"/>
        <v>4</v>
      </c>
      <c r="C12" s="6" t="str">
        <f t="shared" si="8"/>
        <v>2534</v>
      </c>
      <c r="D12" s="6">
        <f>IF(A12="","",IF(AND(D11=2,B12=F11),0,IF(LEN(C12)=6,0,IF(E12="W",IF(D11=2,D11,D11+1),D11))))</f>
        <v>0</v>
      </c>
      <c r="E12" s="6" t="str">
        <f t="shared" si="9"/>
        <v>L</v>
      </c>
      <c r="F12" s="6">
        <f t="shared" si="10"/>
        <v>4</v>
      </c>
      <c r="G12" s="6" t="str">
        <f t="shared" si="11"/>
        <v>16</v>
      </c>
      <c r="H12" s="6">
        <f t="shared" si="4"/>
        <v>4</v>
      </c>
      <c r="I12" s="6">
        <f t="shared" si="5"/>
        <v>1</v>
      </c>
      <c r="J12" s="11" t="str">
        <f t="shared" si="1"/>
        <v>Line 4</v>
      </c>
      <c r="K12" s="11">
        <f t="shared" si="6"/>
        <v>-0.5</v>
      </c>
      <c r="L12" s="11">
        <f t="shared" si="7"/>
        <v>98.5</v>
      </c>
      <c r="P12" s="9">
        <f t="shared" si="2"/>
        <v>-1.5</v>
      </c>
      <c r="S12" s="2">
        <f t="shared" si="12"/>
        <v>4</v>
      </c>
      <c r="T12" s="2">
        <v>1</v>
      </c>
    </row>
    <row r="13" spans="1:20" x14ac:dyDescent="0.25">
      <c r="A13" s="12">
        <v>24</v>
      </c>
      <c r="B13" s="6">
        <f t="shared" si="0"/>
        <v>4</v>
      </c>
      <c r="C13" s="6" t="str">
        <f t="shared" si="8"/>
        <v>2534</v>
      </c>
      <c r="D13" s="6">
        <f t="shared" ref="D13:D76" si="13">IF(A13="","",IF(AND(D12=2,B13=F12),0,IF(LEN(C13)=6,0,IF(E13="W",IF(D12=2,D12,D12+1),D12))))</f>
        <v>1</v>
      </c>
      <c r="E13" s="6" t="str">
        <f t="shared" si="9"/>
        <v>W</v>
      </c>
      <c r="F13" s="6">
        <f t="shared" si="10"/>
        <v>4</v>
      </c>
      <c r="G13" s="6" t="str">
        <f t="shared" si="11"/>
        <v>16</v>
      </c>
      <c r="H13" s="6">
        <f t="shared" si="4"/>
        <v>4</v>
      </c>
      <c r="I13" s="6">
        <f t="shared" si="5"/>
        <v>1</v>
      </c>
      <c r="J13" s="11" t="str">
        <f t="shared" si="1"/>
        <v>Line 4</v>
      </c>
      <c r="K13" s="11">
        <f t="shared" si="6"/>
        <v>2.5</v>
      </c>
      <c r="L13" s="11">
        <f t="shared" si="7"/>
        <v>101</v>
      </c>
      <c r="P13" s="9">
        <f t="shared" si="2"/>
        <v>1</v>
      </c>
      <c r="S13" s="2">
        <f t="shared" si="12"/>
        <v>5</v>
      </c>
      <c r="T13" s="2">
        <v>1</v>
      </c>
    </row>
    <row r="14" spans="1:20" x14ac:dyDescent="0.25">
      <c r="A14" s="12">
        <v>36</v>
      </c>
      <c r="B14" s="6">
        <f t="shared" si="0"/>
        <v>6</v>
      </c>
      <c r="C14" s="6" t="str">
        <f t="shared" si="8"/>
        <v>25346</v>
      </c>
      <c r="D14" s="6">
        <f t="shared" si="13"/>
        <v>1</v>
      </c>
      <c r="E14" s="6" t="str">
        <f t="shared" si="9"/>
        <v>L</v>
      </c>
      <c r="F14" s="6">
        <f t="shared" si="10"/>
        <v>6</v>
      </c>
      <c r="G14" s="6" t="str">
        <f t="shared" si="11"/>
        <v>1</v>
      </c>
      <c r="H14" s="6">
        <f t="shared" si="4"/>
        <v>6</v>
      </c>
      <c r="I14" s="6">
        <f t="shared" si="5"/>
        <v>1</v>
      </c>
      <c r="J14" s="11" t="str">
        <f t="shared" si="1"/>
        <v>Line 6</v>
      </c>
      <c r="K14" s="11">
        <f t="shared" si="6"/>
        <v>-0.5</v>
      </c>
      <c r="L14" s="11">
        <f t="shared" si="7"/>
        <v>100.5</v>
      </c>
      <c r="P14" s="9">
        <f t="shared" si="2"/>
        <v>0.5</v>
      </c>
      <c r="S14" s="2">
        <f t="shared" si="12"/>
        <v>6</v>
      </c>
      <c r="T14" s="2">
        <v>1</v>
      </c>
    </row>
    <row r="15" spans="1:20" x14ac:dyDescent="0.25">
      <c r="A15" s="12">
        <v>34</v>
      </c>
      <c r="B15" s="6">
        <f t="shared" si="0"/>
        <v>6</v>
      </c>
      <c r="C15" s="6" t="str">
        <f t="shared" si="8"/>
        <v>25346</v>
      </c>
      <c r="D15" s="6">
        <f t="shared" si="13"/>
        <v>2</v>
      </c>
      <c r="E15" s="6" t="str">
        <f t="shared" si="9"/>
        <v>W</v>
      </c>
      <c r="F15" s="6">
        <f t="shared" si="10"/>
        <v>6</v>
      </c>
      <c r="G15" s="6" t="str">
        <f t="shared" si="11"/>
        <v>1</v>
      </c>
      <c r="H15" s="6" t="str">
        <f t="shared" si="4"/>
        <v>1</v>
      </c>
      <c r="I15" s="6">
        <f t="shared" si="5"/>
        <v>1</v>
      </c>
      <c r="J15" s="11" t="str">
        <f t="shared" si="1"/>
        <v>Line 1</v>
      </c>
      <c r="K15" s="11">
        <f t="shared" si="6"/>
        <v>2.5</v>
      </c>
      <c r="L15" s="11">
        <f t="shared" si="7"/>
        <v>103</v>
      </c>
      <c r="P15" s="9">
        <f t="shared" si="2"/>
        <v>3</v>
      </c>
      <c r="S15" s="2">
        <f t="shared" si="12"/>
        <v>7</v>
      </c>
      <c r="T15" s="2">
        <f>T9+1</f>
        <v>2</v>
      </c>
    </row>
    <row r="16" spans="1:20" x14ac:dyDescent="0.25">
      <c r="A16" s="12">
        <v>22</v>
      </c>
      <c r="B16" s="6">
        <f t="shared" si="0"/>
        <v>4</v>
      </c>
      <c r="C16" s="6" t="str">
        <f t="shared" si="8"/>
        <v>25346</v>
      </c>
      <c r="D16" s="6">
        <f t="shared" si="13"/>
        <v>2</v>
      </c>
      <c r="E16" s="6" t="str">
        <f t="shared" si="9"/>
        <v>L</v>
      </c>
      <c r="F16" s="6">
        <f t="shared" si="10"/>
        <v>4</v>
      </c>
      <c r="G16" s="6" t="str">
        <f t="shared" si="11"/>
        <v>1</v>
      </c>
      <c r="H16" s="6" t="str">
        <f t="shared" si="4"/>
        <v>1</v>
      </c>
      <c r="I16" s="6">
        <f t="shared" si="5"/>
        <v>1</v>
      </c>
      <c r="J16" s="11" t="str">
        <f t="shared" si="1"/>
        <v>Line 1</v>
      </c>
      <c r="K16" s="11">
        <f t="shared" si="6"/>
        <v>-0.5</v>
      </c>
      <c r="L16" s="11">
        <f t="shared" si="7"/>
        <v>102.5</v>
      </c>
      <c r="P16" s="9">
        <f t="shared" si="2"/>
        <v>2.5</v>
      </c>
      <c r="S16" s="2">
        <f t="shared" si="12"/>
        <v>8</v>
      </c>
      <c r="T16" s="2">
        <f t="shared" ref="T16:T44" si="14">T10+1</f>
        <v>2</v>
      </c>
    </row>
    <row r="17" spans="1:20" x14ac:dyDescent="0.25">
      <c r="A17" s="12">
        <v>14</v>
      </c>
      <c r="B17" s="6">
        <f t="shared" si="0"/>
        <v>3</v>
      </c>
      <c r="C17" s="6" t="str">
        <f t="shared" si="8"/>
        <v>25346</v>
      </c>
      <c r="D17" s="6">
        <f t="shared" si="13"/>
        <v>2</v>
      </c>
      <c r="E17" s="6" t="str">
        <f t="shared" si="9"/>
        <v>L</v>
      </c>
      <c r="F17" s="6">
        <f t="shared" si="10"/>
        <v>3</v>
      </c>
      <c r="G17" s="6" t="str">
        <f t="shared" si="11"/>
        <v>1</v>
      </c>
      <c r="H17" s="6" t="str">
        <f t="shared" si="4"/>
        <v>1</v>
      </c>
      <c r="I17" s="6">
        <f t="shared" si="5"/>
        <v>1</v>
      </c>
      <c r="J17" s="11" t="str">
        <f t="shared" si="1"/>
        <v>Line 1</v>
      </c>
      <c r="K17" s="11">
        <f t="shared" si="6"/>
        <v>-0.5</v>
      </c>
      <c r="L17" s="11">
        <f t="shared" si="7"/>
        <v>102</v>
      </c>
      <c r="P17" s="9">
        <f t="shared" si="2"/>
        <v>2</v>
      </c>
      <c r="S17" s="2">
        <f t="shared" si="12"/>
        <v>9</v>
      </c>
      <c r="T17" s="2">
        <f t="shared" si="14"/>
        <v>2</v>
      </c>
    </row>
    <row r="18" spans="1:20" x14ac:dyDescent="0.25">
      <c r="A18" s="12">
        <v>8</v>
      </c>
      <c r="B18" s="6">
        <f t="shared" si="0"/>
        <v>2</v>
      </c>
      <c r="C18" s="6" t="str">
        <f t="shared" si="8"/>
        <v>25346</v>
      </c>
      <c r="D18" s="6">
        <f t="shared" si="13"/>
        <v>2</v>
      </c>
      <c r="E18" s="6" t="str">
        <f t="shared" si="9"/>
        <v>L</v>
      </c>
      <c r="F18" s="6">
        <f t="shared" si="10"/>
        <v>2</v>
      </c>
      <c r="G18" s="6" t="str">
        <f t="shared" si="11"/>
        <v>1</v>
      </c>
      <c r="H18" s="6" t="str">
        <f t="shared" si="4"/>
        <v>1</v>
      </c>
      <c r="I18" s="6">
        <f t="shared" si="5"/>
        <v>1</v>
      </c>
      <c r="J18" s="11" t="str">
        <f t="shared" si="1"/>
        <v>Line 1</v>
      </c>
      <c r="K18" s="11">
        <f t="shared" si="6"/>
        <v>-0.5</v>
      </c>
      <c r="L18" s="11">
        <f t="shared" si="7"/>
        <v>101.5</v>
      </c>
      <c r="P18" s="9">
        <f t="shared" si="2"/>
        <v>1.5</v>
      </c>
      <c r="S18" s="2">
        <f t="shared" si="12"/>
        <v>10</v>
      </c>
      <c r="T18" s="2">
        <f t="shared" si="14"/>
        <v>2</v>
      </c>
    </row>
    <row r="19" spans="1:20" x14ac:dyDescent="0.25">
      <c r="A19" s="12">
        <v>27</v>
      </c>
      <c r="B19" s="6">
        <f t="shared" si="0"/>
        <v>5</v>
      </c>
      <c r="C19" s="6" t="str">
        <f t="shared" si="8"/>
        <v>25346</v>
      </c>
      <c r="D19" s="6">
        <f t="shared" si="13"/>
        <v>2</v>
      </c>
      <c r="E19" s="6" t="str">
        <f t="shared" si="9"/>
        <v>L</v>
      </c>
      <c r="F19" s="6">
        <f t="shared" si="10"/>
        <v>5</v>
      </c>
      <c r="G19" s="6" t="str">
        <f t="shared" si="11"/>
        <v>1</v>
      </c>
      <c r="H19" s="6" t="str">
        <f t="shared" si="4"/>
        <v>1</v>
      </c>
      <c r="I19" s="6">
        <f t="shared" si="5"/>
        <v>1</v>
      </c>
      <c r="J19" s="11" t="str">
        <f t="shared" si="1"/>
        <v>Line 1</v>
      </c>
      <c r="K19" s="11">
        <f t="shared" si="6"/>
        <v>-0.5</v>
      </c>
      <c r="L19" s="11">
        <f t="shared" si="7"/>
        <v>101</v>
      </c>
      <c r="P19" s="9">
        <f t="shared" si="2"/>
        <v>1</v>
      </c>
      <c r="S19" s="2">
        <f t="shared" si="12"/>
        <v>11</v>
      </c>
      <c r="T19" s="2">
        <f t="shared" si="14"/>
        <v>2</v>
      </c>
    </row>
    <row r="20" spans="1:20" x14ac:dyDescent="0.25">
      <c r="A20" s="12">
        <v>33</v>
      </c>
      <c r="B20" s="6">
        <f t="shared" si="0"/>
        <v>6</v>
      </c>
      <c r="C20" s="6" t="str">
        <f t="shared" si="8"/>
        <v>25346</v>
      </c>
      <c r="D20" s="6">
        <f t="shared" si="13"/>
        <v>2</v>
      </c>
      <c r="E20" s="6" t="str">
        <f t="shared" si="9"/>
        <v>L</v>
      </c>
      <c r="F20" s="6">
        <f t="shared" si="10"/>
        <v>6</v>
      </c>
      <c r="G20" s="6" t="str">
        <f t="shared" si="11"/>
        <v>1</v>
      </c>
      <c r="H20" s="6" t="str">
        <f t="shared" si="4"/>
        <v>1</v>
      </c>
      <c r="I20" s="6">
        <f t="shared" si="5"/>
        <v>1</v>
      </c>
      <c r="J20" s="11" t="str">
        <f t="shared" si="1"/>
        <v>Line 1</v>
      </c>
      <c r="K20" s="11">
        <f t="shared" si="6"/>
        <v>-0.5</v>
      </c>
      <c r="L20" s="11">
        <f t="shared" si="7"/>
        <v>100.5</v>
      </c>
      <c r="P20" s="9">
        <f t="shared" si="2"/>
        <v>0.5</v>
      </c>
      <c r="S20" s="2">
        <f t="shared" si="12"/>
        <v>12</v>
      </c>
      <c r="T20" s="2">
        <f t="shared" si="14"/>
        <v>2</v>
      </c>
    </row>
    <row r="21" spans="1:20" x14ac:dyDescent="0.25">
      <c r="A21" s="12">
        <v>10</v>
      </c>
      <c r="B21" s="6">
        <f t="shared" si="0"/>
        <v>2</v>
      </c>
      <c r="C21" s="6" t="str">
        <f t="shared" si="8"/>
        <v>25346</v>
      </c>
      <c r="D21" s="6">
        <f t="shared" si="13"/>
        <v>2</v>
      </c>
      <c r="E21" s="6" t="str">
        <f t="shared" si="9"/>
        <v>L</v>
      </c>
      <c r="F21" s="6">
        <f t="shared" si="10"/>
        <v>2</v>
      </c>
      <c r="G21" s="6" t="str">
        <f t="shared" si="11"/>
        <v>1</v>
      </c>
      <c r="H21" s="6" t="str">
        <f t="shared" si="4"/>
        <v>1</v>
      </c>
      <c r="I21" s="6">
        <f t="shared" si="5"/>
        <v>1</v>
      </c>
      <c r="J21" s="11" t="str">
        <f t="shared" si="1"/>
        <v>Line 1</v>
      </c>
      <c r="K21" s="11">
        <f t="shared" si="6"/>
        <v>-0.5</v>
      </c>
      <c r="L21" s="11">
        <f t="shared" si="7"/>
        <v>100</v>
      </c>
      <c r="P21" s="9">
        <f t="shared" si="2"/>
        <v>0</v>
      </c>
      <c r="S21" s="2">
        <f t="shared" si="12"/>
        <v>13</v>
      </c>
      <c r="T21" s="2">
        <f t="shared" si="14"/>
        <v>3</v>
      </c>
    </row>
    <row r="22" spans="1:20" x14ac:dyDescent="0.25">
      <c r="A22" s="12">
        <v>4</v>
      </c>
      <c r="B22" s="6">
        <f t="shared" si="0"/>
        <v>1</v>
      </c>
      <c r="C22" s="6" t="str">
        <f t="shared" si="8"/>
        <v>253461</v>
      </c>
      <c r="D22" s="6">
        <f t="shared" si="13"/>
        <v>0</v>
      </c>
      <c r="E22" s="6" t="str">
        <f t="shared" si="9"/>
        <v>W</v>
      </c>
      <c r="F22" s="6">
        <f t="shared" si="10"/>
        <v>1</v>
      </c>
      <c r="G22" s="6" t="str">
        <f t="shared" si="11"/>
        <v/>
      </c>
      <c r="H22" s="6" t="str">
        <f t="shared" si="4"/>
        <v/>
      </c>
      <c r="I22" s="6">
        <f t="shared" si="5"/>
        <v>0</v>
      </c>
      <c r="J22" s="11" t="str">
        <f t="shared" si="1"/>
        <v>No bets. Retrack</v>
      </c>
      <c r="K22" s="11">
        <f t="shared" si="6"/>
        <v>2.5</v>
      </c>
      <c r="L22" s="11">
        <f t="shared" si="7"/>
        <v>102.5</v>
      </c>
      <c r="P22" s="9">
        <f t="shared" si="2"/>
        <v>2.5</v>
      </c>
      <c r="S22" s="2">
        <f t="shared" si="12"/>
        <v>14</v>
      </c>
      <c r="T22" s="2">
        <f t="shared" si="14"/>
        <v>3</v>
      </c>
    </row>
    <row r="23" spans="1:20" x14ac:dyDescent="0.25">
      <c r="A23" s="12">
        <v>13</v>
      </c>
      <c r="B23" s="6">
        <f t="shared" si="0"/>
        <v>3</v>
      </c>
      <c r="C23" s="6">
        <f t="shared" si="8"/>
        <v>3</v>
      </c>
      <c r="D23" s="6">
        <f t="shared" si="13"/>
        <v>0</v>
      </c>
      <c r="E23" s="6" t="str">
        <f t="shared" si="9"/>
        <v/>
      </c>
      <c r="F23" s="6">
        <f t="shared" si="10"/>
        <v>3</v>
      </c>
      <c r="G23" s="6" t="str">
        <f t="shared" si="11"/>
        <v>12456</v>
      </c>
      <c r="H23" s="6">
        <f t="shared" si="4"/>
        <v>3</v>
      </c>
      <c r="I23" s="6">
        <f t="shared" si="5"/>
        <v>1</v>
      </c>
      <c r="J23" s="11" t="str">
        <f t="shared" si="1"/>
        <v>Line 3</v>
      </c>
      <c r="K23" s="11">
        <f t="shared" si="6"/>
        <v>0</v>
      </c>
      <c r="L23" s="11">
        <f t="shared" si="7"/>
        <v>102.5</v>
      </c>
      <c r="P23" s="9">
        <f t="shared" si="2"/>
        <v>2.5</v>
      </c>
      <c r="S23" s="2">
        <f t="shared" si="12"/>
        <v>15</v>
      </c>
      <c r="T23" s="2">
        <f t="shared" si="14"/>
        <v>3</v>
      </c>
    </row>
    <row r="24" spans="1:20" x14ac:dyDescent="0.25">
      <c r="A24" s="12">
        <v>4</v>
      </c>
      <c r="B24" s="6">
        <f t="shared" si="0"/>
        <v>1</v>
      </c>
      <c r="C24" s="6" t="str">
        <f t="shared" si="8"/>
        <v>31</v>
      </c>
      <c r="D24" s="6">
        <f t="shared" si="13"/>
        <v>0</v>
      </c>
      <c r="E24" s="6" t="str">
        <f t="shared" si="9"/>
        <v>L</v>
      </c>
      <c r="F24" s="6">
        <f t="shared" si="10"/>
        <v>1</v>
      </c>
      <c r="G24" s="6" t="str">
        <f t="shared" si="11"/>
        <v>2456</v>
      </c>
      <c r="H24" s="6">
        <f t="shared" si="4"/>
        <v>1</v>
      </c>
      <c r="I24" s="6">
        <f t="shared" si="5"/>
        <v>1</v>
      </c>
      <c r="J24" s="11" t="str">
        <f t="shared" si="1"/>
        <v>Line 1</v>
      </c>
      <c r="K24" s="11">
        <f t="shared" si="6"/>
        <v>-0.5</v>
      </c>
      <c r="L24" s="11">
        <f t="shared" si="7"/>
        <v>102</v>
      </c>
      <c r="P24" s="9">
        <f t="shared" si="2"/>
        <v>2</v>
      </c>
      <c r="S24" s="2">
        <f t="shared" si="12"/>
        <v>16</v>
      </c>
      <c r="T24" s="2">
        <f t="shared" si="14"/>
        <v>3</v>
      </c>
    </row>
    <row r="25" spans="1:20" x14ac:dyDescent="0.25">
      <c r="A25" s="12">
        <v>27</v>
      </c>
      <c r="B25" s="6">
        <f t="shared" si="0"/>
        <v>5</v>
      </c>
      <c r="C25" s="6" t="str">
        <f t="shared" si="8"/>
        <v>315</v>
      </c>
      <c r="D25" s="6">
        <f t="shared" si="13"/>
        <v>0</v>
      </c>
      <c r="E25" s="6" t="str">
        <f t="shared" si="9"/>
        <v>L</v>
      </c>
      <c r="F25" s="6">
        <f t="shared" si="10"/>
        <v>5</v>
      </c>
      <c r="G25" s="6" t="str">
        <f t="shared" si="11"/>
        <v>246</v>
      </c>
      <c r="H25" s="6">
        <f t="shared" si="4"/>
        <v>5</v>
      </c>
      <c r="I25" s="6">
        <f t="shared" si="5"/>
        <v>1</v>
      </c>
      <c r="J25" s="11" t="str">
        <f t="shared" si="1"/>
        <v>Line 5</v>
      </c>
      <c r="K25" s="11">
        <f t="shared" si="6"/>
        <v>-0.5</v>
      </c>
      <c r="L25" s="11">
        <f t="shared" si="7"/>
        <v>101.5</v>
      </c>
      <c r="P25" s="9">
        <f t="shared" si="2"/>
        <v>1.5</v>
      </c>
      <c r="S25" s="2">
        <f t="shared" si="12"/>
        <v>17</v>
      </c>
      <c r="T25" s="2">
        <f t="shared" si="14"/>
        <v>3</v>
      </c>
    </row>
    <row r="26" spans="1:20" x14ac:dyDescent="0.25">
      <c r="A26" s="12">
        <v>25</v>
      </c>
      <c r="B26" s="6">
        <f t="shared" si="0"/>
        <v>5</v>
      </c>
      <c r="C26" s="6" t="str">
        <f t="shared" si="8"/>
        <v>315</v>
      </c>
      <c r="D26" s="6">
        <f t="shared" si="13"/>
        <v>1</v>
      </c>
      <c r="E26" s="6" t="str">
        <f t="shared" si="9"/>
        <v>W</v>
      </c>
      <c r="F26" s="6">
        <f t="shared" si="10"/>
        <v>5</v>
      </c>
      <c r="G26" s="6" t="str">
        <f t="shared" si="11"/>
        <v>246</v>
      </c>
      <c r="H26" s="6">
        <f t="shared" si="4"/>
        <v>5</v>
      </c>
      <c r="I26" s="6">
        <f t="shared" si="5"/>
        <v>1</v>
      </c>
      <c r="J26" s="11" t="str">
        <f t="shared" si="1"/>
        <v>Line 5</v>
      </c>
      <c r="K26" s="11">
        <f t="shared" si="6"/>
        <v>2.5</v>
      </c>
      <c r="L26" s="11">
        <f t="shared" si="7"/>
        <v>104</v>
      </c>
      <c r="P26" s="9">
        <f t="shared" si="2"/>
        <v>4</v>
      </c>
      <c r="S26" s="2">
        <f t="shared" si="12"/>
        <v>18</v>
      </c>
      <c r="T26" s="2">
        <f t="shared" si="14"/>
        <v>3</v>
      </c>
    </row>
    <row r="27" spans="1:20" x14ac:dyDescent="0.25">
      <c r="A27" s="12">
        <v>5</v>
      </c>
      <c r="B27" s="6">
        <f t="shared" si="0"/>
        <v>1</v>
      </c>
      <c r="C27" s="6" t="str">
        <f t="shared" si="8"/>
        <v>315</v>
      </c>
      <c r="D27" s="6">
        <f t="shared" si="13"/>
        <v>1</v>
      </c>
      <c r="E27" s="6" t="str">
        <f t="shared" si="9"/>
        <v>L</v>
      </c>
      <c r="F27" s="6">
        <f t="shared" si="10"/>
        <v>1</v>
      </c>
      <c r="G27" s="6" t="str">
        <f t="shared" si="11"/>
        <v>246</v>
      </c>
      <c r="H27" s="6">
        <f t="shared" si="4"/>
        <v>1</v>
      </c>
      <c r="I27" s="6">
        <f t="shared" si="5"/>
        <v>1</v>
      </c>
      <c r="J27" s="11" t="str">
        <f t="shared" si="1"/>
        <v>Line 1</v>
      </c>
      <c r="K27" s="11">
        <f t="shared" si="6"/>
        <v>-0.5</v>
      </c>
      <c r="L27" s="11">
        <f t="shared" si="7"/>
        <v>103.5</v>
      </c>
      <c r="P27" s="9">
        <f t="shared" si="2"/>
        <v>3.5</v>
      </c>
      <c r="S27" s="2">
        <f t="shared" si="12"/>
        <v>19</v>
      </c>
      <c r="T27" s="2">
        <f t="shared" si="14"/>
        <v>4</v>
      </c>
    </row>
    <row r="28" spans="1:20" x14ac:dyDescent="0.25">
      <c r="A28" s="12">
        <v>29</v>
      </c>
      <c r="B28" s="6">
        <f t="shared" si="0"/>
        <v>5</v>
      </c>
      <c r="C28" s="6" t="str">
        <f t="shared" si="8"/>
        <v>315</v>
      </c>
      <c r="D28" s="6">
        <f t="shared" si="13"/>
        <v>1</v>
      </c>
      <c r="E28" s="6" t="str">
        <f t="shared" si="9"/>
        <v>L</v>
      </c>
      <c r="F28" s="6">
        <f t="shared" si="10"/>
        <v>5</v>
      </c>
      <c r="G28" s="6" t="str">
        <f t="shared" si="11"/>
        <v>246</v>
      </c>
      <c r="H28" s="6">
        <f t="shared" si="4"/>
        <v>5</v>
      </c>
      <c r="I28" s="6">
        <f t="shared" si="5"/>
        <v>1</v>
      </c>
      <c r="J28" s="11" t="str">
        <f t="shared" si="1"/>
        <v>Line 5</v>
      </c>
      <c r="K28" s="11">
        <f t="shared" si="6"/>
        <v>-0.5</v>
      </c>
      <c r="L28" s="11">
        <f t="shared" si="7"/>
        <v>103</v>
      </c>
      <c r="P28" s="9">
        <f t="shared" si="2"/>
        <v>3</v>
      </c>
      <c r="S28" s="2">
        <f t="shared" si="12"/>
        <v>20</v>
      </c>
      <c r="T28" s="2">
        <f t="shared" si="14"/>
        <v>4</v>
      </c>
    </row>
    <row r="29" spans="1:20" x14ac:dyDescent="0.25">
      <c r="A29" s="12">
        <v>36</v>
      </c>
      <c r="B29" s="6">
        <f t="shared" si="0"/>
        <v>6</v>
      </c>
      <c r="C29" s="6" t="str">
        <f t="shared" si="8"/>
        <v>3156</v>
      </c>
      <c r="D29" s="6">
        <f t="shared" si="13"/>
        <v>1</v>
      </c>
      <c r="E29" s="6" t="str">
        <f t="shared" si="9"/>
        <v>L</v>
      </c>
      <c r="F29" s="6">
        <f t="shared" si="10"/>
        <v>6</v>
      </c>
      <c r="G29" s="6" t="str">
        <f t="shared" si="11"/>
        <v>24</v>
      </c>
      <c r="H29" s="6">
        <f t="shared" si="4"/>
        <v>6</v>
      </c>
      <c r="I29" s="6">
        <f t="shared" si="5"/>
        <v>1</v>
      </c>
      <c r="J29" s="11" t="str">
        <f t="shared" si="1"/>
        <v>Line 6</v>
      </c>
      <c r="K29" s="11">
        <f t="shared" si="6"/>
        <v>-0.5</v>
      </c>
      <c r="L29" s="11">
        <f t="shared" si="7"/>
        <v>102.5</v>
      </c>
      <c r="P29" s="9">
        <f t="shared" si="2"/>
        <v>2.5</v>
      </c>
      <c r="S29" s="2">
        <f t="shared" si="12"/>
        <v>21</v>
      </c>
      <c r="T29" s="2">
        <f t="shared" si="14"/>
        <v>4</v>
      </c>
    </row>
    <row r="30" spans="1:20" x14ac:dyDescent="0.25">
      <c r="A30" s="12">
        <v>30</v>
      </c>
      <c r="B30" s="6">
        <f t="shared" si="0"/>
        <v>5</v>
      </c>
      <c r="C30" s="6" t="str">
        <f t="shared" si="8"/>
        <v>3156</v>
      </c>
      <c r="D30" s="6">
        <f t="shared" si="13"/>
        <v>1</v>
      </c>
      <c r="E30" s="6" t="str">
        <f t="shared" si="9"/>
        <v>L</v>
      </c>
      <c r="F30" s="6">
        <f t="shared" si="10"/>
        <v>5</v>
      </c>
      <c r="G30" s="6" t="str">
        <f t="shared" si="11"/>
        <v>24</v>
      </c>
      <c r="H30" s="6">
        <f t="shared" si="4"/>
        <v>5</v>
      </c>
      <c r="I30" s="6">
        <f t="shared" si="5"/>
        <v>1</v>
      </c>
      <c r="J30" s="11" t="str">
        <f t="shared" si="1"/>
        <v>Line 5</v>
      </c>
      <c r="K30" s="11">
        <f t="shared" si="6"/>
        <v>-0.5</v>
      </c>
      <c r="L30" s="11">
        <f t="shared" si="7"/>
        <v>102</v>
      </c>
      <c r="P30" s="9">
        <f t="shared" si="2"/>
        <v>2</v>
      </c>
      <c r="S30" s="2">
        <f t="shared" si="12"/>
        <v>22</v>
      </c>
      <c r="T30" s="2">
        <f t="shared" si="14"/>
        <v>4</v>
      </c>
    </row>
    <row r="31" spans="1:20" x14ac:dyDescent="0.25">
      <c r="A31" s="12">
        <v>16</v>
      </c>
      <c r="B31" s="6">
        <f t="shared" si="0"/>
        <v>3</v>
      </c>
      <c r="C31" s="6" t="str">
        <f t="shared" si="8"/>
        <v>3156</v>
      </c>
      <c r="D31" s="6">
        <f t="shared" si="13"/>
        <v>1</v>
      </c>
      <c r="E31" s="6" t="str">
        <f t="shared" si="9"/>
        <v>L</v>
      </c>
      <c r="F31" s="6">
        <f t="shared" si="10"/>
        <v>3</v>
      </c>
      <c r="G31" s="6" t="str">
        <f t="shared" si="11"/>
        <v>24</v>
      </c>
      <c r="H31" s="6">
        <f t="shared" si="4"/>
        <v>3</v>
      </c>
      <c r="I31" s="6">
        <f t="shared" si="5"/>
        <v>1</v>
      </c>
      <c r="J31" s="11" t="str">
        <f t="shared" si="1"/>
        <v>Line 3</v>
      </c>
      <c r="K31" s="11">
        <f t="shared" si="6"/>
        <v>-0.5</v>
      </c>
      <c r="L31" s="11">
        <f t="shared" si="7"/>
        <v>101.5</v>
      </c>
      <c r="P31" s="9">
        <f t="shared" si="2"/>
        <v>1.5</v>
      </c>
      <c r="S31" s="2">
        <f t="shared" si="12"/>
        <v>23</v>
      </c>
      <c r="T31" s="2">
        <f t="shared" si="14"/>
        <v>4</v>
      </c>
    </row>
    <row r="32" spans="1:20" x14ac:dyDescent="0.25">
      <c r="A32" s="12">
        <v>9</v>
      </c>
      <c r="B32" s="6">
        <f t="shared" si="0"/>
        <v>2</v>
      </c>
      <c r="C32" s="6" t="str">
        <f t="shared" si="8"/>
        <v>31562</v>
      </c>
      <c r="D32" s="6">
        <f t="shared" si="13"/>
        <v>1</v>
      </c>
      <c r="E32" s="6" t="str">
        <f t="shared" si="9"/>
        <v>L</v>
      </c>
      <c r="F32" s="6">
        <f t="shared" si="10"/>
        <v>2</v>
      </c>
      <c r="G32" s="6" t="str">
        <f t="shared" si="11"/>
        <v>4</v>
      </c>
      <c r="H32" s="6">
        <f t="shared" si="4"/>
        <v>2</v>
      </c>
      <c r="I32" s="6">
        <f t="shared" si="5"/>
        <v>1</v>
      </c>
      <c r="J32" s="11" t="str">
        <f t="shared" si="1"/>
        <v>Line 2</v>
      </c>
      <c r="K32" s="11">
        <f t="shared" si="6"/>
        <v>-0.5</v>
      </c>
      <c r="L32" s="11">
        <f t="shared" si="7"/>
        <v>101</v>
      </c>
      <c r="P32" s="9">
        <f t="shared" si="2"/>
        <v>1</v>
      </c>
      <c r="S32" s="2">
        <f t="shared" si="12"/>
        <v>24</v>
      </c>
      <c r="T32" s="2">
        <f t="shared" si="14"/>
        <v>4</v>
      </c>
    </row>
    <row r="33" spans="1:20" x14ac:dyDescent="0.25">
      <c r="A33" s="12">
        <v>32</v>
      </c>
      <c r="B33" s="6">
        <f t="shared" si="0"/>
        <v>6</v>
      </c>
      <c r="C33" s="6" t="str">
        <f t="shared" si="8"/>
        <v>31562</v>
      </c>
      <c r="D33" s="6">
        <f t="shared" si="13"/>
        <v>1</v>
      </c>
      <c r="E33" s="6" t="str">
        <f t="shared" si="9"/>
        <v>L</v>
      </c>
      <c r="F33" s="6">
        <f t="shared" si="10"/>
        <v>6</v>
      </c>
      <c r="G33" s="6" t="str">
        <f t="shared" si="11"/>
        <v>4</v>
      </c>
      <c r="H33" s="6">
        <f t="shared" si="4"/>
        <v>6</v>
      </c>
      <c r="I33" s="6">
        <f t="shared" si="5"/>
        <v>1</v>
      </c>
      <c r="J33" s="11" t="str">
        <f t="shared" si="1"/>
        <v>Line 6</v>
      </c>
      <c r="K33" s="11">
        <f t="shared" si="6"/>
        <v>-0.5</v>
      </c>
      <c r="L33" s="11">
        <f t="shared" si="7"/>
        <v>100.5</v>
      </c>
      <c r="P33" s="9">
        <f t="shared" si="2"/>
        <v>0.5</v>
      </c>
      <c r="S33" s="2">
        <f t="shared" si="12"/>
        <v>25</v>
      </c>
      <c r="T33" s="2">
        <f t="shared" si="14"/>
        <v>5</v>
      </c>
    </row>
    <row r="34" spans="1:20" x14ac:dyDescent="0.25">
      <c r="A34" s="12">
        <v>33</v>
      </c>
      <c r="B34" s="6">
        <f t="shared" si="0"/>
        <v>6</v>
      </c>
      <c r="C34" s="6" t="str">
        <f t="shared" si="8"/>
        <v>31562</v>
      </c>
      <c r="D34" s="6">
        <f t="shared" si="13"/>
        <v>2</v>
      </c>
      <c r="E34" s="6" t="str">
        <f t="shared" si="9"/>
        <v>W</v>
      </c>
      <c r="F34" s="6">
        <f t="shared" si="10"/>
        <v>6</v>
      </c>
      <c r="G34" s="6" t="str">
        <f t="shared" si="11"/>
        <v>4</v>
      </c>
      <c r="H34" s="6" t="str">
        <f t="shared" si="4"/>
        <v>4</v>
      </c>
      <c r="I34" s="6">
        <f t="shared" si="5"/>
        <v>1</v>
      </c>
      <c r="J34" s="11" t="str">
        <f t="shared" si="1"/>
        <v>Line 4</v>
      </c>
      <c r="K34" s="11">
        <f t="shared" si="6"/>
        <v>2.5</v>
      </c>
      <c r="L34" s="11">
        <f t="shared" si="7"/>
        <v>103</v>
      </c>
      <c r="P34" s="9">
        <f t="shared" si="2"/>
        <v>3</v>
      </c>
      <c r="S34" s="2">
        <f t="shared" si="12"/>
        <v>26</v>
      </c>
      <c r="T34" s="2">
        <f t="shared" si="14"/>
        <v>5</v>
      </c>
    </row>
    <row r="35" spans="1:20" x14ac:dyDescent="0.25">
      <c r="A35" s="12">
        <v>32</v>
      </c>
      <c r="B35" s="6">
        <f t="shared" si="0"/>
        <v>6</v>
      </c>
      <c r="C35" s="6" t="str">
        <f t="shared" si="8"/>
        <v>31562</v>
      </c>
      <c r="D35" s="6">
        <f t="shared" si="13"/>
        <v>0</v>
      </c>
      <c r="E35" s="6" t="str">
        <f t="shared" si="9"/>
        <v>L</v>
      </c>
      <c r="F35" s="6">
        <f t="shared" si="10"/>
        <v>6</v>
      </c>
      <c r="G35" s="6" t="str">
        <f t="shared" si="11"/>
        <v>4</v>
      </c>
      <c r="H35" s="6" t="str">
        <f t="shared" si="4"/>
        <v/>
      </c>
      <c r="I35" s="6">
        <f t="shared" si="5"/>
        <v>0</v>
      </c>
      <c r="J35" s="11" t="str">
        <f t="shared" si="1"/>
        <v>No bets. Retrack</v>
      </c>
      <c r="K35" s="11">
        <f t="shared" si="6"/>
        <v>-0.5</v>
      </c>
      <c r="L35" s="11">
        <f t="shared" si="7"/>
        <v>102.5</v>
      </c>
      <c r="P35" s="9">
        <f t="shared" si="2"/>
        <v>2.5</v>
      </c>
      <c r="S35" s="2">
        <f t="shared" si="12"/>
        <v>27</v>
      </c>
      <c r="T35" s="2">
        <f t="shared" si="14"/>
        <v>5</v>
      </c>
    </row>
    <row r="36" spans="1:20" x14ac:dyDescent="0.25">
      <c r="A36" s="12">
        <v>36</v>
      </c>
      <c r="B36" s="6">
        <f t="shared" si="0"/>
        <v>6</v>
      </c>
      <c r="C36" s="6" t="str">
        <f t="shared" si="8"/>
        <v>31562</v>
      </c>
      <c r="D36" s="6">
        <f t="shared" si="13"/>
        <v>0</v>
      </c>
      <c r="E36" s="6" t="str">
        <f t="shared" si="9"/>
        <v/>
      </c>
      <c r="F36" s="6">
        <f t="shared" si="10"/>
        <v>6</v>
      </c>
      <c r="G36" s="6" t="str">
        <f t="shared" si="11"/>
        <v>4</v>
      </c>
      <c r="H36" s="6">
        <f t="shared" si="4"/>
        <v>6</v>
      </c>
      <c r="I36" s="6">
        <f t="shared" si="5"/>
        <v>1</v>
      </c>
      <c r="J36" s="11" t="str">
        <f t="shared" si="1"/>
        <v>Line 6</v>
      </c>
      <c r="K36" s="11">
        <f t="shared" si="6"/>
        <v>0</v>
      </c>
      <c r="L36" s="11">
        <f t="shared" si="7"/>
        <v>102.5</v>
      </c>
      <c r="P36" s="9">
        <f t="shared" si="2"/>
        <v>2.5</v>
      </c>
      <c r="S36" s="2">
        <f t="shared" si="12"/>
        <v>28</v>
      </c>
      <c r="T36" s="2">
        <f t="shared" si="14"/>
        <v>5</v>
      </c>
    </row>
    <row r="37" spans="1:20" x14ac:dyDescent="0.25">
      <c r="A37" s="12">
        <v>33</v>
      </c>
      <c r="B37" s="6">
        <f t="shared" si="0"/>
        <v>6</v>
      </c>
      <c r="C37" s="6" t="str">
        <f t="shared" si="8"/>
        <v>31562</v>
      </c>
      <c r="D37" s="6">
        <f t="shared" si="13"/>
        <v>1</v>
      </c>
      <c r="E37" s="6" t="str">
        <f t="shared" si="9"/>
        <v>W</v>
      </c>
      <c r="F37" s="6">
        <f t="shared" si="10"/>
        <v>6</v>
      </c>
      <c r="G37" s="6" t="str">
        <f t="shared" si="11"/>
        <v>4</v>
      </c>
      <c r="H37" s="6">
        <f t="shared" si="4"/>
        <v>6</v>
      </c>
      <c r="I37" s="6">
        <f t="shared" si="5"/>
        <v>1</v>
      </c>
      <c r="J37" s="11" t="str">
        <f t="shared" si="1"/>
        <v>Line 6</v>
      </c>
      <c r="K37" s="11">
        <f t="shared" si="6"/>
        <v>2.5</v>
      </c>
      <c r="L37" s="11">
        <f t="shared" si="7"/>
        <v>105</v>
      </c>
      <c r="P37" s="9">
        <f t="shared" si="2"/>
        <v>5</v>
      </c>
      <c r="S37" s="2">
        <f t="shared" si="12"/>
        <v>29</v>
      </c>
      <c r="T37" s="2">
        <f t="shared" si="14"/>
        <v>5</v>
      </c>
    </row>
    <row r="38" spans="1:20" x14ac:dyDescent="0.25">
      <c r="A38" s="12">
        <v>7</v>
      </c>
      <c r="B38" s="6">
        <f t="shared" si="0"/>
        <v>2</v>
      </c>
      <c r="C38" s="6" t="str">
        <f t="shared" si="8"/>
        <v>31562</v>
      </c>
      <c r="D38" s="6">
        <f t="shared" si="13"/>
        <v>1</v>
      </c>
      <c r="E38" s="6" t="str">
        <f t="shared" si="9"/>
        <v>L</v>
      </c>
      <c r="F38" s="6">
        <f t="shared" si="10"/>
        <v>2</v>
      </c>
      <c r="G38" s="6" t="str">
        <f t="shared" si="11"/>
        <v>4</v>
      </c>
      <c r="H38" s="6">
        <f t="shared" si="4"/>
        <v>2</v>
      </c>
      <c r="I38" s="6">
        <f t="shared" si="5"/>
        <v>1</v>
      </c>
      <c r="J38" s="11" t="str">
        <f t="shared" si="1"/>
        <v>Line 2</v>
      </c>
      <c r="K38" s="11">
        <f t="shared" si="6"/>
        <v>-0.5</v>
      </c>
      <c r="L38" s="11">
        <f t="shared" si="7"/>
        <v>104.5</v>
      </c>
      <c r="P38" s="9">
        <f t="shared" si="2"/>
        <v>4.5</v>
      </c>
      <c r="S38" s="2">
        <f t="shared" si="12"/>
        <v>30</v>
      </c>
      <c r="T38" s="2">
        <f t="shared" si="14"/>
        <v>5</v>
      </c>
    </row>
    <row r="39" spans="1:20" x14ac:dyDescent="0.25">
      <c r="A39" s="12">
        <v>15</v>
      </c>
      <c r="B39" s="6">
        <f t="shared" si="0"/>
        <v>3</v>
      </c>
      <c r="C39" s="6" t="str">
        <f t="shared" si="8"/>
        <v>31562</v>
      </c>
      <c r="D39" s="6">
        <f t="shared" si="13"/>
        <v>1</v>
      </c>
      <c r="E39" s="6" t="str">
        <f t="shared" si="9"/>
        <v>L</v>
      </c>
      <c r="F39" s="6">
        <f t="shared" si="10"/>
        <v>3</v>
      </c>
      <c r="G39" s="6" t="str">
        <f t="shared" si="11"/>
        <v>4</v>
      </c>
      <c r="H39" s="6">
        <f t="shared" si="4"/>
        <v>3</v>
      </c>
      <c r="I39" s="6">
        <f t="shared" si="5"/>
        <v>1</v>
      </c>
      <c r="J39" s="11" t="str">
        <f t="shared" si="1"/>
        <v>Line 3</v>
      </c>
      <c r="K39" s="11">
        <f t="shared" si="6"/>
        <v>-0.5</v>
      </c>
      <c r="L39" s="11">
        <f t="shared" si="7"/>
        <v>104</v>
      </c>
      <c r="P39" s="9">
        <f t="shared" si="2"/>
        <v>4</v>
      </c>
      <c r="S39" s="2">
        <f t="shared" si="12"/>
        <v>31</v>
      </c>
      <c r="T39" s="2">
        <f t="shared" si="14"/>
        <v>6</v>
      </c>
    </row>
    <row r="40" spans="1:20" x14ac:dyDescent="0.25">
      <c r="A40" s="12">
        <v>9</v>
      </c>
      <c r="B40" s="6">
        <f t="shared" si="0"/>
        <v>2</v>
      </c>
      <c r="C40" s="6" t="str">
        <f t="shared" si="8"/>
        <v>31562</v>
      </c>
      <c r="D40" s="6">
        <f t="shared" si="13"/>
        <v>1</v>
      </c>
      <c r="E40" s="6" t="str">
        <f t="shared" si="9"/>
        <v>L</v>
      </c>
      <c r="F40" s="6">
        <f t="shared" si="10"/>
        <v>2</v>
      </c>
      <c r="G40" s="6" t="str">
        <f t="shared" si="11"/>
        <v>4</v>
      </c>
      <c r="H40" s="6">
        <f t="shared" si="4"/>
        <v>2</v>
      </c>
      <c r="I40" s="6">
        <f t="shared" si="5"/>
        <v>1</v>
      </c>
      <c r="J40" s="11" t="str">
        <f t="shared" si="1"/>
        <v>Line 2</v>
      </c>
      <c r="K40" s="11">
        <f t="shared" si="6"/>
        <v>-0.5</v>
      </c>
      <c r="L40" s="11">
        <f t="shared" si="7"/>
        <v>103.5</v>
      </c>
      <c r="P40" s="9">
        <f t="shared" si="2"/>
        <v>3.5</v>
      </c>
      <c r="S40" s="2">
        <f t="shared" si="12"/>
        <v>32</v>
      </c>
      <c r="T40" s="2">
        <f t="shared" si="14"/>
        <v>6</v>
      </c>
    </row>
    <row r="41" spans="1:20" x14ac:dyDescent="0.25">
      <c r="A41" s="12">
        <v>23</v>
      </c>
      <c r="B41" s="6">
        <f t="shared" si="0"/>
        <v>4</v>
      </c>
      <c r="C41" s="6" t="str">
        <f t="shared" si="8"/>
        <v>315624</v>
      </c>
      <c r="D41" s="6">
        <f t="shared" si="13"/>
        <v>0</v>
      </c>
      <c r="E41" s="6" t="str">
        <f t="shared" si="9"/>
        <v>L</v>
      </c>
      <c r="F41" s="6">
        <f t="shared" si="10"/>
        <v>4</v>
      </c>
      <c r="G41" s="6" t="str">
        <f t="shared" si="11"/>
        <v/>
      </c>
      <c r="H41" s="6" t="str">
        <f>IF(A41="","",IF(OR(AND(D41=0,D40=1),AND(D41=0,D40=2)),"",IF(D41&lt;2,F41,G41)))</f>
        <v/>
      </c>
      <c r="I41" s="6">
        <f t="shared" si="5"/>
        <v>0</v>
      </c>
      <c r="J41" s="11" t="str">
        <f t="shared" si="1"/>
        <v>No bets. Retrack</v>
      </c>
      <c r="K41" s="11">
        <f t="shared" si="6"/>
        <v>-0.5</v>
      </c>
      <c r="L41" s="11">
        <f t="shared" si="7"/>
        <v>103</v>
      </c>
      <c r="P41" s="9">
        <f t="shared" si="2"/>
        <v>3</v>
      </c>
      <c r="S41" s="2">
        <f t="shared" si="12"/>
        <v>33</v>
      </c>
      <c r="T41" s="2">
        <f t="shared" si="14"/>
        <v>6</v>
      </c>
    </row>
    <row r="42" spans="1:20" x14ac:dyDescent="0.25">
      <c r="A42" s="12">
        <v>23</v>
      </c>
      <c r="B42" s="6">
        <f t="shared" si="0"/>
        <v>4</v>
      </c>
      <c r="C42" s="6">
        <f t="shared" si="8"/>
        <v>4</v>
      </c>
      <c r="D42" s="6">
        <f t="shared" si="13"/>
        <v>0</v>
      </c>
      <c r="E42" s="6" t="str">
        <f t="shared" si="9"/>
        <v/>
      </c>
      <c r="F42" s="6">
        <f t="shared" si="10"/>
        <v>4</v>
      </c>
      <c r="G42" s="6" t="str">
        <f t="shared" si="11"/>
        <v>12356</v>
      </c>
      <c r="H42" s="6">
        <f t="shared" ref="H42:H105" si="15">IF(A42="","",IF(OR(AND(D42=0,D41=1),AND(D42=0,D41=2)),"",IF(D42&lt;2,F42,G42)))</f>
        <v>4</v>
      </c>
      <c r="I42" s="6">
        <f t="shared" si="5"/>
        <v>1</v>
      </c>
      <c r="J42" s="11" t="str">
        <f t="shared" si="1"/>
        <v>Line 4</v>
      </c>
      <c r="K42" s="11">
        <f t="shared" si="6"/>
        <v>0</v>
      </c>
      <c r="L42" s="11">
        <f t="shared" si="7"/>
        <v>103</v>
      </c>
      <c r="P42" s="9">
        <f t="shared" si="2"/>
        <v>3</v>
      </c>
      <c r="S42" s="2">
        <f t="shared" si="12"/>
        <v>34</v>
      </c>
      <c r="T42" s="2">
        <f t="shared" si="14"/>
        <v>6</v>
      </c>
    </row>
    <row r="43" spans="1:20" x14ac:dyDescent="0.25">
      <c r="A43" s="12">
        <v>23</v>
      </c>
      <c r="B43" s="6">
        <f t="shared" si="0"/>
        <v>4</v>
      </c>
      <c r="C43" s="6">
        <f t="shared" si="8"/>
        <v>4</v>
      </c>
      <c r="D43" s="6">
        <f t="shared" si="13"/>
        <v>1</v>
      </c>
      <c r="E43" s="6" t="str">
        <f t="shared" si="9"/>
        <v>W</v>
      </c>
      <c r="F43" s="6">
        <f t="shared" si="10"/>
        <v>4</v>
      </c>
      <c r="G43" s="6" t="str">
        <f t="shared" si="11"/>
        <v>12356</v>
      </c>
      <c r="H43" s="6">
        <f t="shared" si="15"/>
        <v>4</v>
      </c>
      <c r="I43" s="6">
        <f t="shared" si="5"/>
        <v>1</v>
      </c>
      <c r="J43" s="11" t="str">
        <f t="shared" si="1"/>
        <v>Line 4</v>
      </c>
      <c r="K43" s="11">
        <f t="shared" si="6"/>
        <v>2.5</v>
      </c>
      <c r="L43" s="11">
        <f t="shared" si="7"/>
        <v>105.5</v>
      </c>
      <c r="P43" s="9">
        <f t="shared" si="2"/>
        <v>5.5</v>
      </c>
      <c r="S43" s="2">
        <f t="shared" si="12"/>
        <v>35</v>
      </c>
      <c r="T43" s="2">
        <f t="shared" si="14"/>
        <v>6</v>
      </c>
    </row>
    <row r="44" spans="1:20" x14ac:dyDescent="0.25">
      <c r="A44" s="12">
        <v>11</v>
      </c>
      <c r="B44" s="6">
        <f t="shared" si="0"/>
        <v>2</v>
      </c>
      <c r="C44" s="6" t="str">
        <f t="shared" si="8"/>
        <v>42</v>
      </c>
      <c r="D44" s="6">
        <f t="shared" si="13"/>
        <v>1</v>
      </c>
      <c r="E44" s="6" t="str">
        <f t="shared" si="9"/>
        <v>L</v>
      </c>
      <c r="F44" s="6">
        <f t="shared" si="10"/>
        <v>2</v>
      </c>
      <c r="G44" s="6" t="str">
        <f t="shared" si="11"/>
        <v>1356</v>
      </c>
      <c r="H44" s="6">
        <f t="shared" si="15"/>
        <v>2</v>
      </c>
      <c r="I44" s="6">
        <f t="shared" si="5"/>
        <v>1</v>
      </c>
      <c r="J44" s="11" t="str">
        <f t="shared" si="1"/>
        <v>Line 2</v>
      </c>
      <c r="K44" s="11">
        <f t="shared" si="6"/>
        <v>-0.5</v>
      </c>
      <c r="L44" s="11">
        <f t="shared" si="7"/>
        <v>105</v>
      </c>
      <c r="P44" s="9">
        <f t="shared" si="2"/>
        <v>5</v>
      </c>
      <c r="S44" s="2">
        <f t="shared" si="12"/>
        <v>36</v>
      </c>
      <c r="T44" s="2">
        <f t="shared" si="14"/>
        <v>6</v>
      </c>
    </row>
    <row r="45" spans="1:20" x14ac:dyDescent="0.25">
      <c r="A45" s="12">
        <v>22</v>
      </c>
      <c r="B45" s="6">
        <f t="shared" si="0"/>
        <v>4</v>
      </c>
      <c r="C45" s="6" t="str">
        <f t="shared" si="8"/>
        <v>42</v>
      </c>
      <c r="D45" s="6">
        <f t="shared" si="13"/>
        <v>1</v>
      </c>
      <c r="E45" s="6" t="str">
        <f t="shared" si="9"/>
        <v>L</v>
      </c>
      <c r="F45" s="6">
        <f t="shared" si="10"/>
        <v>4</v>
      </c>
      <c r="G45" s="6" t="str">
        <f t="shared" si="11"/>
        <v>1356</v>
      </c>
      <c r="H45" s="6">
        <f t="shared" si="15"/>
        <v>4</v>
      </c>
      <c r="I45" s="6">
        <f t="shared" si="5"/>
        <v>1</v>
      </c>
      <c r="J45" s="11" t="str">
        <f t="shared" si="1"/>
        <v>Line 4</v>
      </c>
      <c r="K45" s="11">
        <f t="shared" si="6"/>
        <v>-0.5</v>
      </c>
      <c r="L45" s="11">
        <f t="shared" si="7"/>
        <v>104.5</v>
      </c>
      <c r="P45" s="9">
        <f t="shared" si="2"/>
        <v>4.5</v>
      </c>
    </row>
    <row r="46" spans="1:20" x14ac:dyDescent="0.25">
      <c r="A46" s="12">
        <v>26</v>
      </c>
      <c r="B46" s="6">
        <f t="shared" si="0"/>
        <v>5</v>
      </c>
      <c r="C46" s="6" t="str">
        <f t="shared" si="8"/>
        <v>425</v>
      </c>
      <c r="D46" s="6">
        <f t="shared" si="13"/>
        <v>1</v>
      </c>
      <c r="E46" s="6" t="str">
        <f t="shared" si="9"/>
        <v>L</v>
      </c>
      <c r="F46" s="6">
        <f t="shared" si="10"/>
        <v>5</v>
      </c>
      <c r="G46" s="6" t="str">
        <f t="shared" si="11"/>
        <v>136</v>
      </c>
      <c r="H46" s="6">
        <f t="shared" si="15"/>
        <v>5</v>
      </c>
      <c r="I46" s="6">
        <f t="shared" si="5"/>
        <v>1</v>
      </c>
      <c r="J46" s="11" t="str">
        <f t="shared" si="1"/>
        <v>Line 5</v>
      </c>
      <c r="K46" s="11">
        <f t="shared" si="6"/>
        <v>-0.5</v>
      </c>
      <c r="L46" s="11">
        <f t="shared" si="7"/>
        <v>104</v>
      </c>
      <c r="P46" s="9">
        <f t="shared" si="2"/>
        <v>4</v>
      </c>
    </row>
    <row r="47" spans="1:20" x14ac:dyDescent="0.25">
      <c r="A47" s="12">
        <v>7</v>
      </c>
      <c r="B47" s="6">
        <f t="shared" si="0"/>
        <v>2</v>
      </c>
      <c r="C47" s="6" t="str">
        <f t="shared" si="8"/>
        <v>425</v>
      </c>
      <c r="D47" s="6">
        <f t="shared" si="13"/>
        <v>1</v>
      </c>
      <c r="E47" s="6" t="str">
        <f t="shared" si="9"/>
        <v>L</v>
      </c>
      <c r="F47" s="6">
        <f t="shared" si="10"/>
        <v>2</v>
      </c>
      <c r="G47" s="6" t="str">
        <f t="shared" si="11"/>
        <v>136</v>
      </c>
      <c r="H47" s="6">
        <f t="shared" si="15"/>
        <v>2</v>
      </c>
      <c r="I47" s="6">
        <f t="shared" si="5"/>
        <v>1</v>
      </c>
      <c r="J47" s="11" t="str">
        <f t="shared" si="1"/>
        <v>Line 2</v>
      </c>
      <c r="K47" s="11">
        <f t="shared" si="6"/>
        <v>-0.5</v>
      </c>
      <c r="L47" s="11">
        <f t="shared" si="7"/>
        <v>103.5</v>
      </c>
      <c r="P47" s="9">
        <f t="shared" si="2"/>
        <v>3.5</v>
      </c>
    </row>
    <row r="48" spans="1:20" x14ac:dyDescent="0.25">
      <c r="A48" s="12">
        <v>34</v>
      </c>
      <c r="B48" s="6">
        <f t="shared" si="0"/>
        <v>6</v>
      </c>
      <c r="C48" s="6" t="str">
        <f t="shared" si="8"/>
        <v>4256</v>
      </c>
      <c r="D48" s="6">
        <f t="shared" si="13"/>
        <v>1</v>
      </c>
      <c r="E48" s="6" t="str">
        <f t="shared" si="9"/>
        <v>L</v>
      </c>
      <c r="F48" s="6">
        <f t="shared" si="10"/>
        <v>6</v>
      </c>
      <c r="G48" s="6" t="str">
        <f t="shared" si="11"/>
        <v>13</v>
      </c>
      <c r="H48" s="6">
        <f t="shared" si="15"/>
        <v>6</v>
      </c>
      <c r="I48" s="6">
        <f t="shared" si="5"/>
        <v>1</v>
      </c>
      <c r="J48" s="11" t="str">
        <f t="shared" si="1"/>
        <v>Line 6</v>
      </c>
      <c r="K48" s="11">
        <f t="shared" si="6"/>
        <v>-0.5</v>
      </c>
      <c r="L48" s="11">
        <f t="shared" si="7"/>
        <v>103</v>
      </c>
      <c r="P48" s="9">
        <f t="shared" si="2"/>
        <v>3</v>
      </c>
    </row>
    <row r="49" spans="1:16" x14ac:dyDescent="0.25">
      <c r="A49" s="12">
        <v>17</v>
      </c>
      <c r="B49" s="6">
        <f t="shared" si="0"/>
        <v>3</v>
      </c>
      <c r="C49" s="6" t="str">
        <f t="shared" si="8"/>
        <v>42563</v>
      </c>
      <c r="D49" s="6">
        <f t="shared" si="13"/>
        <v>1</v>
      </c>
      <c r="E49" s="6" t="str">
        <f t="shared" si="9"/>
        <v>L</v>
      </c>
      <c r="F49" s="6">
        <f t="shared" si="10"/>
        <v>3</v>
      </c>
      <c r="G49" s="6" t="str">
        <f t="shared" si="11"/>
        <v>1</v>
      </c>
      <c r="H49" s="6">
        <f t="shared" si="15"/>
        <v>3</v>
      </c>
      <c r="I49" s="6">
        <f t="shared" si="5"/>
        <v>1</v>
      </c>
      <c r="J49" s="11" t="str">
        <f t="shared" si="1"/>
        <v>Line 3</v>
      </c>
      <c r="K49" s="11">
        <f t="shared" si="6"/>
        <v>-0.5</v>
      </c>
      <c r="L49" s="11">
        <f t="shared" si="7"/>
        <v>102.5</v>
      </c>
      <c r="P49" s="9">
        <f t="shared" si="2"/>
        <v>2.5</v>
      </c>
    </row>
    <row r="50" spans="1:16" x14ac:dyDescent="0.25">
      <c r="A50" s="12">
        <v>26</v>
      </c>
      <c r="B50" s="6">
        <f t="shared" si="0"/>
        <v>5</v>
      </c>
      <c r="C50" s="6" t="str">
        <f t="shared" si="8"/>
        <v>42563</v>
      </c>
      <c r="D50" s="6">
        <f t="shared" si="13"/>
        <v>1</v>
      </c>
      <c r="E50" s="6" t="str">
        <f t="shared" si="9"/>
        <v>L</v>
      </c>
      <c r="F50" s="6">
        <f t="shared" si="10"/>
        <v>5</v>
      </c>
      <c r="G50" s="6" t="str">
        <f t="shared" si="11"/>
        <v>1</v>
      </c>
      <c r="H50" s="6">
        <f t="shared" si="15"/>
        <v>5</v>
      </c>
      <c r="I50" s="6">
        <f t="shared" si="5"/>
        <v>1</v>
      </c>
      <c r="J50" s="11" t="str">
        <f t="shared" si="1"/>
        <v>Line 5</v>
      </c>
      <c r="K50" s="11">
        <f t="shared" si="6"/>
        <v>-0.5</v>
      </c>
      <c r="L50" s="11">
        <f t="shared" si="7"/>
        <v>102</v>
      </c>
      <c r="P50" s="9">
        <f t="shared" si="2"/>
        <v>2</v>
      </c>
    </row>
    <row r="51" spans="1:16" x14ac:dyDescent="0.25">
      <c r="A51" s="12">
        <v>7</v>
      </c>
      <c r="B51" s="6">
        <f t="shared" si="0"/>
        <v>2</v>
      </c>
      <c r="C51" s="6" t="str">
        <f t="shared" si="8"/>
        <v>42563</v>
      </c>
      <c r="D51" s="6">
        <f t="shared" si="13"/>
        <v>1</v>
      </c>
      <c r="E51" s="6" t="str">
        <f t="shared" si="9"/>
        <v>L</v>
      </c>
      <c r="F51" s="6">
        <f t="shared" si="10"/>
        <v>2</v>
      </c>
      <c r="G51" s="6" t="str">
        <f t="shared" si="11"/>
        <v>1</v>
      </c>
      <c r="H51" s="6">
        <f t="shared" si="15"/>
        <v>2</v>
      </c>
      <c r="I51" s="6">
        <f t="shared" si="5"/>
        <v>1</v>
      </c>
      <c r="J51" s="11" t="str">
        <f t="shared" si="1"/>
        <v>Line 2</v>
      </c>
      <c r="K51" s="11">
        <f t="shared" si="6"/>
        <v>-0.5</v>
      </c>
      <c r="L51" s="11">
        <f t="shared" si="7"/>
        <v>101.5</v>
      </c>
      <c r="P51" s="9">
        <f t="shared" si="2"/>
        <v>1.5</v>
      </c>
    </row>
    <row r="52" spans="1:16" x14ac:dyDescent="0.25">
      <c r="A52" s="12">
        <v>33</v>
      </c>
      <c r="B52" s="6">
        <f t="shared" si="0"/>
        <v>6</v>
      </c>
      <c r="C52" s="6" t="str">
        <f t="shared" si="8"/>
        <v>42563</v>
      </c>
      <c r="D52" s="6">
        <f t="shared" si="13"/>
        <v>1</v>
      </c>
      <c r="E52" s="6" t="str">
        <f t="shared" si="9"/>
        <v>L</v>
      </c>
      <c r="F52" s="6">
        <f t="shared" si="10"/>
        <v>6</v>
      </c>
      <c r="G52" s="6" t="str">
        <f t="shared" si="11"/>
        <v>1</v>
      </c>
      <c r="H52" s="6">
        <f t="shared" si="15"/>
        <v>6</v>
      </c>
      <c r="I52" s="6">
        <f t="shared" si="5"/>
        <v>1</v>
      </c>
      <c r="J52" s="11" t="str">
        <f t="shared" si="1"/>
        <v>Line 6</v>
      </c>
      <c r="K52" s="11">
        <f t="shared" si="6"/>
        <v>-0.5</v>
      </c>
      <c r="L52" s="11">
        <f t="shared" si="7"/>
        <v>101</v>
      </c>
      <c r="P52" s="9">
        <f t="shared" si="2"/>
        <v>1</v>
      </c>
    </row>
    <row r="53" spans="1:16" x14ac:dyDescent="0.25">
      <c r="A53" s="12">
        <v>30</v>
      </c>
      <c r="B53" s="6">
        <f t="shared" si="0"/>
        <v>5</v>
      </c>
      <c r="C53" s="6" t="str">
        <f t="shared" si="8"/>
        <v>42563</v>
      </c>
      <c r="D53" s="6">
        <f t="shared" si="13"/>
        <v>1</v>
      </c>
      <c r="E53" s="6" t="str">
        <f t="shared" si="9"/>
        <v>L</v>
      </c>
      <c r="F53" s="6">
        <f t="shared" si="10"/>
        <v>5</v>
      </c>
      <c r="G53" s="6" t="str">
        <f t="shared" si="11"/>
        <v>1</v>
      </c>
      <c r="H53" s="6">
        <f t="shared" si="15"/>
        <v>5</v>
      </c>
      <c r="I53" s="6">
        <f t="shared" si="5"/>
        <v>1</v>
      </c>
      <c r="J53" s="11" t="str">
        <f t="shared" si="1"/>
        <v>Line 5</v>
      </c>
      <c r="K53" s="11">
        <f t="shared" si="6"/>
        <v>-0.5</v>
      </c>
      <c r="L53" s="11">
        <f t="shared" si="7"/>
        <v>100.5</v>
      </c>
      <c r="P53" s="9">
        <f t="shared" si="2"/>
        <v>0.5</v>
      </c>
    </row>
    <row r="54" spans="1:16" x14ac:dyDescent="0.25">
      <c r="A54" s="12">
        <v>31</v>
      </c>
      <c r="B54" s="6">
        <f t="shared" si="0"/>
        <v>6</v>
      </c>
      <c r="C54" s="6" t="str">
        <f t="shared" si="8"/>
        <v>42563</v>
      </c>
      <c r="D54" s="6">
        <f t="shared" si="13"/>
        <v>1</v>
      </c>
      <c r="E54" s="6" t="str">
        <f t="shared" si="9"/>
        <v>L</v>
      </c>
      <c r="F54" s="6">
        <f t="shared" si="10"/>
        <v>6</v>
      </c>
      <c r="G54" s="6" t="str">
        <f t="shared" si="11"/>
        <v>1</v>
      </c>
      <c r="H54" s="6">
        <f t="shared" si="15"/>
        <v>6</v>
      </c>
      <c r="I54" s="6">
        <f t="shared" si="5"/>
        <v>1</v>
      </c>
      <c r="J54" s="11" t="str">
        <f t="shared" si="1"/>
        <v>Line 6</v>
      </c>
      <c r="K54" s="11">
        <f t="shared" si="6"/>
        <v>-0.5</v>
      </c>
      <c r="L54" s="11">
        <f t="shared" si="7"/>
        <v>100</v>
      </c>
      <c r="P54" s="9">
        <f t="shared" si="2"/>
        <v>0</v>
      </c>
    </row>
    <row r="55" spans="1:16" x14ac:dyDescent="0.25">
      <c r="A55" s="12">
        <v>29</v>
      </c>
      <c r="B55" s="6">
        <f t="shared" si="0"/>
        <v>5</v>
      </c>
      <c r="C55" s="6" t="str">
        <f t="shared" si="8"/>
        <v>42563</v>
      </c>
      <c r="D55" s="6">
        <f t="shared" si="13"/>
        <v>1</v>
      </c>
      <c r="E55" s="6" t="str">
        <f t="shared" si="9"/>
        <v>L</v>
      </c>
      <c r="F55" s="6">
        <f t="shared" si="10"/>
        <v>5</v>
      </c>
      <c r="G55" s="6" t="str">
        <f t="shared" si="11"/>
        <v>1</v>
      </c>
      <c r="H55" s="6">
        <f t="shared" si="15"/>
        <v>5</v>
      </c>
      <c r="I55" s="6">
        <f t="shared" si="5"/>
        <v>1</v>
      </c>
      <c r="J55" s="11" t="str">
        <f t="shared" si="1"/>
        <v>Line 5</v>
      </c>
      <c r="K55" s="11">
        <f t="shared" si="6"/>
        <v>-0.5</v>
      </c>
      <c r="L55" s="11">
        <f t="shared" si="7"/>
        <v>99.5</v>
      </c>
      <c r="P55" s="9">
        <f t="shared" si="2"/>
        <v>-0.5</v>
      </c>
    </row>
    <row r="56" spans="1:16" x14ac:dyDescent="0.25">
      <c r="A56" s="12">
        <v>16</v>
      </c>
      <c r="B56" s="6">
        <f t="shared" si="0"/>
        <v>3</v>
      </c>
      <c r="C56" s="6" t="str">
        <f t="shared" si="8"/>
        <v>42563</v>
      </c>
      <c r="D56" s="6">
        <f t="shared" si="13"/>
        <v>1</v>
      </c>
      <c r="E56" s="6" t="str">
        <f t="shared" si="9"/>
        <v>L</v>
      </c>
      <c r="F56" s="6">
        <f t="shared" si="10"/>
        <v>3</v>
      </c>
      <c r="G56" s="6" t="str">
        <f t="shared" si="11"/>
        <v>1</v>
      </c>
      <c r="H56" s="6">
        <f t="shared" si="15"/>
        <v>3</v>
      </c>
      <c r="I56" s="6">
        <f t="shared" si="5"/>
        <v>1</v>
      </c>
      <c r="J56" s="11" t="str">
        <f t="shared" si="1"/>
        <v>Line 3</v>
      </c>
      <c r="K56" s="11">
        <f t="shared" si="6"/>
        <v>-0.5</v>
      </c>
      <c r="L56" s="11">
        <f t="shared" si="7"/>
        <v>99</v>
      </c>
      <c r="P56" s="9">
        <f t="shared" si="2"/>
        <v>-1</v>
      </c>
    </row>
    <row r="57" spans="1:16" x14ac:dyDescent="0.25">
      <c r="A57" s="12">
        <v>11</v>
      </c>
      <c r="B57" s="6">
        <f t="shared" si="0"/>
        <v>2</v>
      </c>
      <c r="C57" s="6" t="str">
        <f t="shared" si="8"/>
        <v>42563</v>
      </c>
      <c r="D57" s="6">
        <f t="shared" si="13"/>
        <v>1</v>
      </c>
      <c r="E57" s="6" t="str">
        <f t="shared" si="9"/>
        <v>L</v>
      </c>
      <c r="F57" s="6">
        <f t="shared" si="10"/>
        <v>2</v>
      </c>
      <c r="G57" s="6" t="str">
        <f t="shared" si="11"/>
        <v>1</v>
      </c>
      <c r="H57" s="6">
        <f t="shared" si="15"/>
        <v>2</v>
      </c>
      <c r="I57" s="6">
        <f t="shared" si="5"/>
        <v>1</v>
      </c>
      <c r="J57" s="11" t="str">
        <f t="shared" si="1"/>
        <v>Line 2</v>
      </c>
      <c r="K57" s="11">
        <f t="shared" si="6"/>
        <v>-0.5</v>
      </c>
      <c r="L57" s="11">
        <f t="shared" si="7"/>
        <v>98.5</v>
      </c>
      <c r="P57" s="9">
        <f t="shared" si="2"/>
        <v>-1.5</v>
      </c>
    </row>
    <row r="58" spans="1:16" x14ac:dyDescent="0.25">
      <c r="A58" s="12">
        <v>35</v>
      </c>
      <c r="B58" s="6">
        <f t="shared" si="0"/>
        <v>6</v>
      </c>
      <c r="C58" s="6" t="str">
        <f t="shared" si="8"/>
        <v>42563</v>
      </c>
      <c r="D58" s="6">
        <f t="shared" si="13"/>
        <v>1</v>
      </c>
      <c r="E58" s="6" t="str">
        <f t="shared" si="9"/>
        <v>L</v>
      </c>
      <c r="F58" s="6">
        <f t="shared" si="10"/>
        <v>6</v>
      </c>
      <c r="G58" s="6" t="str">
        <f t="shared" si="11"/>
        <v>1</v>
      </c>
      <c r="H58" s="6">
        <f t="shared" si="15"/>
        <v>6</v>
      </c>
      <c r="I58" s="6">
        <f t="shared" si="5"/>
        <v>1</v>
      </c>
      <c r="J58" s="11" t="str">
        <f t="shared" si="1"/>
        <v>Line 6</v>
      </c>
      <c r="K58" s="11">
        <f t="shared" si="6"/>
        <v>-0.5</v>
      </c>
      <c r="L58" s="11">
        <f t="shared" si="7"/>
        <v>98</v>
      </c>
      <c r="P58" s="9">
        <f t="shared" si="2"/>
        <v>-2</v>
      </c>
    </row>
    <row r="59" spans="1:16" x14ac:dyDescent="0.25">
      <c r="A59" s="12">
        <v>30</v>
      </c>
      <c r="B59" s="6">
        <f t="shared" si="0"/>
        <v>5</v>
      </c>
      <c r="C59" s="6" t="str">
        <f t="shared" si="8"/>
        <v>42563</v>
      </c>
      <c r="D59" s="6">
        <f t="shared" si="13"/>
        <v>1</v>
      </c>
      <c r="E59" s="6" t="str">
        <f t="shared" si="9"/>
        <v>L</v>
      </c>
      <c r="F59" s="6">
        <f t="shared" si="10"/>
        <v>5</v>
      </c>
      <c r="G59" s="6" t="str">
        <f t="shared" si="11"/>
        <v>1</v>
      </c>
      <c r="H59" s="6">
        <f t="shared" si="15"/>
        <v>5</v>
      </c>
      <c r="I59" s="6">
        <f t="shared" si="5"/>
        <v>1</v>
      </c>
      <c r="J59" s="11" t="str">
        <f t="shared" si="1"/>
        <v>Line 5</v>
      </c>
      <c r="K59" s="11">
        <f t="shared" si="6"/>
        <v>-0.5</v>
      </c>
      <c r="L59" s="11">
        <f t="shared" si="7"/>
        <v>97.5</v>
      </c>
      <c r="P59" s="9">
        <f t="shared" si="2"/>
        <v>-2.5</v>
      </c>
    </row>
    <row r="60" spans="1:16" x14ac:dyDescent="0.25">
      <c r="A60" s="12">
        <v>7</v>
      </c>
      <c r="B60" s="6">
        <f t="shared" si="0"/>
        <v>2</v>
      </c>
      <c r="C60" s="6" t="str">
        <f t="shared" si="8"/>
        <v>42563</v>
      </c>
      <c r="D60" s="6">
        <f t="shared" si="13"/>
        <v>1</v>
      </c>
      <c r="E60" s="6" t="str">
        <f t="shared" si="9"/>
        <v>L</v>
      </c>
      <c r="F60" s="6">
        <f t="shared" si="10"/>
        <v>2</v>
      </c>
      <c r="G60" s="6" t="str">
        <f t="shared" si="11"/>
        <v>1</v>
      </c>
      <c r="H60" s="6">
        <f t="shared" si="15"/>
        <v>2</v>
      </c>
      <c r="I60" s="6">
        <f t="shared" si="5"/>
        <v>1</v>
      </c>
      <c r="J60" s="11" t="str">
        <f t="shared" si="1"/>
        <v>Line 2</v>
      </c>
      <c r="K60" s="11">
        <f t="shared" si="6"/>
        <v>-0.5</v>
      </c>
      <c r="L60" s="11">
        <f t="shared" si="7"/>
        <v>97</v>
      </c>
      <c r="P60" s="9">
        <f t="shared" si="2"/>
        <v>-3</v>
      </c>
    </row>
    <row r="61" spans="1:16" x14ac:dyDescent="0.25">
      <c r="A61" s="12">
        <v>12</v>
      </c>
      <c r="B61" s="6">
        <f t="shared" si="0"/>
        <v>2</v>
      </c>
      <c r="C61" s="6" t="str">
        <f t="shared" si="8"/>
        <v>42563</v>
      </c>
      <c r="D61" s="6">
        <f t="shared" si="13"/>
        <v>2</v>
      </c>
      <c r="E61" s="6" t="str">
        <f t="shared" si="9"/>
        <v>W</v>
      </c>
      <c r="F61" s="6">
        <f t="shared" si="10"/>
        <v>2</v>
      </c>
      <c r="G61" s="6" t="str">
        <f t="shared" si="11"/>
        <v>1</v>
      </c>
      <c r="H61" s="6" t="str">
        <f t="shared" si="15"/>
        <v>1</v>
      </c>
      <c r="I61" s="6">
        <f t="shared" si="5"/>
        <v>1</v>
      </c>
      <c r="J61" s="11" t="str">
        <f t="shared" si="1"/>
        <v>Line 1</v>
      </c>
      <c r="K61" s="11">
        <f t="shared" si="6"/>
        <v>2.5</v>
      </c>
      <c r="L61" s="11">
        <f t="shared" si="7"/>
        <v>99.5</v>
      </c>
      <c r="P61" s="9">
        <f t="shared" si="2"/>
        <v>-0.5</v>
      </c>
    </row>
    <row r="62" spans="1:16" x14ac:dyDescent="0.25">
      <c r="A62" s="12">
        <v>16</v>
      </c>
      <c r="B62" s="6">
        <f t="shared" si="0"/>
        <v>3</v>
      </c>
      <c r="C62" s="6" t="str">
        <f t="shared" si="8"/>
        <v>42563</v>
      </c>
      <c r="D62" s="6">
        <f t="shared" si="13"/>
        <v>2</v>
      </c>
      <c r="E62" s="6" t="str">
        <f t="shared" si="9"/>
        <v>L</v>
      </c>
      <c r="F62" s="6">
        <f t="shared" si="10"/>
        <v>3</v>
      </c>
      <c r="G62" s="6" t="str">
        <f t="shared" si="11"/>
        <v>1</v>
      </c>
      <c r="H62" s="6" t="str">
        <f t="shared" si="15"/>
        <v>1</v>
      </c>
      <c r="I62" s="6">
        <f t="shared" si="5"/>
        <v>1</v>
      </c>
      <c r="J62" s="11" t="str">
        <f t="shared" si="1"/>
        <v>Line 1</v>
      </c>
      <c r="K62" s="11">
        <f t="shared" si="6"/>
        <v>-0.5</v>
      </c>
      <c r="L62" s="11">
        <f t="shared" si="7"/>
        <v>99</v>
      </c>
      <c r="P62" s="9">
        <f t="shared" si="2"/>
        <v>-1</v>
      </c>
    </row>
    <row r="63" spans="1:16" x14ac:dyDescent="0.25">
      <c r="A63" s="12">
        <v>35</v>
      </c>
      <c r="B63" s="6">
        <f t="shared" si="0"/>
        <v>6</v>
      </c>
      <c r="C63" s="6" t="str">
        <f t="shared" si="8"/>
        <v>42563</v>
      </c>
      <c r="D63" s="6">
        <f t="shared" si="13"/>
        <v>2</v>
      </c>
      <c r="E63" s="6" t="str">
        <f t="shared" si="9"/>
        <v>L</v>
      </c>
      <c r="F63" s="6">
        <f t="shared" si="10"/>
        <v>6</v>
      </c>
      <c r="G63" s="6" t="str">
        <f t="shared" si="11"/>
        <v>1</v>
      </c>
      <c r="H63" s="6" t="str">
        <f t="shared" si="15"/>
        <v>1</v>
      </c>
      <c r="I63" s="6">
        <f t="shared" si="5"/>
        <v>1</v>
      </c>
      <c r="J63" s="11" t="str">
        <f t="shared" si="1"/>
        <v>Line 1</v>
      </c>
      <c r="K63" s="11">
        <f t="shared" si="6"/>
        <v>-0.5</v>
      </c>
      <c r="L63" s="11">
        <f t="shared" si="7"/>
        <v>98.5</v>
      </c>
      <c r="P63" s="9">
        <f t="shared" si="2"/>
        <v>-1.5</v>
      </c>
    </row>
    <row r="64" spans="1:16" x14ac:dyDescent="0.25">
      <c r="A64" s="12">
        <v>35</v>
      </c>
      <c r="B64" s="6">
        <f t="shared" si="0"/>
        <v>6</v>
      </c>
      <c r="C64" s="6" t="str">
        <f t="shared" si="8"/>
        <v>42563</v>
      </c>
      <c r="D64" s="6">
        <f t="shared" si="13"/>
        <v>0</v>
      </c>
      <c r="E64" s="6" t="str">
        <f t="shared" si="9"/>
        <v>L</v>
      </c>
      <c r="F64" s="6">
        <f t="shared" si="10"/>
        <v>6</v>
      </c>
      <c r="G64" s="6" t="str">
        <f t="shared" si="11"/>
        <v>1</v>
      </c>
      <c r="H64" s="6" t="str">
        <f t="shared" si="15"/>
        <v/>
      </c>
      <c r="I64" s="6">
        <f t="shared" si="5"/>
        <v>0</v>
      </c>
      <c r="J64" s="11" t="str">
        <f t="shared" si="1"/>
        <v>No bets. Retrack</v>
      </c>
      <c r="K64" s="11">
        <f t="shared" si="6"/>
        <v>-0.5</v>
      </c>
      <c r="L64" s="11">
        <f t="shared" si="7"/>
        <v>98</v>
      </c>
      <c r="P64" s="9">
        <f t="shared" si="2"/>
        <v>-2</v>
      </c>
    </row>
    <row r="65" spans="1:16" x14ac:dyDescent="0.25">
      <c r="A65" s="12">
        <v>5</v>
      </c>
      <c r="B65" s="6">
        <f t="shared" si="0"/>
        <v>1</v>
      </c>
      <c r="C65" s="6" t="str">
        <f t="shared" si="8"/>
        <v>425631</v>
      </c>
      <c r="D65" s="6">
        <f t="shared" si="13"/>
        <v>0</v>
      </c>
      <c r="E65" s="6" t="str">
        <f t="shared" si="9"/>
        <v/>
      </c>
      <c r="F65" s="6">
        <f t="shared" si="10"/>
        <v>1</v>
      </c>
      <c r="G65" s="6" t="str">
        <f t="shared" si="11"/>
        <v/>
      </c>
      <c r="H65" s="6">
        <f t="shared" si="15"/>
        <v>1</v>
      </c>
      <c r="I65" s="6">
        <f t="shared" si="5"/>
        <v>1</v>
      </c>
      <c r="J65" s="11" t="str">
        <f t="shared" si="1"/>
        <v>Line 1</v>
      </c>
      <c r="K65" s="11">
        <f t="shared" si="6"/>
        <v>0</v>
      </c>
      <c r="L65" s="11">
        <f t="shared" si="7"/>
        <v>98</v>
      </c>
      <c r="P65" s="9">
        <f t="shared" si="2"/>
        <v>-2</v>
      </c>
    </row>
    <row r="66" spans="1:16" x14ac:dyDescent="0.25">
      <c r="A66" s="12">
        <v>7</v>
      </c>
      <c r="B66" s="6">
        <f t="shared" si="0"/>
        <v>2</v>
      </c>
      <c r="C66" s="6">
        <f t="shared" si="8"/>
        <v>2</v>
      </c>
      <c r="D66" s="6">
        <f t="shared" si="13"/>
        <v>0</v>
      </c>
      <c r="E66" s="6" t="str">
        <f t="shared" si="9"/>
        <v>L</v>
      </c>
      <c r="F66" s="6">
        <f t="shared" si="10"/>
        <v>2</v>
      </c>
      <c r="G66" s="6" t="str">
        <f t="shared" si="11"/>
        <v>13456</v>
      </c>
      <c r="H66" s="6">
        <f t="shared" si="15"/>
        <v>2</v>
      </c>
      <c r="I66" s="6">
        <f t="shared" si="5"/>
        <v>1</v>
      </c>
      <c r="J66" s="11" t="str">
        <f t="shared" si="1"/>
        <v>Line 2</v>
      </c>
      <c r="K66" s="11">
        <f t="shared" si="6"/>
        <v>-0.5</v>
      </c>
      <c r="L66" s="11">
        <f t="shared" si="7"/>
        <v>97.5</v>
      </c>
      <c r="P66" s="9">
        <f t="shared" si="2"/>
        <v>-2.5</v>
      </c>
    </row>
    <row r="67" spans="1:16" x14ac:dyDescent="0.25">
      <c r="A67" s="12">
        <v>1</v>
      </c>
      <c r="B67" s="6">
        <f t="shared" si="0"/>
        <v>1</v>
      </c>
      <c r="C67" s="6" t="str">
        <f t="shared" si="8"/>
        <v>21</v>
      </c>
      <c r="D67" s="6">
        <f t="shared" si="13"/>
        <v>0</v>
      </c>
      <c r="E67" s="6" t="str">
        <f t="shared" si="9"/>
        <v>L</v>
      </c>
      <c r="F67" s="6">
        <f t="shared" si="10"/>
        <v>1</v>
      </c>
      <c r="G67" s="6" t="str">
        <f t="shared" si="11"/>
        <v>3456</v>
      </c>
      <c r="H67" s="6">
        <f t="shared" si="15"/>
        <v>1</v>
      </c>
      <c r="I67" s="6">
        <f t="shared" si="5"/>
        <v>1</v>
      </c>
      <c r="J67" s="11" t="str">
        <f t="shared" si="1"/>
        <v>Line 1</v>
      </c>
      <c r="K67" s="11">
        <f t="shared" si="6"/>
        <v>-0.5</v>
      </c>
      <c r="L67" s="11">
        <f t="shared" si="7"/>
        <v>97</v>
      </c>
      <c r="P67" s="9">
        <f t="shared" si="2"/>
        <v>-3</v>
      </c>
    </row>
    <row r="68" spans="1:16" x14ac:dyDescent="0.25">
      <c r="A68" s="12">
        <v>25</v>
      </c>
      <c r="B68" s="6">
        <f t="shared" si="0"/>
        <v>5</v>
      </c>
      <c r="C68" s="6" t="str">
        <f t="shared" si="8"/>
        <v>215</v>
      </c>
      <c r="D68" s="6">
        <f t="shared" si="13"/>
        <v>0</v>
      </c>
      <c r="E68" s="6" t="str">
        <f t="shared" si="9"/>
        <v>L</v>
      </c>
      <c r="F68" s="6">
        <f t="shared" si="10"/>
        <v>5</v>
      </c>
      <c r="G68" s="6" t="str">
        <f t="shared" si="11"/>
        <v>346</v>
      </c>
      <c r="H68" s="6">
        <f t="shared" si="15"/>
        <v>5</v>
      </c>
      <c r="I68" s="6">
        <f t="shared" si="5"/>
        <v>1</v>
      </c>
      <c r="J68" s="11" t="str">
        <f t="shared" si="1"/>
        <v>Line 5</v>
      </c>
      <c r="K68" s="11">
        <f t="shared" si="6"/>
        <v>-0.5</v>
      </c>
      <c r="L68" s="11">
        <f t="shared" si="7"/>
        <v>96.5</v>
      </c>
      <c r="P68" s="9">
        <f t="shared" si="2"/>
        <v>-3.5</v>
      </c>
    </row>
    <row r="69" spans="1:16" x14ac:dyDescent="0.25">
      <c r="A69" s="12">
        <v>5</v>
      </c>
      <c r="B69" s="6">
        <f t="shared" si="0"/>
        <v>1</v>
      </c>
      <c r="C69" s="6" t="str">
        <f t="shared" si="8"/>
        <v>215</v>
      </c>
      <c r="D69" s="6">
        <f t="shared" si="13"/>
        <v>0</v>
      </c>
      <c r="E69" s="6" t="str">
        <f t="shared" si="9"/>
        <v>L</v>
      </c>
      <c r="F69" s="6">
        <f t="shared" si="10"/>
        <v>1</v>
      </c>
      <c r="G69" s="6" t="str">
        <f t="shared" si="11"/>
        <v>346</v>
      </c>
      <c r="H69" s="6">
        <f t="shared" si="15"/>
        <v>1</v>
      </c>
      <c r="I69" s="6">
        <f t="shared" si="5"/>
        <v>1</v>
      </c>
      <c r="J69" s="11" t="str">
        <f t="shared" si="1"/>
        <v>Line 1</v>
      </c>
      <c r="K69" s="11">
        <f t="shared" si="6"/>
        <v>-0.5</v>
      </c>
      <c r="L69" s="11">
        <f t="shared" si="7"/>
        <v>96</v>
      </c>
      <c r="P69" s="9">
        <f t="shared" si="2"/>
        <v>-4</v>
      </c>
    </row>
    <row r="70" spans="1:16" x14ac:dyDescent="0.25">
      <c r="A70" s="12">
        <v>10</v>
      </c>
      <c r="B70" s="6">
        <f t="shared" si="0"/>
        <v>2</v>
      </c>
      <c r="C70" s="6" t="str">
        <f t="shared" si="8"/>
        <v>215</v>
      </c>
      <c r="D70" s="6">
        <f t="shared" si="13"/>
        <v>0</v>
      </c>
      <c r="E70" s="6" t="str">
        <f t="shared" si="9"/>
        <v>L</v>
      </c>
      <c r="F70" s="6">
        <f t="shared" si="10"/>
        <v>2</v>
      </c>
      <c r="G70" s="6" t="str">
        <f t="shared" si="11"/>
        <v>346</v>
      </c>
      <c r="H70" s="6">
        <f t="shared" si="15"/>
        <v>2</v>
      </c>
      <c r="I70" s="6">
        <f t="shared" si="5"/>
        <v>1</v>
      </c>
      <c r="J70" s="11" t="str">
        <f t="shared" si="1"/>
        <v>Line 2</v>
      </c>
      <c r="K70" s="11">
        <f t="shared" si="6"/>
        <v>-0.5</v>
      </c>
      <c r="L70" s="11">
        <f t="shared" si="7"/>
        <v>95.5</v>
      </c>
      <c r="P70" s="9">
        <f t="shared" si="2"/>
        <v>-4.5</v>
      </c>
    </row>
    <row r="71" spans="1:16" x14ac:dyDescent="0.25">
      <c r="A71" s="12">
        <v>11</v>
      </c>
      <c r="B71" s="6">
        <f t="shared" si="0"/>
        <v>2</v>
      </c>
      <c r="C71" s="6" t="str">
        <f t="shared" si="8"/>
        <v>215</v>
      </c>
      <c r="D71" s="6">
        <f t="shared" si="13"/>
        <v>1</v>
      </c>
      <c r="E71" s="6" t="str">
        <f t="shared" si="9"/>
        <v>W</v>
      </c>
      <c r="F71" s="6">
        <f t="shared" si="10"/>
        <v>2</v>
      </c>
      <c r="G71" s="6" t="str">
        <f t="shared" si="11"/>
        <v>346</v>
      </c>
      <c r="H71" s="6">
        <f t="shared" si="15"/>
        <v>2</v>
      </c>
      <c r="I71" s="6">
        <f t="shared" si="5"/>
        <v>1</v>
      </c>
      <c r="J71" s="11" t="str">
        <f t="shared" si="1"/>
        <v>Line 2</v>
      </c>
      <c r="K71" s="11">
        <f t="shared" si="6"/>
        <v>2.5</v>
      </c>
      <c r="L71" s="11">
        <f t="shared" si="7"/>
        <v>98</v>
      </c>
      <c r="P71" s="9">
        <f t="shared" si="2"/>
        <v>-2</v>
      </c>
    </row>
    <row r="72" spans="1:16" x14ac:dyDescent="0.25">
      <c r="A72" s="12">
        <v>30</v>
      </c>
      <c r="B72" s="6">
        <f t="shared" si="0"/>
        <v>5</v>
      </c>
      <c r="C72" s="6" t="str">
        <f t="shared" si="8"/>
        <v>215</v>
      </c>
      <c r="D72" s="6">
        <f t="shared" si="13"/>
        <v>1</v>
      </c>
      <c r="E72" s="6" t="str">
        <f t="shared" si="9"/>
        <v>L</v>
      </c>
      <c r="F72" s="6">
        <f t="shared" si="10"/>
        <v>5</v>
      </c>
      <c r="G72" s="6" t="str">
        <f t="shared" si="11"/>
        <v>346</v>
      </c>
      <c r="H72" s="6">
        <f t="shared" si="15"/>
        <v>5</v>
      </c>
      <c r="I72" s="6">
        <f t="shared" si="5"/>
        <v>1</v>
      </c>
      <c r="J72" s="11" t="str">
        <f t="shared" si="1"/>
        <v>Line 5</v>
      </c>
      <c r="K72" s="11">
        <f t="shared" si="6"/>
        <v>-0.5</v>
      </c>
      <c r="L72" s="11">
        <f t="shared" si="7"/>
        <v>97.5</v>
      </c>
      <c r="P72" s="9">
        <f t="shared" si="2"/>
        <v>-2.5</v>
      </c>
    </row>
    <row r="73" spans="1:16" x14ac:dyDescent="0.25">
      <c r="A73" s="12">
        <v>34</v>
      </c>
      <c r="B73" s="6">
        <f t="shared" ref="B73:B136" si="16">IF(A73="","",VLOOKUP(A73,$S$8:$T$44,2))</f>
        <v>6</v>
      </c>
      <c r="C73" s="6" t="str">
        <f t="shared" si="8"/>
        <v>2156</v>
      </c>
      <c r="D73" s="6">
        <f t="shared" si="13"/>
        <v>1</v>
      </c>
      <c r="E73" s="6" t="str">
        <f t="shared" si="9"/>
        <v>L</v>
      </c>
      <c r="F73" s="6">
        <f t="shared" si="10"/>
        <v>6</v>
      </c>
      <c r="G73" s="6" t="str">
        <f t="shared" si="11"/>
        <v>34</v>
      </c>
      <c r="H73" s="6">
        <f t="shared" si="15"/>
        <v>6</v>
      </c>
      <c r="I73" s="6">
        <f t="shared" si="5"/>
        <v>1</v>
      </c>
      <c r="J73" s="11" t="str">
        <f t="shared" ref="J73:J136" si="17">IF(A73="","",IF(H73="","No bets. Retrack",IF(LEN(H73)=1,"Line "&amp;H73,"Lines "&amp;H73)))</f>
        <v>Line 6</v>
      </c>
      <c r="K73" s="11">
        <f t="shared" si="6"/>
        <v>-0.5</v>
      </c>
      <c r="L73" s="11">
        <f t="shared" si="7"/>
        <v>97</v>
      </c>
      <c r="P73" s="9">
        <f t="shared" ref="P73:P136" si="18">L73-$K$3</f>
        <v>-3</v>
      </c>
    </row>
    <row r="74" spans="1:16" x14ac:dyDescent="0.25">
      <c r="A74" s="12">
        <v>30</v>
      </c>
      <c r="B74" s="6">
        <f t="shared" si="16"/>
        <v>5</v>
      </c>
      <c r="C74" s="6" t="str">
        <f t="shared" si="8"/>
        <v>2156</v>
      </c>
      <c r="D74" s="6">
        <f t="shared" si="13"/>
        <v>1</v>
      </c>
      <c r="E74" s="6" t="str">
        <f t="shared" si="9"/>
        <v>L</v>
      </c>
      <c r="F74" s="6">
        <f t="shared" si="10"/>
        <v>5</v>
      </c>
      <c r="G74" s="6" t="str">
        <f t="shared" si="11"/>
        <v>34</v>
      </c>
      <c r="H74" s="6">
        <f t="shared" si="15"/>
        <v>5</v>
      </c>
      <c r="I74" s="6">
        <f t="shared" si="5"/>
        <v>1</v>
      </c>
      <c r="J74" s="11" t="str">
        <f t="shared" si="17"/>
        <v>Line 5</v>
      </c>
      <c r="K74" s="11">
        <f t="shared" ref="K74:K137" si="19">IF(A74="","",$K$4*IF(E74="W",6-I73,-I73))</f>
        <v>-0.5</v>
      </c>
      <c r="L74" s="11">
        <f t="shared" ref="L74:L137" si="20">IF(A74="",L73,K74+L73)</f>
        <v>96.5</v>
      </c>
      <c r="P74" s="9">
        <f t="shared" si="18"/>
        <v>-3.5</v>
      </c>
    </row>
    <row r="75" spans="1:16" x14ac:dyDescent="0.25">
      <c r="A75" s="12">
        <v>3</v>
      </c>
      <c r="B75" s="6">
        <f t="shared" si="16"/>
        <v>1</v>
      </c>
      <c r="C75" s="6" t="str">
        <f t="shared" ref="C75:C108" si="21">IF(A75="","",IF(B75=0,C74,IF(LEN(C74)=6,B75,IF(ISERROR(FIND(B75,C74)),C74&amp;B75,C74))))</f>
        <v>2156</v>
      </c>
      <c r="D75" s="6">
        <f t="shared" si="13"/>
        <v>1</v>
      </c>
      <c r="E75" s="6" t="str">
        <f t="shared" ref="E75:E108" si="22">IF(A75="","",IF(H74="","",IF(ISERROR(FIND(B75,H74)),"L","W")))</f>
        <v>L</v>
      </c>
      <c r="F75" s="6">
        <f t="shared" ref="F75:F108" si="23">IF(A75="","",B75)</f>
        <v>1</v>
      </c>
      <c r="G75" s="6" t="str">
        <f t="shared" ref="G75:G108" si="24">IF(A75="","",IF(ISERROR(FIND(1,C75)),"1","")&amp;IF(ISERROR(FIND(2,C75)),"2","")&amp;IF(ISERROR(FIND(3,C75)),"3","")&amp;IF(ISERROR(FIND(4,C75)),"4","")&amp;IF(ISERROR(FIND(5,C75)),"5","")&amp;IF(ISERROR(FIND(6,C75)),"6",""))</f>
        <v>34</v>
      </c>
      <c r="H75" s="6">
        <f t="shared" si="15"/>
        <v>1</v>
      </c>
      <c r="I75" s="6">
        <f t="shared" ref="I75:I108" si="25">IF(A75="","",LEN(H75))</f>
        <v>1</v>
      </c>
      <c r="J75" s="11" t="str">
        <f t="shared" si="17"/>
        <v>Line 1</v>
      </c>
      <c r="K75" s="11">
        <f t="shared" si="19"/>
        <v>-0.5</v>
      </c>
      <c r="L75" s="11">
        <f t="shared" si="20"/>
        <v>96</v>
      </c>
      <c r="P75" s="9">
        <f t="shared" si="18"/>
        <v>-4</v>
      </c>
    </row>
    <row r="76" spans="1:16" x14ac:dyDescent="0.25">
      <c r="A76" s="12">
        <v>3</v>
      </c>
      <c r="B76" s="6">
        <f t="shared" si="16"/>
        <v>1</v>
      </c>
      <c r="C76" s="6" t="str">
        <f t="shared" si="21"/>
        <v>2156</v>
      </c>
      <c r="D76" s="6">
        <f t="shared" si="13"/>
        <v>2</v>
      </c>
      <c r="E76" s="6" t="str">
        <f t="shared" si="22"/>
        <v>W</v>
      </c>
      <c r="F76" s="6">
        <f t="shared" si="23"/>
        <v>1</v>
      </c>
      <c r="G76" s="6" t="str">
        <f t="shared" si="24"/>
        <v>34</v>
      </c>
      <c r="H76" s="6" t="str">
        <f t="shared" si="15"/>
        <v>34</v>
      </c>
      <c r="I76" s="6">
        <f t="shared" si="25"/>
        <v>2</v>
      </c>
      <c r="J76" s="11" t="str">
        <f t="shared" si="17"/>
        <v>Lines 34</v>
      </c>
      <c r="K76" s="11">
        <f t="shared" si="19"/>
        <v>2.5</v>
      </c>
      <c r="L76" s="11">
        <f t="shared" si="20"/>
        <v>98.5</v>
      </c>
      <c r="P76" s="9">
        <f t="shared" si="18"/>
        <v>-1.5</v>
      </c>
    </row>
    <row r="77" spans="1:16" x14ac:dyDescent="0.25">
      <c r="A77" s="12">
        <v>8</v>
      </c>
      <c r="B77" s="6">
        <f t="shared" si="16"/>
        <v>2</v>
      </c>
      <c r="C77" s="6" t="str">
        <f t="shared" si="21"/>
        <v>2156</v>
      </c>
      <c r="D77" s="6">
        <f t="shared" ref="D77:D140" si="26">IF(A77="","",IF(AND(D76=2,B77=F76),0,IF(LEN(C77)=6,0,IF(E77="W",IF(D76=2,D76,D76+1),D76))))</f>
        <v>2</v>
      </c>
      <c r="E77" s="6" t="str">
        <f t="shared" si="22"/>
        <v>L</v>
      </c>
      <c r="F77" s="6">
        <f t="shared" si="23"/>
        <v>2</v>
      </c>
      <c r="G77" s="6" t="str">
        <f t="shared" si="24"/>
        <v>34</v>
      </c>
      <c r="H77" s="6" t="str">
        <f t="shared" si="15"/>
        <v>34</v>
      </c>
      <c r="I77" s="6">
        <f t="shared" si="25"/>
        <v>2</v>
      </c>
      <c r="J77" s="11" t="str">
        <f t="shared" si="17"/>
        <v>Lines 34</v>
      </c>
      <c r="K77" s="11">
        <f t="shared" si="19"/>
        <v>-1</v>
      </c>
      <c r="L77" s="11">
        <f t="shared" si="20"/>
        <v>97.5</v>
      </c>
      <c r="P77" s="9">
        <f t="shared" si="18"/>
        <v>-2.5</v>
      </c>
    </row>
    <row r="78" spans="1:16" x14ac:dyDescent="0.25">
      <c r="A78" s="12">
        <v>11</v>
      </c>
      <c r="B78" s="6">
        <f t="shared" si="16"/>
        <v>2</v>
      </c>
      <c r="C78" s="6" t="str">
        <f t="shared" si="21"/>
        <v>2156</v>
      </c>
      <c r="D78" s="6">
        <f t="shared" si="26"/>
        <v>0</v>
      </c>
      <c r="E78" s="6" t="str">
        <f t="shared" si="22"/>
        <v>L</v>
      </c>
      <c r="F78" s="6">
        <f t="shared" si="23"/>
        <v>2</v>
      </c>
      <c r="G78" s="6" t="str">
        <f t="shared" si="24"/>
        <v>34</v>
      </c>
      <c r="H78" s="6" t="str">
        <f t="shared" si="15"/>
        <v/>
      </c>
      <c r="I78" s="6">
        <f t="shared" si="25"/>
        <v>0</v>
      </c>
      <c r="J78" s="11" t="str">
        <f t="shared" si="17"/>
        <v>No bets. Retrack</v>
      </c>
      <c r="K78" s="11">
        <f t="shared" si="19"/>
        <v>-1</v>
      </c>
      <c r="L78" s="11">
        <f t="shared" si="20"/>
        <v>96.5</v>
      </c>
      <c r="P78" s="9">
        <f t="shared" si="18"/>
        <v>-3.5</v>
      </c>
    </row>
    <row r="79" spans="1:16" x14ac:dyDescent="0.25">
      <c r="A79" s="12">
        <v>2</v>
      </c>
      <c r="B79" s="6">
        <f t="shared" si="16"/>
        <v>1</v>
      </c>
      <c r="C79" s="6" t="str">
        <f t="shared" si="21"/>
        <v>2156</v>
      </c>
      <c r="D79" s="6">
        <f t="shared" si="26"/>
        <v>0</v>
      </c>
      <c r="E79" s="6" t="str">
        <f t="shared" si="22"/>
        <v/>
      </c>
      <c r="F79" s="6">
        <f t="shared" si="23"/>
        <v>1</v>
      </c>
      <c r="G79" s="6" t="str">
        <f t="shared" si="24"/>
        <v>34</v>
      </c>
      <c r="H79" s="6">
        <f t="shared" si="15"/>
        <v>1</v>
      </c>
      <c r="I79" s="6">
        <f t="shared" si="25"/>
        <v>1</v>
      </c>
      <c r="J79" s="11" t="str">
        <f t="shared" si="17"/>
        <v>Line 1</v>
      </c>
      <c r="K79" s="11">
        <f t="shared" si="19"/>
        <v>0</v>
      </c>
      <c r="L79" s="11">
        <f t="shared" si="20"/>
        <v>96.5</v>
      </c>
      <c r="P79" s="9">
        <f t="shared" si="18"/>
        <v>-3.5</v>
      </c>
    </row>
    <row r="80" spans="1:16" x14ac:dyDescent="0.25">
      <c r="A80" s="12">
        <v>7</v>
      </c>
      <c r="B80" s="6">
        <f t="shared" si="16"/>
        <v>2</v>
      </c>
      <c r="C80" s="6" t="str">
        <f t="shared" si="21"/>
        <v>2156</v>
      </c>
      <c r="D80" s="6">
        <f t="shared" si="26"/>
        <v>0</v>
      </c>
      <c r="E80" s="6" t="str">
        <f t="shared" si="22"/>
        <v>L</v>
      </c>
      <c r="F80" s="6">
        <f t="shared" si="23"/>
        <v>2</v>
      </c>
      <c r="G80" s="6" t="str">
        <f t="shared" si="24"/>
        <v>34</v>
      </c>
      <c r="H80" s="6">
        <f t="shared" si="15"/>
        <v>2</v>
      </c>
      <c r="I80" s="6">
        <f t="shared" si="25"/>
        <v>1</v>
      </c>
      <c r="J80" s="11" t="str">
        <f t="shared" si="17"/>
        <v>Line 2</v>
      </c>
      <c r="K80" s="11">
        <f t="shared" si="19"/>
        <v>-0.5</v>
      </c>
      <c r="L80" s="11">
        <f t="shared" si="20"/>
        <v>96</v>
      </c>
      <c r="P80" s="9">
        <f t="shared" si="18"/>
        <v>-4</v>
      </c>
    </row>
    <row r="81" spans="1:16" x14ac:dyDescent="0.25">
      <c r="A81" s="12">
        <v>4</v>
      </c>
      <c r="B81" s="6">
        <f t="shared" si="16"/>
        <v>1</v>
      </c>
      <c r="C81" s="6" t="str">
        <f t="shared" si="21"/>
        <v>2156</v>
      </c>
      <c r="D81" s="6">
        <f t="shared" si="26"/>
        <v>0</v>
      </c>
      <c r="E81" s="6" t="str">
        <f t="shared" si="22"/>
        <v>L</v>
      </c>
      <c r="F81" s="6">
        <f t="shared" si="23"/>
        <v>1</v>
      </c>
      <c r="G81" s="6" t="str">
        <f t="shared" si="24"/>
        <v>34</v>
      </c>
      <c r="H81" s="6">
        <f t="shared" si="15"/>
        <v>1</v>
      </c>
      <c r="I81" s="6">
        <f t="shared" si="25"/>
        <v>1</v>
      </c>
      <c r="J81" s="11" t="str">
        <f t="shared" si="17"/>
        <v>Line 1</v>
      </c>
      <c r="K81" s="11">
        <f t="shared" si="19"/>
        <v>-0.5</v>
      </c>
      <c r="L81" s="11">
        <f t="shared" si="20"/>
        <v>95.5</v>
      </c>
      <c r="P81" s="9">
        <f t="shared" si="18"/>
        <v>-4.5</v>
      </c>
    </row>
    <row r="82" spans="1:16" x14ac:dyDescent="0.25">
      <c r="A82" s="12">
        <v>36</v>
      </c>
      <c r="B82" s="6">
        <f t="shared" si="16"/>
        <v>6</v>
      </c>
      <c r="C82" s="6" t="str">
        <f t="shared" si="21"/>
        <v>2156</v>
      </c>
      <c r="D82" s="6">
        <f t="shared" si="26"/>
        <v>0</v>
      </c>
      <c r="E82" s="6" t="str">
        <f t="shared" si="22"/>
        <v>L</v>
      </c>
      <c r="F82" s="6">
        <f t="shared" si="23"/>
        <v>6</v>
      </c>
      <c r="G82" s="6" t="str">
        <f t="shared" si="24"/>
        <v>34</v>
      </c>
      <c r="H82" s="6">
        <f t="shared" si="15"/>
        <v>6</v>
      </c>
      <c r="I82" s="6">
        <f t="shared" si="25"/>
        <v>1</v>
      </c>
      <c r="J82" s="11" t="str">
        <f t="shared" si="17"/>
        <v>Line 6</v>
      </c>
      <c r="K82" s="11">
        <f t="shared" si="19"/>
        <v>-0.5</v>
      </c>
      <c r="L82" s="11">
        <f t="shared" si="20"/>
        <v>95</v>
      </c>
      <c r="P82" s="9">
        <f t="shared" si="18"/>
        <v>-5</v>
      </c>
    </row>
    <row r="83" spans="1:16" x14ac:dyDescent="0.25">
      <c r="A83" s="12">
        <v>27</v>
      </c>
      <c r="B83" s="6">
        <f t="shared" si="16"/>
        <v>5</v>
      </c>
      <c r="C83" s="6" t="str">
        <f t="shared" si="21"/>
        <v>2156</v>
      </c>
      <c r="D83" s="6">
        <f t="shared" si="26"/>
        <v>0</v>
      </c>
      <c r="E83" s="6" t="str">
        <f t="shared" si="22"/>
        <v>L</v>
      </c>
      <c r="F83" s="6">
        <f t="shared" si="23"/>
        <v>5</v>
      </c>
      <c r="G83" s="6" t="str">
        <f t="shared" si="24"/>
        <v>34</v>
      </c>
      <c r="H83" s="6">
        <f t="shared" si="15"/>
        <v>5</v>
      </c>
      <c r="I83" s="6">
        <f t="shared" si="25"/>
        <v>1</v>
      </c>
      <c r="J83" s="11" t="str">
        <f t="shared" si="17"/>
        <v>Line 5</v>
      </c>
      <c r="K83" s="11">
        <f t="shared" si="19"/>
        <v>-0.5</v>
      </c>
      <c r="L83" s="11">
        <f t="shared" si="20"/>
        <v>94.5</v>
      </c>
      <c r="P83" s="9">
        <f t="shared" si="18"/>
        <v>-5.5</v>
      </c>
    </row>
    <row r="84" spans="1:16" x14ac:dyDescent="0.25">
      <c r="A84" s="12">
        <v>1</v>
      </c>
      <c r="B84" s="6">
        <f t="shared" si="16"/>
        <v>1</v>
      </c>
      <c r="C84" s="6" t="str">
        <f t="shared" si="21"/>
        <v>2156</v>
      </c>
      <c r="D84" s="6">
        <f t="shared" si="26"/>
        <v>0</v>
      </c>
      <c r="E84" s="6" t="str">
        <f t="shared" si="22"/>
        <v>L</v>
      </c>
      <c r="F84" s="6">
        <f t="shared" si="23"/>
        <v>1</v>
      </c>
      <c r="G84" s="6" t="str">
        <f t="shared" si="24"/>
        <v>34</v>
      </c>
      <c r="H84" s="6">
        <f t="shared" si="15"/>
        <v>1</v>
      </c>
      <c r="I84" s="6">
        <f t="shared" si="25"/>
        <v>1</v>
      </c>
      <c r="J84" s="11" t="str">
        <f t="shared" si="17"/>
        <v>Line 1</v>
      </c>
      <c r="K84" s="11">
        <f t="shared" si="19"/>
        <v>-0.5</v>
      </c>
      <c r="L84" s="11">
        <f t="shared" si="20"/>
        <v>94</v>
      </c>
      <c r="P84" s="9">
        <f t="shared" si="18"/>
        <v>-6</v>
      </c>
    </row>
    <row r="85" spans="1:16" x14ac:dyDescent="0.25">
      <c r="A85" s="12">
        <v>31</v>
      </c>
      <c r="B85" s="6">
        <f t="shared" si="16"/>
        <v>6</v>
      </c>
      <c r="C85" s="6" t="str">
        <f t="shared" si="21"/>
        <v>2156</v>
      </c>
      <c r="D85" s="6">
        <f t="shared" si="26"/>
        <v>0</v>
      </c>
      <c r="E85" s="6" t="str">
        <f t="shared" si="22"/>
        <v>L</v>
      </c>
      <c r="F85" s="6">
        <f t="shared" si="23"/>
        <v>6</v>
      </c>
      <c r="G85" s="6" t="str">
        <f t="shared" si="24"/>
        <v>34</v>
      </c>
      <c r="H85" s="6">
        <f t="shared" si="15"/>
        <v>6</v>
      </c>
      <c r="I85" s="6">
        <f t="shared" si="25"/>
        <v>1</v>
      </c>
      <c r="J85" s="11" t="str">
        <f t="shared" si="17"/>
        <v>Line 6</v>
      </c>
      <c r="K85" s="11">
        <f t="shared" si="19"/>
        <v>-0.5</v>
      </c>
      <c r="L85" s="11">
        <f t="shared" si="20"/>
        <v>93.5</v>
      </c>
      <c r="P85" s="9">
        <f t="shared" si="18"/>
        <v>-6.5</v>
      </c>
    </row>
    <row r="86" spans="1:16" x14ac:dyDescent="0.25">
      <c r="A86" s="12">
        <v>4</v>
      </c>
      <c r="B86" s="6">
        <f t="shared" si="16"/>
        <v>1</v>
      </c>
      <c r="C86" s="6" t="str">
        <f t="shared" si="21"/>
        <v>2156</v>
      </c>
      <c r="D86" s="6">
        <f t="shared" si="26"/>
        <v>0</v>
      </c>
      <c r="E86" s="6" t="str">
        <f t="shared" si="22"/>
        <v>L</v>
      </c>
      <c r="F86" s="6">
        <f t="shared" si="23"/>
        <v>1</v>
      </c>
      <c r="G86" s="6" t="str">
        <f t="shared" si="24"/>
        <v>34</v>
      </c>
      <c r="H86" s="6">
        <f t="shared" si="15"/>
        <v>1</v>
      </c>
      <c r="I86" s="6">
        <f t="shared" si="25"/>
        <v>1</v>
      </c>
      <c r="J86" s="11" t="str">
        <f t="shared" si="17"/>
        <v>Line 1</v>
      </c>
      <c r="K86" s="11">
        <f t="shared" si="19"/>
        <v>-0.5</v>
      </c>
      <c r="L86" s="11">
        <f t="shared" si="20"/>
        <v>93</v>
      </c>
      <c r="P86" s="9">
        <f t="shared" si="18"/>
        <v>-7</v>
      </c>
    </row>
    <row r="87" spans="1:16" x14ac:dyDescent="0.25">
      <c r="A87" s="12">
        <v>18</v>
      </c>
      <c r="B87" s="6">
        <f t="shared" si="16"/>
        <v>3</v>
      </c>
      <c r="C87" s="6" t="str">
        <f t="shared" si="21"/>
        <v>21563</v>
      </c>
      <c r="D87" s="6">
        <f t="shared" si="26"/>
        <v>0</v>
      </c>
      <c r="E87" s="6" t="str">
        <f t="shared" si="22"/>
        <v>L</v>
      </c>
      <c r="F87" s="6">
        <f t="shared" si="23"/>
        <v>3</v>
      </c>
      <c r="G87" s="6" t="str">
        <f t="shared" si="24"/>
        <v>4</v>
      </c>
      <c r="H87" s="6">
        <f t="shared" si="15"/>
        <v>3</v>
      </c>
      <c r="I87" s="6">
        <f t="shared" si="25"/>
        <v>1</v>
      </c>
      <c r="J87" s="11" t="str">
        <f t="shared" si="17"/>
        <v>Line 3</v>
      </c>
      <c r="K87" s="11">
        <f t="shared" si="19"/>
        <v>-0.5</v>
      </c>
      <c r="L87" s="11">
        <f t="shared" si="20"/>
        <v>92.5</v>
      </c>
      <c r="P87" s="9">
        <f t="shared" si="18"/>
        <v>-7.5</v>
      </c>
    </row>
    <row r="88" spans="1:16" x14ac:dyDescent="0.25">
      <c r="A88" s="12">
        <v>17</v>
      </c>
      <c r="B88" s="6">
        <f t="shared" si="16"/>
        <v>3</v>
      </c>
      <c r="C88" s="6" t="str">
        <f t="shared" si="21"/>
        <v>21563</v>
      </c>
      <c r="D88" s="6">
        <f t="shared" si="26"/>
        <v>1</v>
      </c>
      <c r="E88" s="6" t="str">
        <f t="shared" si="22"/>
        <v>W</v>
      </c>
      <c r="F88" s="6">
        <f t="shared" si="23"/>
        <v>3</v>
      </c>
      <c r="G88" s="6" t="str">
        <f t="shared" si="24"/>
        <v>4</v>
      </c>
      <c r="H88" s="6">
        <f t="shared" si="15"/>
        <v>3</v>
      </c>
      <c r="I88" s="6">
        <f t="shared" si="25"/>
        <v>1</v>
      </c>
      <c r="J88" s="11" t="str">
        <f t="shared" si="17"/>
        <v>Line 3</v>
      </c>
      <c r="K88" s="11">
        <f t="shared" si="19"/>
        <v>2.5</v>
      </c>
      <c r="L88" s="11">
        <f t="shared" si="20"/>
        <v>95</v>
      </c>
      <c r="P88" s="9">
        <f t="shared" si="18"/>
        <v>-5</v>
      </c>
    </row>
    <row r="89" spans="1:16" x14ac:dyDescent="0.25">
      <c r="A89" s="12">
        <v>28</v>
      </c>
      <c r="B89" s="6">
        <f t="shared" si="16"/>
        <v>5</v>
      </c>
      <c r="C89" s="6" t="str">
        <f t="shared" si="21"/>
        <v>21563</v>
      </c>
      <c r="D89" s="6">
        <f t="shared" si="26"/>
        <v>1</v>
      </c>
      <c r="E89" s="6" t="str">
        <f t="shared" si="22"/>
        <v>L</v>
      </c>
      <c r="F89" s="6">
        <f t="shared" si="23"/>
        <v>5</v>
      </c>
      <c r="G89" s="6" t="str">
        <f t="shared" si="24"/>
        <v>4</v>
      </c>
      <c r="H89" s="6">
        <f t="shared" si="15"/>
        <v>5</v>
      </c>
      <c r="I89" s="6">
        <f t="shared" si="25"/>
        <v>1</v>
      </c>
      <c r="J89" s="11" t="str">
        <f t="shared" si="17"/>
        <v>Line 5</v>
      </c>
      <c r="K89" s="11">
        <f t="shared" si="19"/>
        <v>-0.5</v>
      </c>
      <c r="L89" s="11">
        <f t="shared" si="20"/>
        <v>94.5</v>
      </c>
      <c r="P89" s="9">
        <f t="shared" si="18"/>
        <v>-5.5</v>
      </c>
    </row>
    <row r="90" spans="1:16" x14ac:dyDescent="0.25">
      <c r="A90" s="12">
        <v>20</v>
      </c>
      <c r="B90" s="6">
        <f t="shared" si="16"/>
        <v>4</v>
      </c>
      <c r="C90" s="6" t="str">
        <f t="shared" si="21"/>
        <v>215634</v>
      </c>
      <c r="D90" s="6">
        <f t="shared" si="26"/>
        <v>0</v>
      </c>
      <c r="E90" s="6" t="str">
        <f t="shared" si="22"/>
        <v>L</v>
      </c>
      <c r="F90" s="6">
        <f t="shared" si="23"/>
        <v>4</v>
      </c>
      <c r="G90" s="6" t="str">
        <f t="shared" si="24"/>
        <v/>
      </c>
      <c r="H90" s="6" t="str">
        <f t="shared" si="15"/>
        <v/>
      </c>
      <c r="I90" s="6">
        <f t="shared" si="25"/>
        <v>0</v>
      </c>
      <c r="J90" s="11" t="str">
        <f t="shared" si="17"/>
        <v>No bets. Retrack</v>
      </c>
      <c r="K90" s="11">
        <f t="shared" si="19"/>
        <v>-0.5</v>
      </c>
      <c r="L90" s="11">
        <f t="shared" si="20"/>
        <v>94</v>
      </c>
      <c r="P90" s="9">
        <f t="shared" si="18"/>
        <v>-6</v>
      </c>
    </row>
    <row r="91" spans="1:16" x14ac:dyDescent="0.25">
      <c r="A91" s="12">
        <v>25</v>
      </c>
      <c r="B91" s="6">
        <f t="shared" si="16"/>
        <v>5</v>
      </c>
      <c r="C91" s="6">
        <f t="shared" si="21"/>
        <v>5</v>
      </c>
      <c r="D91" s="6">
        <f t="shared" si="26"/>
        <v>0</v>
      </c>
      <c r="E91" s="6" t="str">
        <f t="shared" si="22"/>
        <v/>
      </c>
      <c r="F91" s="6">
        <f t="shared" si="23"/>
        <v>5</v>
      </c>
      <c r="G91" s="6" t="str">
        <f t="shared" si="24"/>
        <v>12346</v>
      </c>
      <c r="H91" s="6">
        <f t="shared" si="15"/>
        <v>5</v>
      </c>
      <c r="I91" s="6">
        <f t="shared" si="25"/>
        <v>1</v>
      </c>
      <c r="J91" s="11" t="str">
        <f t="shared" si="17"/>
        <v>Line 5</v>
      </c>
      <c r="K91" s="11">
        <f t="shared" si="19"/>
        <v>0</v>
      </c>
      <c r="L91" s="11">
        <f t="shared" si="20"/>
        <v>94</v>
      </c>
      <c r="P91" s="9">
        <f t="shared" si="18"/>
        <v>-6</v>
      </c>
    </row>
    <row r="92" spans="1:16" x14ac:dyDescent="0.25">
      <c r="A92" s="12">
        <v>29</v>
      </c>
      <c r="B92" s="6">
        <f t="shared" si="16"/>
        <v>5</v>
      </c>
      <c r="C92" s="6">
        <f t="shared" si="21"/>
        <v>5</v>
      </c>
      <c r="D92" s="6">
        <f t="shared" si="26"/>
        <v>1</v>
      </c>
      <c r="E92" s="6" t="str">
        <f t="shared" si="22"/>
        <v>W</v>
      </c>
      <c r="F92" s="6">
        <f t="shared" si="23"/>
        <v>5</v>
      </c>
      <c r="G92" s="6" t="str">
        <f t="shared" si="24"/>
        <v>12346</v>
      </c>
      <c r="H92" s="6">
        <f t="shared" si="15"/>
        <v>5</v>
      </c>
      <c r="I92" s="6">
        <f t="shared" si="25"/>
        <v>1</v>
      </c>
      <c r="J92" s="11" t="str">
        <f t="shared" si="17"/>
        <v>Line 5</v>
      </c>
      <c r="K92" s="11">
        <f t="shared" si="19"/>
        <v>2.5</v>
      </c>
      <c r="L92" s="11">
        <f t="shared" si="20"/>
        <v>96.5</v>
      </c>
      <c r="P92" s="9">
        <f t="shared" si="18"/>
        <v>-3.5</v>
      </c>
    </row>
    <row r="93" spans="1:16" x14ac:dyDescent="0.25">
      <c r="A93" s="12">
        <v>16</v>
      </c>
      <c r="B93" s="6">
        <f t="shared" si="16"/>
        <v>3</v>
      </c>
      <c r="C93" s="6" t="str">
        <f t="shared" si="21"/>
        <v>53</v>
      </c>
      <c r="D93" s="6">
        <f t="shared" si="26"/>
        <v>1</v>
      </c>
      <c r="E93" s="6" t="str">
        <f t="shared" si="22"/>
        <v>L</v>
      </c>
      <c r="F93" s="6">
        <f t="shared" si="23"/>
        <v>3</v>
      </c>
      <c r="G93" s="6" t="str">
        <f t="shared" si="24"/>
        <v>1246</v>
      </c>
      <c r="H93" s="6">
        <f t="shared" si="15"/>
        <v>3</v>
      </c>
      <c r="I93" s="6">
        <f t="shared" si="25"/>
        <v>1</v>
      </c>
      <c r="J93" s="11" t="str">
        <f t="shared" si="17"/>
        <v>Line 3</v>
      </c>
      <c r="K93" s="11">
        <f t="shared" si="19"/>
        <v>-0.5</v>
      </c>
      <c r="L93" s="11">
        <f t="shared" si="20"/>
        <v>96</v>
      </c>
      <c r="P93" s="9">
        <f t="shared" si="18"/>
        <v>-4</v>
      </c>
    </row>
    <row r="94" spans="1:16" x14ac:dyDescent="0.25">
      <c r="A94" s="12">
        <v>14</v>
      </c>
      <c r="B94" s="6">
        <f t="shared" si="16"/>
        <v>3</v>
      </c>
      <c r="C94" s="6" t="str">
        <f t="shared" si="21"/>
        <v>53</v>
      </c>
      <c r="D94" s="6">
        <f t="shared" si="26"/>
        <v>2</v>
      </c>
      <c r="E94" s="6" t="str">
        <f t="shared" si="22"/>
        <v>W</v>
      </c>
      <c r="F94" s="6">
        <f t="shared" si="23"/>
        <v>3</v>
      </c>
      <c r="G94" s="6" t="str">
        <f t="shared" si="24"/>
        <v>1246</v>
      </c>
      <c r="H94" s="6" t="str">
        <f t="shared" si="15"/>
        <v>1246</v>
      </c>
      <c r="I94" s="6">
        <f t="shared" si="25"/>
        <v>4</v>
      </c>
      <c r="J94" s="11" t="str">
        <f t="shared" si="17"/>
        <v>Lines 1246</v>
      </c>
      <c r="K94" s="11">
        <f t="shared" si="19"/>
        <v>2.5</v>
      </c>
      <c r="L94" s="11">
        <f t="shared" si="20"/>
        <v>98.5</v>
      </c>
      <c r="P94" s="9">
        <f t="shared" si="18"/>
        <v>-1.5</v>
      </c>
    </row>
    <row r="95" spans="1:16" x14ac:dyDescent="0.25">
      <c r="A95" s="12">
        <v>18</v>
      </c>
      <c r="B95" s="6">
        <f t="shared" si="16"/>
        <v>3</v>
      </c>
      <c r="C95" s="6" t="str">
        <f t="shared" si="21"/>
        <v>53</v>
      </c>
      <c r="D95" s="6">
        <f t="shared" si="26"/>
        <v>0</v>
      </c>
      <c r="E95" s="6" t="str">
        <f t="shared" si="22"/>
        <v>L</v>
      </c>
      <c r="F95" s="6">
        <f t="shared" si="23"/>
        <v>3</v>
      </c>
      <c r="G95" s="6" t="str">
        <f t="shared" si="24"/>
        <v>1246</v>
      </c>
      <c r="H95" s="6" t="str">
        <f t="shared" si="15"/>
        <v/>
      </c>
      <c r="I95" s="6">
        <f t="shared" si="25"/>
        <v>0</v>
      </c>
      <c r="J95" s="11" t="str">
        <f t="shared" si="17"/>
        <v>No bets. Retrack</v>
      </c>
      <c r="K95" s="11">
        <f t="shared" si="19"/>
        <v>-2</v>
      </c>
      <c r="L95" s="11">
        <f t="shared" si="20"/>
        <v>96.5</v>
      </c>
      <c r="P95" s="9">
        <f t="shared" si="18"/>
        <v>-3.5</v>
      </c>
    </row>
    <row r="96" spans="1:16" x14ac:dyDescent="0.25">
      <c r="A96" s="12">
        <v>34</v>
      </c>
      <c r="B96" s="6">
        <f t="shared" si="16"/>
        <v>6</v>
      </c>
      <c r="C96" s="6" t="str">
        <f t="shared" si="21"/>
        <v>536</v>
      </c>
      <c r="D96" s="6">
        <f t="shared" si="26"/>
        <v>0</v>
      </c>
      <c r="E96" s="6" t="str">
        <f t="shared" si="22"/>
        <v/>
      </c>
      <c r="F96" s="6">
        <f t="shared" si="23"/>
        <v>6</v>
      </c>
      <c r="G96" s="6" t="str">
        <f t="shared" si="24"/>
        <v>124</v>
      </c>
      <c r="H96" s="6">
        <f t="shared" si="15"/>
        <v>6</v>
      </c>
      <c r="I96" s="6">
        <f t="shared" si="25"/>
        <v>1</v>
      </c>
      <c r="J96" s="11" t="str">
        <f t="shared" si="17"/>
        <v>Line 6</v>
      </c>
      <c r="K96" s="11">
        <f t="shared" si="19"/>
        <v>0</v>
      </c>
      <c r="L96" s="11">
        <f t="shared" si="20"/>
        <v>96.5</v>
      </c>
      <c r="P96" s="9">
        <f t="shared" si="18"/>
        <v>-3.5</v>
      </c>
    </row>
    <row r="97" spans="1:16" x14ac:dyDescent="0.25">
      <c r="A97" s="12">
        <v>12</v>
      </c>
      <c r="B97" s="6">
        <f t="shared" si="16"/>
        <v>2</v>
      </c>
      <c r="C97" s="6" t="str">
        <f t="shared" si="21"/>
        <v>5362</v>
      </c>
      <c r="D97" s="6">
        <f t="shared" si="26"/>
        <v>0</v>
      </c>
      <c r="E97" s="6" t="str">
        <f t="shared" si="22"/>
        <v>L</v>
      </c>
      <c r="F97" s="6">
        <f t="shared" si="23"/>
        <v>2</v>
      </c>
      <c r="G97" s="6" t="str">
        <f t="shared" si="24"/>
        <v>14</v>
      </c>
      <c r="H97" s="6">
        <f t="shared" si="15"/>
        <v>2</v>
      </c>
      <c r="I97" s="6">
        <f t="shared" si="25"/>
        <v>1</v>
      </c>
      <c r="J97" s="11" t="str">
        <f t="shared" si="17"/>
        <v>Line 2</v>
      </c>
      <c r="K97" s="11">
        <f t="shared" si="19"/>
        <v>-0.5</v>
      </c>
      <c r="L97" s="11">
        <f t="shared" si="20"/>
        <v>96</v>
      </c>
      <c r="P97" s="9">
        <f t="shared" si="18"/>
        <v>-4</v>
      </c>
    </row>
    <row r="98" spans="1:16" x14ac:dyDescent="0.25">
      <c r="A98" s="12">
        <v>31</v>
      </c>
      <c r="B98" s="6">
        <f t="shared" si="16"/>
        <v>6</v>
      </c>
      <c r="C98" s="6" t="str">
        <f t="shared" si="21"/>
        <v>5362</v>
      </c>
      <c r="D98" s="6">
        <f t="shared" si="26"/>
        <v>0</v>
      </c>
      <c r="E98" s="6" t="str">
        <f t="shared" si="22"/>
        <v>L</v>
      </c>
      <c r="F98" s="6">
        <f t="shared" si="23"/>
        <v>6</v>
      </c>
      <c r="G98" s="6" t="str">
        <f t="shared" si="24"/>
        <v>14</v>
      </c>
      <c r="H98" s="6">
        <f t="shared" si="15"/>
        <v>6</v>
      </c>
      <c r="I98" s="6">
        <f t="shared" si="25"/>
        <v>1</v>
      </c>
      <c r="J98" s="11" t="str">
        <f t="shared" si="17"/>
        <v>Line 6</v>
      </c>
      <c r="K98" s="11">
        <f t="shared" si="19"/>
        <v>-0.5</v>
      </c>
      <c r="L98" s="11">
        <f t="shared" si="20"/>
        <v>95.5</v>
      </c>
      <c r="P98" s="9">
        <f t="shared" si="18"/>
        <v>-4.5</v>
      </c>
    </row>
    <row r="99" spans="1:16" x14ac:dyDescent="0.25">
      <c r="A99" s="12">
        <v>26</v>
      </c>
      <c r="B99" s="6">
        <f t="shared" si="16"/>
        <v>5</v>
      </c>
      <c r="C99" s="6" t="str">
        <f t="shared" si="21"/>
        <v>5362</v>
      </c>
      <c r="D99" s="6">
        <f t="shared" si="26"/>
        <v>0</v>
      </c>
      <c r="E99" s="6" t="str">
        <f t="shared" si="22"/>
        <v>L</v>
      </c>
      <c r="F99" s="6">
        <f t="shared" si="23"/>
        <v>5</v>
      </c>
      <c r="G99" s="6" t="str">
        <f t="shared" si="24"/>
        <v>14</v>
      </c>
      <c r="H99" s="6">
        <f t="shared" si="15"/>
        <v>5</v>
      </c>
      <c r="I99" s="6">
        <f t="shared" si="25"/>
        <v>1</v>
      </c>
      <c r="J99" s="11" t="str">
        <f t="shared" si="17"/>
        <v>Line 5</v>
      </c>
      <c r="K99" s="11">
        <f t="shared" si="19"/>
        <v>-0.5</v>
      </c>
      <c r="L99" s="11">
        <f t="shared" si="20"/>
        <v>95</v>
      </c>
      <c r="P99" s="9">
        <f t="shared" si="18"/>
        <v>-5</v>
      </c>
    </row>
    <row r="100" spans="1:16" x14ac:dyDescent="0.25">
      <c r="A100" s="12">
        <v>21</v>
      </c>
      <c r="B100" s="6">
        <f t="shared" si="16"/>
        <v>4</v>
      </c>
      <c r="C100" s="6" t="str">
        <f t="shared" si="21"/>
        <v>53624</v>
      </c>
      <c r="D100" s="6">
        <f t="shared" si="26"/>
        <v>0</v>
      </c>
      <c r="E100" s="6" t="str">
        <f t="shared" si="22"/>
        <v>L</v>
      </c>
      <c r="F100" s="6">
        <f t="shared" si="23"/>
        <v>4</v>
      </c>
      <c r="G100" s="6" t="str">
        <f t="shared" si="24"/>
        <v>1</v>
      </c>
      <c r="H100" s="6">
        <f t="shared" si="15"/>
        <v>4</v>
      </c>
      <c r="I100" s="6">
        <f t="shared" si="25"/>
        <v>1</v>
      </c>
      <c r="J100" s="11" t="str">
        <f t="shared" si="17"/>
        <v>Line 4</v>
      </c>
      <c r="K100" s="11">
        <f t="shared" si="19"/>
        <v>-0.5</v>
      </c>
      <c r="L100" s="11">
        <f t="shared" si="20"/>
        <v>94.5</v>
      </c>
      <c r="P100" s="9">
        <f t="shared" si="18"/>
        <v>-5.5</v>
      </c>
    </row>
    <row r="101" spans="1:16" x14ac:dyDescent="0.25">
      <c r="A101" s="12">
        <v>33</v>
      </c>
      <c r="B101" s="6">
        <f t="shared" si="16"/>
        <v>6</v>
      </c>
      <c r="C101" s="6" t="str">
        <f t="shared" si="21"/>
        <v>53624</v>
      </c>
      <c r="D101" s="6">
        <f t="shared" si="26"/>
        <v>0</v>
      </c>
      <c r="E101" s="6" t="str">
        <f t="shared" si="22"/>
        <v>L</v>
      </c>
      <c r="F101" s="6">
        <f t="shared" si="23"/>
        <v>6</v>
      </c>
      <c r="G101" s="6" t="str">
        <f t="shared" si="24"/>
        <v>1</v>
      </c>
      <c r="H101" s="6">
        <f t="shared" si="15"/>
        <v>6</v>
      </c>
      <c r="I101" s="6">
        <f t="shared" si="25"/>
        <v>1</v>
      </c>
      <c r="J101" s="11" t="str">
        <f t="shared" si="17"/>
        <v>Line 6</v>
      </c>
      <c r="K101" s="11">
        <f t="shared" si="19"/>
        <v>-0.5</v>
      </c>
      <c r="L101" s="11">
        <f t="shared" si="20"/>
        <v>94</v>
      </c>
      <c r="P101" s="9">
        <f t="shared" si="18"/>
        <v>-6</v>
      </c>
    </row>
    <row r="102" spans="1:16" x14ac:dyDescent="0.25">
      <c r="A102" s="12">
        <v>19</v>
      </c>
      <c r="B102" s="6">
        <f t="shared" si="16"/>
        <v>4</v>
      </c>
      <c r="C102" s="6" t="str">
        <f t="shared" si="21"/>
        <v>53624</v>
      </c>
      <c r="D102" s="6">
        <f t="shared" si="26"/>
        <v>0</v>
      </c>
      <c r="E102" s="6" t="str">
        <f t="shared" si="22"/>
        <v>L</v>
      </c>
      <c r="F102" s="6">
        <f t="shared" si="23"/>
        <v>4</v>
      </c>
      <c r="G102" s="6" t="str">
        <f t="shared" si="24"/>
        <v>1</v>
      </c>
      <c r="H102" s="6">
        <f t="shared" si="15"/>
        <v>4</v>
      </c>
      <c r="I102" s="6">
        <f t="shared" si="25"/>
        <v>1</v>
      </c>
      <c r="J102" s="11" t="str">
        <f t="shared" si="17"/>
        <v>Line 4</v>
      </c>
      <c r="K102" s="11">
        <f t="shared" si="19"/>
        <v>-0.5</v>
      </c>
      <c r="L102" s="11">
        <f t="shared" si="20"/>
        <v>93.5</v>
      </c>
      <c r="P102" s="9">
        <f t="shared" si="18"/>
        <v>-6.5</v>
      </c>
    </row>
    <row r="103" spans="1:16" x14ac:dyDescent="0.25">
      <c r="A103" s="12">
        <v>35</v>
      </c>
      <c r="B103" s="6">
        <f t="shared" si="16"/>
        <v>6</v>
      </c>
      <c r="C103" s="6" t="str">
        <f t="shared" si="21"/>
        <v>53624</v>
      </c>
      <c r="D103" s="6">
        <f t="shared" si="26"/>
        <v>0</v>
      </c>
      <c r="E103" s="6" t="str">
        <f t="shared" si="22"/>
        <v>L</v>
      </c>
      <c r="F103" s="6">
        <f t="shared" si="23"/>
        <v>6</v>
      </c>
      <c r="G103" s="6" t="str">
        <f t="shared" si="24"/>
        <v>1</v>
      </c>
      <c r="H103" s="6">
        <f t="shared" si="15"/>
        <v>6</v>
      </c>
      <c r="I103" s="6">
        <f t="shared" si="25"/>
        <v>1</v>
      </c>
      <c r="J103" s="11" t="str">
        <f t="shared" si="17"/>
        <v>Line 6</v>
      </c>
      <c r="K103" s="11">
        <f t="shared" si="19"/>
        <v>-0.5</v>
      </c>
      <c r="L103" s="11">
        <f t="shared" si="20"/>
        <v>93</v>
      </c>
      <c r="P103" s="9">
        <f t="shared" si="18"/>
        <v>-7</v>
      </c>
    </row>
    <row r="104" spans="1:16" x14ac:dyDescent="0.25">
      <c r="A104" s="12">
        <v>35</v>
      </c>
      <c r="B104" s="6">
        <f t="shared" si="16"/>
        <v>6</v>
      </c>
      <c r="C104" s="6" t="str">
        <f t="shared" si="21"/>
        <v>53624</v>
      </c>
      <c r="D104" s="6">
        <f t="shared" si="26"/>
        <v>1</v>
      </c>
      <c r="E104" s="6" t="str">
        <f t="shared" si="22"/>
        <v>W</v>
      </c>
      <c r="F104" s="6">
        <f t="shared" si="23"/>
        <v>6</v>
      </c>
      <c r="G104" s="6" t="str">
        <f t="shared" si="24"/>
        <v>1</v>
      </c>
      <c r="H104" s="6">
        <f t="shared" si="15"/>
        <v>6</v>
      </c>
      <c r="I104" s="6">
        <f t="shared" si="25"/>
        <v>1</v>
      </c>
      <c r="J104" s="11" t="str">
        <f t="shared" si="17"/>
        <v>Line 6</v>
      </c>
      <c r="K104" s="11">
        <f t="shared" si="19"/>
        <v>2.5</v>
      </c>
      <c r="L104" s="11">
        <f t="shared" si="20"/>
        <v>95.5</v>
      </c>
      <c r="P104" s="9">
        <f t="shared" si="18"/>
        <v>-4.5</v>
      </c>
    </row>
    <row r="105" spans="1:16" x14ac:dyDescent="0.25">
      <c r="A105" s="12">
        <v>14</v>
      </c>
      <c r="B105" s="6">
        <f t="shared" si="16"/>
        <v>3</v>
      </c>
      <c r="C105" s="6" t="str">
        <f t="shared" si="21"/>
        <v>53624</v>
      </c>
      <c r="D105" s="6">
        <f t="shared" si="26"/>
        <v>1</v>
      </c>
      <c r="E105" s="6" t="str">
        <f t="shared" si="22"/>
        <v>L</v>
      </c>
      <c r="F105" s="6">
        <f t="shared" si="23"/>
        <v>3</v>
      </c>
      <c r="G105" s="6" t="str">
        <f t="shared" si="24"/>
        <v>1</v>
      </c>
      <c r="H105" s="6">
        <f t="shared" si="15"/>
        <v>3</v>
      </c>
      <c r="I105" s="6">
        <f t="shared" si="25"/>
        <v>1</v>
      </c>
      <c r="J105" s="11" t="str">
        <f t="shared" si="17"/>
        <v>Line 3</v>
      </c>
      <c r="K105" s="11">
        <f t="shared" si="19"/>
        <v>-0.5</v>
      </c>
      <c r="L105" s="11">
        <f t="shared" si="20"/>
        <v>95</v>
      </c>
      <c r="P105" s="9">
        <f t="shared" si="18"/>
        <v>-5</v>
      </c>
    </row>
    <row r="106" spans="1:16" x14ac:dyDescent="0.25">
      <c r="A106" s="12">
        <v>27</v>
      </c>
      <c r="B106" s="6">
        <f t="shared" si="16"/>
        <v>5</v>
      </c>
      <c r="C106" s="6" t="str">
        <f t="shared" si="21"/>
        <v>53624</v>
      </c>
      <c r="D106" s="6">
        <f t="shared" si="26"/>
        <v>1</v>
      </c>
      <c r="E106" s="6" t="str">
        <f t="shared" si="22"/>
        <v>L</v>
      </c>
      <c r="F106" s="6">
        <f t="shared" si="23"/>
        <v>5</v>
      </c>
      <c r="G106" s="6" t="str">
        <f t="shared" si="24"/>
        <v>1</v>
      </c>
      <c r="H106" s="6">
        <f t="shared" ref="H106:H169" si="27">IF(A106="","",IF(OR(AND(D106=0,D105=1),AND(D106=0,D105=2)),"",IF(D106&lt;2,F106,G106)))</f>
        <v>5</v>
      </c>
      <c r="I106" s="6">
        <f t="shared" si="25"/>
        <v>1</v>
      </c>
      <c r="J106" s="11" t="str">
        <f t="shared" si="17"/>
        <v>Line 5</v>
      </c>
      <c r="K106" s="11">
        <f t="shared" si="19"/>
        <v>-0.5</v>
      </c>
      <c r="L106" s="11">
        <f t="shared" si="20"/>
        <v>94.5</v>
      </c>
      <c r="P106" s="9">
        <f t="shared" si="18"/>
        <v>-5.5</v>
      </c>
    </row>
    <row r="107" spans="1:16" x14ac:dyDescent="0.25">
      <c r="A107" s="12">
        <v>25</v>
      </c>
      <c r="B107" s="6">
        <f t="shared" si="16"/>
        <v>5</v>
      </c>
      <c r="C107" s="6" t="str">
        <f t="shared" si="21"/>
        <v>53624</v>
      </c>
      <c r="D107" s="6">
        <f t="shared" si="26"/>
        <v>2</v>
      </c>
      <c r="E107" s="6" t="str">
        <f t="shared" si="22"/>
        <v>W</v>
      </c>
      <c r="F107" s="6">
        <f t="shared" si="23"/>
        <v>5</v>
      </c>
      <c r="G107" s="6" t="str">
        <f t="shared" si="24"/>
        <v>1</v>
      </c>
      <c r="H107" s="6" t="str">
        <f t="shared" si="27"/>
        <v>1</v>
      </c>
      <c r="I107" s="6">
        <f t="shared" si="25"/>
        <v>1</v>
      </c>
      <c r="J107" s="11" t="str">
        <f t="shared" si="17"/>
        <v>Line 1</v>
      </c>
      <c r="K107" s="11">
        <f t="shared" si="19"/>
        <v>2.5</v>
      </c>
      <c r="L107" s="11">
        <f t="shared" si="20"/>
        <v>97</v>
      </c>
      <c r="P107" s="9">
        <f t="shared" si="18"/>
        <v>-3</v>
      </c>
    </row>
    <row r="108" spans="1:16" x14ac:dyDescent="0.25">
      <c r="A108" s="12">
        <v>7</v>
      </c>
      <c r="B108" s="6">
        <f t="shared" si="16"/>
        <v>2</v>
      </c>
      <c r="C108" s="6" t="str">
        <f t="shared" si="21"/>
        <v>53624</v>
      </c>
      <c r="D108" s="6">
        <f t="shared" si="26"/>
        <v>2</v>
      </c>
      <c r="E108" s="6" t="str">
        <f t="shared" si="22"/>
        <v>L</v>
      </c>
      <c r="F108" s="6">
        <f t="shared" si="23"/>
        <v>2</v>
      </c>
      <c r="G108" s="6" t="str">
        <f t="shared" si="24"/>
        <v>1</v>
      </c>
      <c r="H108" s="6" t="str">
        <f t="shared" si="27"/>
        <v>1</v>
      </c>
      <c r="I108" s="6">
        <f t="shared" si="25"/>
        <v>1</v>
      </c>
      <c r="J108" s="11" t="str">
        <f t="shared" si="17"/>
        <v>Line 1</v>
      </c>
      <c r="K108" s="11">
        <f t="shared" si="19"/>
        <v>-0.5</v>
      </c>
      <c r="L108" s="11">
        <f t="shared" si="20"/>
        <v>96.5</v>
      </c>
      <c r="P108" s="9">
        <f t="shared" si="18"/>
        <v>-3.5</v>
      </c>
    </row>
    <row r="109" spans="1:16" x14ac:dyDescent="0.25">
      <c r="A109" s="12">
        <v>18</v>
      </c>
      <c r="B109" s="6">
        <f t="shared" si="16"/>
        <v>3</v>
      </c>
      <c r="C109" s="6" t="str">
        <f t="shared" ref="C109:C172" si="28">IF(A109="","",IF(B109=0,C108,IF(LEN(C108)=6,B109,IF(ISERROR(FIND(B109,C108)),C108&amp;B109,C108))))</f>
        <v>53624</v>
      </c>
      <c r="D109" s="6">
        <f t="shared" si="26"/>
        <v>2</v>
      </c>
      <c r="E109" s="6" t="str">
        <f t="shared" ref="E109:E172" si="29">IF(A109="","",IF(H108="","",IF(ISERROR(FIND(B109,H108)),"L","W")))</f>
        <v>L</v>
      </c>
      <c r="F109" s="6">
        <f t="shared" ref="F109:F172" si="30">IF(A109="","",B109)</f>
        <v>3</v>
      </c>
      <c r="G109" s="6" t="str">
        <f t="shared" ref="G109:G172" si="31">IF(A109="","",IF(ISERROR(FIND(1,C109)),"1","")&amp;IF(ISERROR(FIND(2,C109)),"2","")&amp;IF(ISERROR(FIND(3,C109)),"3","")&amp;IF(ISERROR(FIND(4,C109)),"4","")&amp;IF(ISERROR(FIND(5,C109)),"5","")&amp;IF(ISERROR(FIND(6,C109)),"6",""))</f>
        <v>1</v>
      </c>
      <c r="H109" s="6" t="str">
        <f t="shared" si="27"/>
        <v>1</v>
      </c>
      <c r="I109" s="6">
        <f t="shared" ref="I109:I172" si="32">IF(A109="","",LEN(H109))</f>
        <v>1</v>
      </c>
      <c r="J109" s="11" t="str">
        <f t="shared" si="17"/>
        <v>Line 1</v>
      </c>
      <c r="K109" s="11">
        <f t="shared" si="19"/>
        <v>-0.5</v>
      </c>
      <c r="L109" s="11">
        <f t="shared" si="20"/>
        <v>96</v>
      </c>
      <c r="P109" s="9">
        <f t="shared" si="18"/>
        <v>-4</v>
      </c>
    </row>
    <row r="110" spans="1:16" x14ac:dyDescent="0.25">
      <c r="A110" s="12">
        <v>20</v>
      </c>
      <c r="B110" s="6">
        <f t="shared" si="16"/>
        <v>4</v>
      </c>
      <c r="C110" s="6" t="str">
        <f t="shared" si="28"/>
        <v>53624</v>
      </c>
      <c r="D110" s="6">
        <f t="shared" si="26"/>
        <v>2</v>
      </c>
      <c r="E110" s="6" t="str">
        <f t="shared" si="29"/>
        <v>L</v>
      </c>
      <c r="F110" s="6">
        <f t="shared" si="30"/>
        <v>4</v>
      </c>
      <c r="G110" s="6" t="str">
        <f t="shared" si="31"/>
        <v>1</v>
      </c>
      <c r="H110" s="6" t="str">
        <f t="shared" si="27"/>
        <v>1</v>
      </c>
      <c r="I110" s="6">
        <f t="shared" si="32"/>
        <v>1</v>
      </c>
      <c r="J110" s="11" t="str">
        <f t="shared" si="17"/>
        <v>Line 1</v>
      </c>
      <c r="K110" s="11">
        <f t="shared" si="19"/>
        <v>-0.5</v>
      </c>
      <c r="L110" s="11">
        <f t="shared" si="20"/>
        <v>95.5</v>
      </c>
      <c r="P110" s="9">
        <f t="shared" si="18"/>
        <v>-4.5</v>
      </c>
    </row>
    <row r="111" spans="1:16" x14ac:dyDescent="0.25">
      <c r="A111" s="12">
        <v>33</v>
      </c>
      <c r="B111" s="6">
        <f t="shared" si="16"/>
        <v>6</v>
      </c>
      <c r="C111" s="6" t="str">
        <f t="shared" si="28"/>
        <v>53624</v>
      </c>
      <c r="D111" s="6">
        <f t="shared" si="26"/>
        <v>2</v>
      </c>
      <c r="E111" s="6" t="str">
        <f t="shared" si="29"/>
        <v>L</v>
      </c>
      <c r="F111" s="6">
        <f t="shared" si="30"/>
        <v>6</v>
      </c>
      <c r="G111" s="6" t="str">
        <f t="shared" si="31"/>
        <v>1</v>
      </c>
      <c r="H111" s="6" t="str">
        <f t="shared" si="27"/>
        <v>1</v>
      </c>
      <c r="I111" s="6">
        <f t="shared" si="32"/>
        <v>1</v>
      </c>
      <c r="J111" s="11" t="str">
        <f t="shared" si="17"/>
        <v>Line 1</v>
      </c>
      <c r="K111" s="11">
        <f t="shared" si="19"/>
        <v>-0.5</v>
      </c>
      <c r="L111" s="11">
        <f t="shared" si="20"/>
        <v>95</v>
      </c>
      <c r="P111" s="9">
        <f t="shared" si="18"/>
        <v>-5</v>
      </c>
    </row>
    <row r="112" spans="1:16" x14ac:dyDescent="0.25">
      <c r="A112" s="12">
        <v>16</v>
      </c>
      <c r="B112" s="6">
        <f t="shared" si="16"/>
        <v>3</v>
      </c>
      <c r="C112" s="6" t="str">
        <f t="shared" si="28"/>
        <v>53624</v>
      </c>
      <c r="D112" s="6">
        <f t="shared" si="26"/>
        <v>2</v>
      </c>
      <c r="E112" s="6" t="str">
        <f t="shared" si="29"/>
        <v>L</v>
      </c>
      <c r="F112" s="6">
        <f t="shared" si="30"/>
        <v>3</v>
      </c>
      <c r="G112" s="6" t="str">
        <f t="shared" si="31"/>
        <v>1</v>
      </c>
      <c r="H112" s="6" t="str">
        <f t="shared" si="27"/>
        <v>1</v>
      </c>
      <c r="I112" s="6">
        <f t="shared" si="32"/>
        <v>1</v>
      </c>
      <c r="J112" s="11" t="str">
        <f t="shared" si="17"/>
        <v>Line 1</v>
      </c>
      <c r="K112" s="11">
        <f t="shared" si="19"/>
        <v>-0.5</v>
      </c>
      <c r="L112" s="11">
        <f t="shared" si="20"/>
        <v>94.5</v>
      </c>
      <c r="P112" s="9">
        <f t="shared" si="18"/>
        <v>-5.5</v>
      </c>
    </row>
    <row r="113" spans="1:16" x14ac:dyDescent="0.25">
      <c r="A113" s="12">
        <v>22</v>
      </c>
      <c r="B113" s="6">
        <f t="shared" si="16"/>
        <v>4</v>
      </c>
      <c r="C113" s="6" t="str">
        <f t="shared" si="28"/>
        <v>53624</v>
      </c>
      <c r="D113" s="6">
        <f t="shared" si="26"/>
        <v>2</v>
      </c>
      <c r="E113" s="6" t="str">
        <f t="shared" si="29"/>
        <v>L</v>
      </c>
      <c r="F113" s="6">
        <f t="shared" si="30"/>
        <v>4</v>
      </c>
      <c r="G113" s="6" t="str">
        <f t="shared" si="31"/>
        <v>1</v>
      </c>
      <c r="H113" s="6" t="str">
        <f t="shared" si="27"/>
        <v>1</v>
      </c>
      <c r="I113" s="6">
        <f t="shared" si="32"/>
        <v>1</v>
      </c>
      <c r="J113" s="11" t="str">
        <f t="shared" si="17"/>
        <v>Line 1</v>
      </c>
      <c r="K113" s="11">
        <f t="shared" si="19"/>
        <v>-0.5</v>
      </c>
      <c r="L113" s="11">
        <f t="shared" si="20"/>
        <v>94</v>
      </c>
      <c r="P113" s="9">
        <f t="shared" si="18"/>
        <v>-6</v>
      </c>
    </row>
    <row r="114" spans="1:16" x14ac:dyDescent="0.25">
      <c r="A114" s="12">
        <v>21</v>
      </c>
      <c r="B114" s="6">
        <f t="shared" si="16"/>
        <v>4</v>
      </c>
      <c r="C114" s="6" t="str">
        <f t="shared" si="28"/>
        <v>53624</v>
      </c>
      <c r="D114" s="6">
        <f t="shared" si="26"/>
        <v>0</v>
      </c>
      <c r="E114" s="6" t="str">
        <f t="shared" si="29"/>
        <v>L</v>
      </c>
      <c r="F114" s="6">
        <f t="shared" si="30"/>
        <v>4</v>
      </c>
      <c r="G114" s="6" t="str">
        <f t="shared" si="31"/>
        <v>1</v>
      </c>
      <c r="H114" s="6" t="str">
        <f t="shared" si="27"/>
        <v/>
      </c>
      <c r="I114" s="6">
        <f t="shared" si="32"/>
        <v>0</v>
      </c>
      <c r="J114" s="11" t="str">
        <f t="shared" si="17"/>
        <v>No bets. Retrack</v>
      </c>
      <c r="K114" s="11">
        <f t="shared" si="19"/>
        <v>-0.5</v>
      </c>
      <c r="L114" s="11">
        <f t="shared" si="20"/>
        <v>93.5</v>
      </c>
      <c r="P114" s="9">
        <f t="shared" si="18"/>
        <v>-6.5</v>
      </c>
    </row>
    <row r="115" spans="1:16" x14ac:dyDescent="0.25">
      <c r="A115" s="12">
        <v>34</v>
      </c>
      <c r="B115" s="6">
        <f t="shared" si="16"/>
        <v>6</v>
      </c>
      <c r="C115" s="6" t="str">
        <f t="shared" si="28"/>
        <v>53624</v>
      </c>
      <c r="D115" s="6">
        <f t="shared" si="26"/>
        <v>0</v>
      </c>
      <c r="E115" s="6" t="str">
        <f t="shared" si="29"/>
        <v/>
      </c>
      <c r="F115" s="6">
        <f t="shared" si="30"/>
        <v>6</v>
      </c>
      <c r="G115" s="6" t="str">
        <f t="shared" si="31"/>
        <v>1</v>
      </c>
      <c r="H115" s="6">
        <f t="shared" si="27"/>
        <v>6</v>
      </c>
      <c r="I115" s="6">
        <f t="shared" si="32"/>
        <v>1</v>
      </c>
      <c r="J115" s="11" t="str">
        <f t="shared" si="17"/>
        <v>Line 6</v>
      </c>
      <c r="K115" s="11">
        <f t="shared" si="19"/>
        <v>0</v>
      </c>
      <c r="L115" s="11">
        <f t="shared" si="20"/>
        <v>93.5</v>
      </c>
      <c r="P115" s="9">
        <f t="shared" si="18"/>
        <v>-6.5</v>
      </c>
    </row>
    <row r="116" spans="1:16" x14ac:dyDescent="0.25">
      <c r="A116" s="12">
        <v>0</v>
      </c>
      <c r="B116" s="6">
        <f t="shared" si="16"/>
        <v>0</v>
      </c>
      <c r="C116" s="6" t="str">
        <f t="shared" si="28"/>
        <v>53624</v>
      </c>
      <c r="D116" s="6">
        <f t="shared" si="26"/>
        <v>0</v>
      </c>
      <c r="E116" s="6" t="str">
        <f t="shared" si="29"/>
        <v>L</v>
      </c>
      <c r="F116" s="6">
        <f t="shared" si="30"/>
        <v>0</v>
      </c>
      <c r="G116" s="6" t="str">
        <f t="shared" si="31"/>
        <v>1</v>
      </c>
      <c r="H116" s="6">
        <f t="shared" si="27"/>
        <v>0</v>
      </c>
      <c r="I116" s="6">
        <f t="shared" si="32"/>
        <v>1</v>
      </c>
      <c r="J116" s="11" t="str">
        <f t="shared" si="17"/>
        <v>Line 0</v>
      </c>
      <c r="K116" s="11">
        <f t="shared" si="19"/>
        <v>-0.5</v>
      </c>
      <c r="L116" s="11">
        <f t="shared" si="20"/>
        <v>93</v>
      </c>
      <c r="P116" s="9">
        <f t="shared" si="18"/>
        <v>-7</v>
      </c>
    </row>
    <row r="117" spans="1:16" x14ac:dyDescent="0.25">
      <c r="A117" s="12">
        <v>27</v>
      </c>
      <c r="B117" s="6">
        <f t="shared" si="16"/>
        <v>5</v>
      </c>
      <c r="C117" s="6" t="str">
        <f t="shared" si="28"/>
        <v>53624</v>
      </c>
      <c r="D117" s="6">
        <f t="shared" si="26"/>
        <v>0</v>
      </c>
      <c r="E117" s="6" t="str">
        <f t="shared" si="29"/>
        <v>L</v>
      </c>
      <c r="F117" s="6">
        <f t="shared" si="30"/>
        <v>5</v>
      </c>
      <c r="G117" s="6" t="str">
        <f t="shared" si="31"/>
        <v>1</v>
      </c>
      <c r="H117" s="6">
        <f t="shared" si="27"/>
        <v>5</v>
      </c>
      <c r="I117" s="6">
        <f t="shared" si="32"/>
        <v>1</v>
      </c>
      <c r="J117" s="11" t="str">
        <f t="shared" si="17"/>
        <v>Line 5</v>
      </c>
      <c r="K117" s="11">
        <f t="shared" si="19"/>
        <v>-0.5</v>
      </c>
      <c r="L117" s="11">
        <f t="shared" si="20"/>
        <v>92.5</v>
      </c>
      <c r="P117" s="9">
        <f t="shared" si="18"/>
        <v>-7.5</v>
      </c>
    </row>
    <row r="118" spans="1:16" x14ac:dyDescent="0.25">
      <c r="A118" s="12">
        <v>12</v>
      </c>
      <c r="B118" s="6">
        <f t="shared" si="16"/>
        <v>2</v>
      </c>
      <c r="C118" s="6" t="str">
        <f t="shared" si="28"/>
        <v>53624</v>
      </c>
      <c r="D118" s="6">
        <f t="shared" si="26"/>
        <v>0</v>
      </c>
      <c r="E118" s="6" t="str">
        <f t="shared" si="29"/>
        <v>L</v>
      </c>
      <c r="F118" s="6">
        <f t="shared" si="30"/>
        <v>2</v>
      </c>
      <c r="G118" s="6" t="str">
        <f t="shared" si="31"/>
        <v>1</v>
      </c>
      <c r="H118" s="6">
        <f t="shared" si="27"/>
        <v>2</v>
      </c>
      <c r="I118" s="6">
        <f t="shared" si="32"/>
        <v>1</v>
      </c>
      <c r="J118" s="11" t="str">
        <f t="shared" si="17"/>
        <v>Line 2</v>
      </c>
      <c r="K118" s="11">
        <f t="shared" si="19"/>
        <v>-0.5</v>
      </c>
      <c r="L118" s="11">
        <f t="shared" si="20"/>
        <v>92</v>
      </c>
      <c r="P118" s="9">
        <f t="shared" si="18"/>
        <v>-8</v>
      </c>
    </row>
    <row r="119" spans="1:16" x14ac:dyDescent="0.25">
      <c r="A119" s="12">
        <v>28</v>
      </c>
      <c r="B119" s="6">
        <f t="shared" si="16"/>
        <v>5</v>
      </c>
      <c r="C119" s="6" t="str">
        <f t="shared" si="28"/>
        <v>53624</v>
      </c>
      <c r="D119" s="6">
        <f t="shared" si="26"/>
        <v>0</v>
      </c>
      <c r="E119" s="6" t="str">
        <f t="shared" si="29"/>
        <v>L</v>
      </c>
      <c r="F119" s="6">
        <f t="shared" si="30"/>
        <v>5</v>
      </c>
      <c r="G119" s="6" t="str">
        <f t="shared" si="31"/>
        <v>1</v>
      </c>
      <c r="H119" s="6">
        <f t="shared" si="27"/>
        <v>5</v>
      </c>
      <c r="I119" s="6">
        <f t="shared" si="32"/>
        <v>1</v>
      </c>
      <c r="J119" s="11" t="str">
        <f t="shared" si="17"/>
        <v>Line 5</v>
      </c>
      <c r="K119" s="11">
        <f t="shared" si="19"/>
        <v>-0.5</v>
      </c>
      <c r="L119" s="11">
        <f t="shared" si="20"/>
        <v>91.5</v>
      </c>
      <c r="P119" s="9">
        <f t="shared" si="18"/>
        <v>-8.5</v>
      </c>
    </row>
    <row r="120" spans="1:16" x14ac:dyDescent="0.25">
      <c r="A120" s="12">
        <v>14</v>
      </c>
      <c r="B120" s="6">
        <f t="shared" si="16"/>
        <v>3</v>
      </c>
      <c r="C120" s="6" t="str">
        <f t="shared" si="28"/>
        <v>53624</v>
      </c>
      <c r="D120" s="6">
        <f t="shared" si="26"/>
        <v>0</v>
      </c>
      <c r="E120" s="6" t="str">
        <f t="shared" si="29"/>
        <v>L</v>
      </c>
      <c r="F120" s="6">
        <f t="shared" si="30"/>
        <v>3</v>
      </c>
      <c r="G120" s="6" t="str">
        <f t="shared" si="31"/>
        <v>1</v>
      </c>
      <c r="H120" s="6">
        <f t="shared" si="27"/>
        <v>3</v>
      </c>
      <c r="I120" s="6">
        <f t="shared" si="32"/>
        <v>1</v>
      </c>
      <c r="J120" s="11" t="str">
        <f t="shared" si="17"/>
        <v>Line 3</v>
      </c>
      <c r="K120" s="11">
        <f t="shared" si="19"/>
        <v>-0.5</v>
      </c>
      <c r="L120" s="11">
        <f t="shared" si="20"/>
        <v>91</v>
      </c>
      <c r="P120" s="9">
        <f t="shared" si="18"/>
        <v>-9</v>
      </c>
    </row>
    <row r="121" spans="1:16" x14ac:dyDescent="0.25">
      <c r="A121" s="12">
        <v>12</v>
      </c>
      <c r="B121" s="6">
        <f t="shared" si="16"/>
        <v>2</v>
      </c>
      <c r="C121" s="6" t="str">
        <f t="shared" si="28"/>
        <v>53624</v>
      </c>
      <c r="D121" s="6">
        <f t="shared" si="26"/>
        <v>0</v>
      </c>
      <c r="E121" s="6" t="str">
        <f t="shared" si="29"/>
        <v>L</v>
      </c>
      <c r="F121" s="6">
        <f t="shared" si="30"/>
        <v>2</v>
      </c>
      <c r="G121" s="6" t="str">
        <f t="shared" si="31"/>
        <v>1</v>
      </c>
      <c r="H121" s="6">
        <f t="shared" si="27"/>
        <v>2</v>
      </c>
      <c r="I121" s="6">
        <f t="shared" si="32"/>
        <v>1</v>
      </c>
      <c r="J121" s="11" t="str">
        <f t="shared" si="17"/>
        <v>Line 2</v>
      </c>
      <c r="K121" s="11">
        <f t="shared" si="19"/>
        <v>-0.5</v>
      </c>
      <c r="L121" s="11">
        <f t="shared" si="20"/>
        <v>90.5</v>
      </c>
      <c r="P121" s="9">
        <f t="shared" si="18"/>
        <v>-9.5</v>
      </c>
    </row>
    <row r="122" spans="1:16" x14ac:dyDescent="0.25">
      <c r="A122" s="12">
        <v>5</v>
      </c>
      <c r="B122" s="6">
        <f t="shared" si="16"/>
        <v>1</v>
      </c>
      <c r="C122" s="6" t="str">
        <f t="shared" si="28"/>
        <v>536241</v>
      </c>
      <c r="D122" s="6">
        <f t="shared" si="26"/>
        <v>0</v>
      </c>
      <c r="E122" s="6" t="str">
        <f t="shared" si="29"/>
        <v>L</v>
      </c>
      <c r="F122" s="6">
        <f t="shared" si="30"/>
        <v>1</v>
      </c>
      <c r="G122" s="6" t="str">
        <f t="shared" si="31"/>
        <v/>
      </c>
      <c r="H122" s="6">
        <f t="shared" si="27"/>
        <v>1</v>
      </c>
      <c r="I122" s="6">
        <f t="shared" si="32"/>
        <v>1</v>
      </c>
      <c r="J122" s="11" t="str">
        <f t="shared" si="17"/>
        <v>Line 1</v>
      </c>
      <c r="K122" s="11">
        <f t="shared" si="19"/>
        <v>-0.5</v>
      </c>
      <c r="L122" s="11">
        <f t="shared" si="20"/>
        <v>90</v>
      </c>
      <c r="P122" s="9">
        <f t="shared" si="18"/>
        <v>-10</v>
      </c>
    </row>
    <row r="123" spans="1:16" x14ac:dyDescent="0.25">
      <c r="A123" s="12"/>
      <c r="B123" s="6" t="str">
        <f t="shared" si="16"/>
        <v/>
      </c>
      <c r="C123" s="6" t="str">
        <f t="shared" si="28"/>
        <v/>
      </c>
      <c r="D123" s="6" t="str">
        <f t="shared" si="26"/>
        <v/>
      </c>
      <c r="E123" s="6" t="str">
        <f t="shared" si="29"/>
        <v/>
      </c>
      <c r="F123" s="6" t="str">
        <f t="shared" si="30"/>
        <v/>
      </c>
      <c r="G123" s="6" t="str">
        <f t="shared" si="31"/>
        <v/>
      </c>
      <c r="H123" s="6" t="str">
        <f t="shared" si="27"/>
        <v/>
      </c>
      <c r="I123" s="6" t="str">
        <f t="shared" si="32"/>
        <v/>
      </c>
      <c r="J123" s="11" t="str">
        <f t="shared" si="17"/>
        <v/>
      </c>
      <c r="K123" s="11" t="str">
        <f t="shared" si="19"/>
        <v/>
      </c>
      <c r="L123" s="11">
        <f t="shared" si="20"/>
        <v>90</v>
      </c>
      <c r="P123" s="9">
        <f t="shared" si="18"/>
        <v>-10</v>
      </c>
    </row>
    <row r="124" spans="1:16" x14ac:dyDescent="0.25">
      <c r="A124" s="12"/>
      <c r="B124" s="6" t="str">
        <f t="shared" si="16"/>
        <v/>
      </c>
      <c r="C124" s="6" t="str">
        <f t="shared" si="28"/>
        <v/>
      </c>
      <c r="D124" s="6" t="str">
        <f t="shared" si="26"/>
        <v/>
      </c>
      <c r="E124" s="6" t="str">
        <f t="shared" si="29"/>
        <v/>
      </c>
      <c r="F124" s="6" t="str">
        <f t="shared" si="30"/>
        <v/>
      </c>
      <c r="G124" s="6" t="str">
        <f t="shared" si="31"/>
        <v/>
      </c>
      <c r="H124" s="6" t="str">
        <f t="shared" si="27"/>
        <v/>
      </c>
      <c r="I124" s="6" t="str">
        <f t="shared" si="32"/>
        <v/>
      </c>
      <c r="J124" s="11" t="str">
        <f t="shared" si="17"/>
        <v/>
      </c>
      <c r="K124" s="11" t="str">
        <f t="shared" si="19"/>
        <v/>
      </c>
      <c r="L124" s="11">
        <f t="shared" si="20"/>
        <v>90</v>
      </c>
      <c r="P124" s="9">
        <f t="shared" si="18"/>
        <v>-10</v>
      </c>
    </row>
    <row r="125" spans="1:16" x14ac:dyDescent="0.25">
      <c r="A125" s="12"/>
      <c r="B125" s="6" t="str">
        <f t="shared" si="16"/>
        <v/>
      </c>
      <c r="C125" s="6" t="str">
        <f t="shared" si="28"/>
        <v/>
      </c>
      <c r="D125" s="6" t="str">
        <f t="shared" si="26"/>
        <v/>
      </c>
      <c r="E125" s="6" t="str">
        <f t="shared" si="29"/>
        <v/>
      </c>
      <c r="F125" s="6" t="str">
        <f t="shared" si="30"/>
        <v/>
      </c>
      <c r="G125" s="6" t="str">
        <f t="shared" si="31"/>
        <v/>
      </c>
      <c r="H125" s="6" t="str">
        <f t="shared" si="27"/>
        <v/>
      </c>
      <c r="I125" s="6" t="str">
        <f t="shared" si="32"/>
        <v/>
      </c>
      <c r="J125" s="11" t="str">
        <f t="shared" si="17"/>
        <v/>
      </c>
      <c r="K125" s="11" t="str">
        <f t="shared" si="19"/>
        <v/>
      </c>
      <c r="L125" s="11">
        <f t="shared" si="20"/>
        <v>90</v>
      </c>
      <c r="P125" s="9">
        <f t="shared" si="18"/>
        <v>-10</v>
      </c>
    </row>
    <row r="126" spans="1:16" x14ac:dyDescent="0.25">
      <c r="A126" s="12"/>
      <c r="B126" s="6" t="str">
        <f t="shared" si="16"/>
        <v/>
      </c>
      <c r="C126" s="6" t="str">
        <f t="shared" si="28"/>
        <v/>
      </c>
      <c r="D126" s="6" t="str">
        <f t="shared" si="26"/>
        <v/>
      </c>
      <c r="E126" s="6" t="str">
        <f t="shared" si="29"/>
        <v/>
      </c>
      <c r="F126" s="6" t="str">
        <f t="shared" si="30"/>
        <v/>
      </c>
      <c r="G126" s="6" t="str">
        <f t="shared" si="31"/>
        <v/>
      </c>
      <c r="H126" s="6" t="str">
        <f t="shared" si="27"/>
        <v/>
      </c>
      <c r="I126" s="6" t="str">
        <f t="shared" si="32"/>
        <v/>
      </c>
      <c r="J126" s="11" t="str">
        <f t="shared" si="17"/>
        <v/>
      </c>
      <c r="K126" s="11" t="str">
        <f t="shared" si="19"/>
        <v/>
      </c>
      <c r="L126" s="11">
        <f t="shared" si="20"/>
        <v>90</v>
      </c>
      <c r="P126" s="9">
        <f t="shared" si="18"/>
        <v>-10</v>
      </c>
    </row>
    <row r="127" spans="1:16" x14ac:dyDescent="0.25">
      <c r="A127" s="12"/>
      <c r="B127" s="6" t="str">
        <f t="shared" si="16"/>
        <v/>
      </c>
      <c r="C127" s="6" t="str">
        <f t="shared" si="28"/>
        <v/>
      </c>
      <c r="D127" s="6" t="str">
        <f t="shared" si="26"/>
        <v/>
      </c>
      <c r="E127" s="6" t="str">
        <f t="shared" si="29"/>
        <v/>
      </c>
      <c r="F127" s="6" t="str">
        <f t="shared" si="30"/>
        <v/>
      </c>
      <c r="G127" s="6" t="str">
        <f t="shared" si="31"/>
        <v/>
      </c>
      <c r="H127" s="6" t="str">
        <f t="shared" si="27"/>
        <v/>
      </c>
      <c r="I127" s="6" t="str">
        <f t="shared" si="32"/>
        <v/>
      </c>
      <c r="J127" s="11" t="str">
        <f t="shared" si="17"/>
        <v/>
      </c>
      <c r="K127" s="11" t="str">
        <f t="shared" si="19"/>
        <v/>
      </c>
      <c r="L127" s="11">
        <f t="shared" si="20"/>
        <v>90</v>
      </c>
      <c r="P127" s="9">
        <f t="shared" si="18"/>
        <v>-10</v>
      </c>
    </row>
    <row r="128" spans="1:16" x14ac:dyDescent="0.25">
      <c r="A128" s="12"/>
      <c r="B128" s="6" t="str">
        <f t="shared" si="16"/>
        <v/>
      </c>
      <c r="C128" s="6" t="str">
        <f t="shared" si="28"/>
        <v/>
      </c>
      <c r="D128" s="6" t="str">
        <f t="shared" si="26"/>
        <v/>
      </c>
      <c r="E128" s="6" t="str">
        <f t="shared" si="29"/>
        <v/>
      </c>
      <c r="F128" s="6" t="str">
        <f t="shared" si="30"/>
        <v/>
      </c>
      <c r="G128" s="6" t="str">
        <f t="shared" si="31"/>
        <v/>
      </c>
      <c r="H128" s="6" t="str">
        <f t="shared" si="27"/>
        <v/>
      </c>
      <c r="I128" s="6" t="str">
        <f t="shared" si="32"/>
        <v/>
      </c>
      <c r="J128" s="11" t="str">
        <f t="shared" si="17"/>
        <v/>
      </c>
      <c r="K128" s="11" t="str">
        <f t="shared" si="19"/>
        <v/>
      </c>
      <c r="L128" s="11">
        <f t="shared" si="20"/>
        <v>90</v>
      </c>
      <c r="P128" s="9">
        <f t="shared" si="18"/>
        <v>-10</v>
      </c>
    </row>
    <row r="129" spans="1:16" x14ac:dyDescent="0.25">
      <c r="A129" s="12"/>
      <c r="B129" s="6" t="str">
        <f t="shared" si="16"/>
        <v/>
      </c>
      <c r="C129" s="6" t="str">
        <f t="shared" si="28"/>
        <v/>
      </c>
      <c r="D129" s="6" t="str">
        <f t="shared" si="26"/>
        <v/>
      </c>
      <c r="E129" s="6" t="str">
        <f t="shared" si="29"/>
        <v/>
      </c>
      <c r="F129" s="6" t="str">
        <f t="shared" si="30"/>
        <v/>
      </c>
      <c r="G129" s="6" t="str">
        <f t="shared" si="31"/>
        <v/>
      </c>
      <c r="H129" s="6" t="str">
        <f t="shared" si="27"/>
        <v/>
      </c>
      <c r="I129" s="6" t="str">
        <f t="shared" si="32"/>
        <v/>
      </c>
      <c r="J129" s="11" t="str">
        <f t="shared" si="17"/>
        <v/>
      </c>
      <c r="K129" s="11" t="str">
        <f t="shared" si="19"/>
        <v/>
      </c>
      <c r="L129" s="11">
        <f t="shared" si="20"/>
        <v>90</v>
      </c>
      <c r="P129" s="9">
        <f t="shared" si="18"/>
        <v>-10</v>
      </c>
    </row>
    <row r="130" spans="1:16" x14ac:dyDescent="0.25">
      <c r="A130" s="12"/>
      <c r="B130" s="6" t="str">
        <f t="shared" si="16"/>
        <v/>
      </c>
      <c r="C130" s="6" t="str">
        <f t="shared" si="28"/>
        <v/>
      </c>
      <c r="D130" s="6" t="str">
        <f t="shared" si="26"/>
        <v/>
      </c>
      <c r="E130" s="6" t="str">
        <f t="shared" si="29"/>
        <v/>
      </c>
      <c r="F130" s="6" t="str">
        <f t="shared" si="30"/>
        <v/>
      </c>
      <c r="G130" s="6" t="str">
        <f t="shared" si="31"/>
        <v/>
      </c>
      <c r="H130" s="6" t="str">
        <f t="shared" si="27"/>
        <v/>
      </c>
      <c r="I130" s="6" t="str">
        <f t="shared" si="32"/>
        <v/>
      </c>
      <c r="J130" s="11" t="str">
        <f t="shared" si="17"/>
        <v/>
      </c>
      <c r="K130" s="11" t="str">
        <f t="shared" si="19"/>
        <v/>
      </c>
      <c r="L130" s="11">
        <f t="shared" si="20"/>
        <v>90</v>
      </c>
      <c r="P130" s="9">
        <f t="shared" si="18"/>
        <v>-10</v>
      </c>
    </row>
    <row r="131" spans="1:16" x14ac:dyDescent="0.25">
      <c r="A131" s="12"/>
      <c r="B131" s="6" t="str">
        <f t="shared" si="16"/>
        <v/>
      </c>
      <c r="C131" s="6" t="str">
        <f t="shared" si="28"/>
        <v/>
      </c>
      <c r="D131" s="6" t="str">
        <f t="shared" si="26"/>
        <v/>
      </c>
      <c r="E131" s="6" t="str">
        <f t="shared" si="29"/>
        <v/>
      </c>
      <c r="F131" s="6" t="str">
        <f t="shared" si="30"/>
        <v/>
      </c>
      <c r="G131" s="6" t="str">
        <f t="shared" si="31"/>
        <v/>
      </c>
      <c r="H131" s="6" t="str">
        <f t="shared" si="27"/>
        <v/>
      </c>
      <c r="I131" s="6" t="str">
        <f t="shared" si="32"/>
        <v/>
      </c>
      <c r="J131" s="11" t="str">
        <f t="shared" si="17"/>
        <v/>
      </c>
      <c r="K131" s="11" t="str">
        <f t="shared" si="19"/>
        <v/>
      </c>
      <c r="L131" s="11">
        <f t="shared" si="20"/>
        <v>90</v>
      </c>
      <c r="P131" s="9">
        <f t="shared" si="18"/>
        <v>-10</v>
      </c>
    </row>
    <row r="132" spans="1:16" x14ac:dyDescent="0.25">
      <c r="A132" s="12"/>
      <c r="B132" s="6" t="str">
        <f t="shared" si="16"/>
        <v/>
      </c>
      <c r="C132" s="6" t="str">
        <f t="shared" si="28"/>
        <v/>
      </c>
      <c r="D132" s="6" t="str">
        <f t="shared" si="26"/>
        <v/>
      </c>
      <c r="E132" s="6" t="str">
        <f t="shared" si="29"/>
        <v/>
      </c>
      <c r="F132" s="6" t="str">
        <f t="shared" si="30"/>
        <v/>
      </c>
      <c r="G132" s="6" t="str">
        <f t="shared" si="31"/>
        <v/>
      </c>
      <c r="H132" s="6" t="str">
        <f t="shared" si="27"/>
        <v/>
      </c>
      <c r="I132" s="6" t="str">
        <f t="shared" si="32"/>
        <v/>
      </c>
      <c r="J132" s="11" t="str">
        <f t="shared" si="17"/>
        <v/>
      </c>
      <c r="K132" s="11" t="str">
        <f t="shared" si="19"/>
        <v/>
      </c>
      <c r="L132" s="11">
        <f t="shared" si="20"/>
        <v>90</v>
      </c>
      <c r="P132" s="9">
        <f t="shared" si="18"/>
        <v>-10</v>
      </c>
    </row>
    <row r="133" spans="1:16" x14ac:dyDescent="0.25">
      <c r="A133" s="12"/>
      <c r="B133" s="6" t="str">
        <f t="shared" si="16"/>
        <v/>
      </c>
      <c r="C133" s="6" t="str">
        <f t="shared" si="28"/>
        <v/>
      </c>
      <c r="D133" s="6" t="str">
        <f t="shared" si="26"/>
        <v/>
      </c>
      <c r="E133" s="6" t="str">
        <f t="shared" si="29"/>
        <v/>
      </c>
      <c r="F133" s="6" t="str">
        <f t="shared" si="30"/>
        <v/>
      </c>
      <c r="G133" s="6" t="str">
        <f t="shared" si="31"/>
        <v/>
      </c>
      <c r="H133" s="6" t="str">
        <f t="shared" si="27"/>
        <v/>
      </c>
      <c r="I133" s="6" t="str">
        <f t="shared" si="32"/>
        <v/>
      </c>
      <c r="J133" s="11" t="str">
        <f t="shared" si="17"/>
        <v/>
      </c>
      <c r="K133" s="11" t="str">
        <f t="shared" si="19"/>
        <v/>
      </c>
      <c r="L133" s="11">
        <f t="shared" si="20"/>
        <v>90</v>
      </c>
      <c r="P133" s="9">
        <f t="shared" si="18"/>
        <v>-10</v>
      </c>
    </row>
    <row r="134" spans="1:16" x14ac:dyDescent="0.25">
      <c r="A134" s="12"/>
      <c r="B134" s="6" t="str">
        <f t="shared" si="16"/>
        <v/>
      </c>
      <c r="C134" s="6" t="str">
        <f t="shared" si="28"/>
        <v/>
      </c>
      <c r="D134" s="6" t="str">
        <f t="shared" si="26"/>
        <v/>
      </c>
      <c r="E134" s="6" t="str">
        <f t="shared" si="29"/>
        <v/>
      </c>
      <c r="F134" s="6" t="str">
        <f t="shared" si="30"/>
        <v/>
      </c>
      <c r="G134" s="6" t="str">
        <f t="shared" si="31"/>
        <v/>
      </c>
      <c r="H134" s="6" t="str">
        <f t="shared" si="27"/>
        <v/>
      </c>
      <c r="I134" s="6" t="str">
        <f t="shared" si="32"/>
        <v/>
      </c>
      <c r="J134" s="11" t="str">
        <f t="shared" si="17"/>
        <v/>
      </c>
      <c r="K134" s="11" t="str">
        <f t="shared" si="19"/>
        <v/>
      </c>
      <c r="L134" s="11">
        <f t="shared" si="20"/>
        <v>90</v>
      </c>
      <c r="P134" s="9">
        <f t="shared" si="18"/>
        <v>-10</v>
      </c>
    </row>
    <row r="135" spans="1:16" x14ac:dyDescent="0.25">
      <c r="A135" s="12"/>
      <c r="B135" s="6" t="str">
        <f t="shared" si="16"/>
        <v/>
      </c>
      <c r="C135" s="6" t="str">
        <f t="shared" si="28"/>
        <v/>
      </c>
      <c r="D135" s="6" t="str">
        <f t="shared" si="26"/>
        <v/>
      </c>
      <c r="E135" s="6" t="str">
        <f t="shared" si="29"/>
        <v/>
      </c>
      <c r="F135" s="6" t="str">
        <f t="shared" si="30"/>
        <v/>
      </c>
      <c r="G135" s="6" t="str">
        <f t="shared" si="31"/>
        <v/>
      </c>
      <c r="H135" s="6" t="str">
        <f t="shared" si="27"/>
        <v/>
      </c>
      <c r="I135" s="6" t="str">
        <f t="shared" si="32"/>
        <v/>
      </c>
      <c r="J135" s="11" t="str">
        <f t="shared" si="17"/>
        <v/>
      </c>
      <c r="K135" s="11" t="str">
        <f t="shared" si="19"/>
        <v/>
      </c>
      <c r="L135" s="11">
        <f t="shared" si="20"/>
        <v>90</v>
      </c>
      <c r="P135" s="9">
        <f t="shared" si="18"/>
        <v>-10</v>
      </c>
    </row>
    <row r="136" spans="1:16" x14ac:dyDescent="0.25">
      <c r="A136" s="12"/>
      <c r="B136" s="6" t="str">
        <f t="shared" si="16"/>
        <v/>
      </c>
      <c r="C136" s="6" t="str">
        <f t="shared" si="28"/>
        <v/>
      </c>
      <c r="D136" s="6" t="str">
        <f t="shared" si="26"/>
        <v/>
      </c>
      <c r="E136" s="6" t="str">
        <f t="shared" si="29"/>
        <v/>
      </c>
      <c r="F136" s="6" t="str">
        <f t="shared" si="30"/>
        <v/>
      </c>
      <c r="G136" s="6" t="str">
        <f t="shared" si="31"/>
        <v/>
      </c>
      <c r="H136" s="6" t="str">
        <f t="shared" si="27"/>
        <v/>
      </c>
      <c r="I136" s="6" t="str">
        <f t="shared" si="32"/>
        <v/>
      </c>
      <c r="J136" s="11" t="str">
        <f t="shared" si="17"/>
        <v/>
      </c>
      <c r="K136" s="11" t="str">
        <f t="shared" si="19"/>
        <v/>
      </c>
      <c r="L136" s="11">
        <f t="shared" si="20"/>
        <v>90</v>
      </c>
      <c r="P136" s="9">
        <f t="shared" si="18"/>
        <v>-10</v>
      </c>
    </row>
    <row r="137" spans="1:16" x14ac:dyDescent="0.25">
      <c r="A137" s="12"/>
      <c r="B137" s="6" t="str">
        <f t="shared" ref="B137:B200" si="33">IF(A137="","",VLOOKUP(A137,$S$8:$T$44,2))</f>
        <v/>
      </c>
      <c r="C137" s="6" t="str">
        <f t="shared" si="28"/>
        <v/>
      </c>
      <c r="D137" s="6" t="str">
        <f t="shared" si="26"/>
        <v/>
      </c>
      <c r="E137" s="6" t="str">
        <f t="shared" si="29"/>
        <v/>
      </c>
      <c r="F137" s="6" t="str">
        <f t="shared" si="30"/>
        <v/>
      </c>
      <c r="G137" s="6" t="str">
        <f t="shared" si="31"/>
        <v/>
      </c>
      <c r="H137" s="6" t="str">
        <f t="shared" si="27"/>
        <v/>
      </c>
      <c r="I137" s="6" t="str">
        <f t="shared" si="32"/>
        <v/>
      </c>
      <c r="J137" s="11" t="str">
        <f t="shared" ref="J137:J200" si="34">IF(A137="","",IF(H137="","No bets. Retrack",IF(LEN(H137)=1,"Line "&amp;H137,"Lines "&amp;H137)))</f>
        <v/>
      </c>
      <c r="K137" s="11" t="str">
        <f t="shared" si="19"/>
        <v/>
      </c>
      <c r="L137" s="11">
        <f t="shared" si="20"/>
        <v>90</v>
      </c>
      <c r="P137" s="9">
        <f t="shared" ref="P137:P200" si="35">L137-$K$3</f>
        <v>-10</v>
      </c>
    </row>
    <row r="138" spans="1:16" x14ac:dyDescent="0.25">
      <c r="A138" s="7"/>
      <c r="B138" s="6" t="str">
        <f t="shared" si="33"/>
        <v/>
      </c>
      <c r="C138" s="6" t="str">
        <f t="shared" si="28"/>
        <v/>
      </c>
      <c r="D138" s="6" t="str">
        <f t="shared" si="26"/>
        <v/>
      </c>
      <c r="E138" s="6" t="str">
        <f t="shared" si="29"/>
        <v/>
      </c>
      <c r="F138" s="6" t="str">
        <f t="shared" si="30"/>
        <v/>
      </c>
      <c r="G138" s="6" t="str">
        <f t="shared" si="31"/>
        <v/>
      </c>
      <c r="H138" s="6" t="str">
        <f t="shared" si="27"/>
        <v/>
      </c>
      <c r="I138" s="6" t="str">
        <f t="shared" si="32"/>
        <v/>
      </c>
      <c r="J138" s="11" t="str">
        <f t="shared" si="34"/>
        <v/>
      </c>
      <c r="K138" s="11" t="str">
        <f t="shared" ref="K138:K201" si="36">IF(A138="","",$K$4*IF(E138="W",6-I137,-I137))</f>
        <v/>
      </c>
      <c r="L138" s="11">
        <f t="shared" ref="L138:L201" si="37">IF(A138="",L137,K138+L137)</f>
        <v>90</v>
      </c>
      <c r="P138" s="9">
        <f t="shared" si="35"/>
        <v>-10</v>
      </c>
    </row>
    <row r="139" spans="1:16" x14ac:dyDescent="0.25">
      <c r="A139" s="7"/>
      <c r="B139" s="6" t="str">
        <f t="shared" si="33"/>
        <v/>
      </c>
      <c r="C139" s="6" t="str">
        <f t="shared" si="28"/>
        <v/>
      </c>
      <c r="D139" s="6" t="str">
        <f t="shared" si="26"/>
        <v/>
      </c>
      <c r="E139" s="6" t="str">
        <f t="shared" si="29"/>
        <v/>
      </c>
      <c r="F139" s="6" t="str">
        <f t="shared" si="30"/>
        <v/>
      </c>
      <c r="G139" s="6" t="str">
        <f t="shared" si="31"/>
        <v/>
      </c>
      <c r="H139" s="6" t="str">
        <f t="shared" si="27"/>
        <v/>
      </c>
      <c r="I139" s="6" t="str">
        <f t="shared" si="32"/>
        <v/>
      </c>
      <c r="J139" s="11" t="str">
        <f t="shared" si="34"/>
        <v/>
      </c>
      <c r="K139" s="11" t="str">
        <f t="shared" si="36"/>
        <v/>
      </c>
      <c r="L139" s="11">
        <f t="shared" si="37"/>
        <v>90</v>
      </c>
      <c r="P139" s="9">
        <f t="shared" si="35"/>
        <v>-10</v>
      </c>
    </row>
    <row r="140" spans="1:16" x14ac:dyDescent="0.25">
      <c r="A140" s="7"/>
      <c r="B140" s="6" t="str">
        <f t="shared" si="33"/>
        <v/>
      </c>
      <c r="C140" s="6" t="str">
        <f t="shared" si="28"/>
        <v/>
      </c>
      <c r="D140" s="6" t="str">
        <f t="shared" si="26"/>
        <v/>
      </c>
      <c r="E140" s="6" t="str">
        <f t="shared" si="29"/>
        <v/>
      </c>
      <c r="F140" s="6" t="str">
        <f t="shared" si="30"/>
        <v/>
      </c>
      <c r="G140" s="6" t="str">
        <f t="shared" si="31"/>
        <v/>
      </c>
      <c r="H140" s="6" t="str">
        <f t="shared" si="27"/>
        <v/>
      </c>
      <c r="I140" s="6" t="str">
        <f t="shared" si="32"/>
        <v/>
      </c>
      <c r="J140" s="11" t="str">
        <f t="shared" si="34"/>
        <v/>
      </c>
      <c r="K140" s="11" t="str">
        <f t="shared" si="36"/>
        <v/>
      </c>
      <c r="L140" s="11">
        <f t="shared" si="37"/>
        <v>90</v>
      </c>
      <c r="P140" s="9">
        <f t="shared" si="35"/>
        <v>-10</v>
      </c>
    </row>
    <row r="141" spans="1:16" x14ac:dyDescent="0.25">
      <c r="A141" s="7"/>
      <c r="B141" s="6" t="str">
        <f t="shared" si="33"/>
        <v/>
      </c>
      <c r="C141" s="6" t="str">
        <f t="shared" si="28"/>
        <v/>
      </c>
      <c r="D141" s="6" t="str">
        <f t="shared" ref="D141:D204" si="38">IF(A141="","",IF(AND(D140=2,B141=F140),0,IF(LEN(C141)=6,0,IF(E141="W",IF(D140=2,D140,D140+1),D140))))</f>
        <v/>
      </c>
      <c r="E141" s="6" t="str">
        <f t="shared" si="29"/>
        <v/>
      </c>
      <c r="F141" s="6" t="str">
        <f t="shared" si="30"/>
        <v/>
      </c>
      <c r="G141" s="6" t="str">
        <f t="shared" si="31"/>
        <v/>
      </c>
      <c r="H141" s="6" t="str">
        <f t="shared" si="27"/>
        <v/>
      </c>
      <c r="I141" s="6" t="str">
        <f t="shared" si="32"/>
        <v/>
      </c>
      <c r="J141" s="11" t="str">
        <f t="shared" si="34"/>
        <v/>
      </c>
      <c r="K141" s="11" t="str">
        <f t="shared" si="36"/>
        <v/>
      </c>
      <c r="L141" s="11">
        <f t="shared" si="37"/>
        <v>90</v>
      </c>
      <c r="P141" s="9">
        <f t="shared" si="35"/>
        <v>-10</v>
      </c>
    </row>
    <row r="142" spans="1:16" x14ac:dyDescent="0.25">
      <c r="A142" s="7"/>
      <c r="B142" s="6" t="str">
        <f t="shared" si="33"/>
        <v/>
      </c>
      <c r="C142" s="6" t="str">
        <f t="shared" si="28"/>
        <v/>
      </c>
      <c r="D142" s="6" t="str">
        <f t="shared" si="38"/>
        <v/>
      </c>
      <c r="E142" s="6" t="str">
        <f t="shared" si="29"/>
        <v/>
      </c>
      <c r="F142" s="6" t="str">
        <f t="shared" si="30"/>
        <v/>
      </c>
      <c r="G142" s="6" t="str">
        <f t="shared" si="31"/>
        <v/>
      </c>
      <c r="H142" s="6" t="str">
        <f t="shared" si="27"/>
        <v/>
      </c>
      <c r="I142" s="6" t="str">
        <f t="shared" si="32"/>
        <v/>
      </c>
      <c r="J142" s="11" t="str">
        <f t="shared" si="34"/>
        <v/>
      </c>
      <c r="K142" s="11" t="str">
        <f t="shared" si="36"/>
        <v/>
      </c>
      <c r="L142" s="11">
        <f t="shared" si="37"/>
        <v>90</v>
      </c>
      <c r="P142" s="9">
        <f t="shared" si="35"/>
        <v>-10</v>
      </c>
    </row>
    <row r="143" spans="1:16" x14ac:dyDescent="0.25">
      <c r="A143" s="7"/>
      <c r="B143" s="6" t="str">
        <f t="shared" si="33"/>
        <v/>
      </c>
      <c r="C143" s="6" t="str">
        <f t="shared" si="28"/>
        <v/>
      </c>
      <c r="D143" s="6" t="str">
        <f t="shared" si="38"/>
        <v/>
      </c>
      <c r="E143" s="6" t="str">
        <f t="shared" si="29"/>
        <v/>
      </c>
      <c r="F143" s="6" t="str">
        <f t="shared" si="30"/>
        <v/>
      </c>
      <c r="G143" s="6" t="str">
        <f t="shared" si="31"/>
        <v/>
      </c>
      <c r="H143" s="6" t="str">
        <f t="shared" si="27"/>
        <v/>
      </c>
      <c r="I143" s="6" t="str">
        <f t="shared" si="32"/>
        <v/>
      </c>
      <c r="J143" s="11" t="str">
        <f t="shared" si="34"/>
        <v/>
      </c>
      <c r="K143" s="11" t="str">
        <f t="shared" si="36"/>
        <v/>
      </c>
      <c r="L143" s="11">
        <f t="shared" si="37"/>
        <v>90</v>
      </c>
      <c r="P143" s="9">
        <f t="shared" si="35"/>
        <v>-10</v>
      </c>
    </row>
    <row r="144" spans="1:16" x14ac:dyDescent="0.25">
      <c r="A144" s="7"/>
      <c r="B144" s="6" t="str">
        <f t="shared" si="33"/>
        <v/>
      </c>
      <c r="C144" s="6" t="str">
        <f t="shared" si="28"/>
        <v/>
      </c>
      <c r="D144" s="6" t="str">
        <f t="shared" si="38"/>
        <v/>
      </c>
      <c r="E144" s="6" t="str">
        <f t="shared" si="29"/>
        <v/>
      </c>
      <c r="F144" s="6" t="str">
        <f t="shared" si="30"/>
        <v/>
      </c>
      <c r="G144" s="6" t="str">
        <f t="shared" si="31"/>
        <v/>
      </c>
      <c r="H144" s="6" t="str">
        <f t="shared" si="27"/>
        <v/>
      </c>
      <c r="I144" s="6" t="str">
        <f t="shared" si="32"/>
        <v/>
      </c>
      <c r="J144" s="11" t="str">
        <f t="shared" si="34"/>
        <v/>
      </c>
      <c r="K144" s="11" t="str">
        <f t="shared" si="36"/>
        <v/>
      </c>
      <c r="L144" s="11">
        <f t="shared" si="37"/>
        <v>90</v>
      </c>
      <c r="P144" s="9">
        <f t="shared" si="35"/>
        <v>-10</v>
      </c>
    </row>
    <row r="145" spans="1:16" x14ac:dyDescent="0.25">
      <c r="A145" s="7"/>
      <c r="B145" s="6" t="str">
        <f t="shared" si="33"/>
        <v/>
      </c>
      <c r="C145" s="6" t="str">
        <f t="shared" si="28"/>
        <v/>
      </c>
      <c r="D145" s="6" t="str">
        <f t="shared" si="38"/>
        <v/>
      </c>
      <c r="E145" s="6" t="str">
        <f t="shared" si="29"/>
        <v/>
      </c>
      <c r="F145" s="6" t="str">
        <f t="shared" si="30"/>
        <v/>
      </c>
      <c r="G145" s="6" t="str">
        <f t="shared" si="31"/>
        <v/>
      </c>
      <c r="H145" s="6" t="str">
        <f t="shared" si="27"/>
        <v/>
      </c>
      <c r="I145" s="6" t="str">
        <f t="shared" si="32"/>
        <v/>
      </c>
      <c r="J145" s="11" t="str">
        <f t="shared" si="34"/>
        <v/>
      </c>
      <c r="K145" s="11" t="str">
        <f t="shared" si="36"/>
        <v/>
      </c>
      <c r="L145" s="11">
        <f t="shared" si="37"/>
        <v>90</v>
      </c>
      <c r="P145" s="9">
        <f t="shared" si="35"/>
        <v>-10</v>
      </c>
    </row>
    <row r="146" spans="1:16" x14ac:dyDescent="0.25">
      <c r="A146" s="7"/>
      <c r="B146" s="6" t="str">
        <f t="shared" si="33"/>
        <v/>
      </c>
      <c r="C146" s="6" t="str">
        <f t="shared" si="28"/>
        <v/>
      </c>
      <c r="D146" s="6" t="str">
        <f t="shared" si="38"/>
        <v/>
      </c>
      <c r="E146" s="6" t="str">
        <f t="shared" si="29"/>
        <v/>
      </c>
      <c r="F146" s="6" t="str">
        <f t="shared" si="30"/>
        <v/>
      </c>
      <c r="G146" s="6" t="str">
        <f t="shared" si="31"/>
        <v/>
      </c>
      <c r="H146" s="6" t="str">
        <f t="shared" si="27"/>
        <v/>
      </c>
      <c r="I146" s="6" t="str">
        <f t="shared" si="32"/>
        <v/>
      </c>
      <c r="J146" s="11" t="str">
        <f t="shared" si="34"/>
        <v/>
      </c>
      <c r="K146" s="11" t="str">
        <f t="shared" si="36"/>
        <v/>
      </c>
      <c r="L146" s="11">
        <f t="shared" si="37"/>
        <v>90</v>
      </c>
      <c r="P146" s="9">
        <f t="shared" si="35"/>
        <v>-10</v>
      </c>
    </row>
    <row r="147" spans="1:16" x14ac:dyDescent="0.25">
      <c r="A147" s="7"/>
      <c r="B147" s="6" t="str">
        <f t="shared" si="33"/>
        <v/>
      </c>
      <c r="C147" s="6" t="str">
        <f t="shared" si="28"/>
        <v/>
      </c>
      <c r="D147" s="6" t="str">
        <f t="shared" si="38"/>
        <v/>
      </c>
      <c r="E147" s="6" t="str">
        <f t="shared" si="29"/>
        <v/>
      </c>
      <c r="F147" s="6" t="str">
        <f t="shared" si="30"/>
        <v/>
      </c>
      <c r="G147" s="6" t="str">
        <f t="shared" si="31"/>
        <v/>
      </c>
      <c r="H147" s="6" t="str">
        <f t="shared" si="27"/>
        <v/>
      </c>
      <c r="I147" s="6" t="str">
        <f t="shared" si="32"/>
        <v/>
      </c>
      <c r="J147" s="11" t="str">
        <f t="shared" si="34"/>
        <v/>
      </c>
      <c r="K147" s="11" t="str">
        <f t="shared" si="36"/>
        <v/>
      </c>
      <c r="L147" s="11">
        <f t="shared" si="37"/>
        <v>90</v>
      </c>
      <c r="P147" s="9">
        <f t="shared" si="35"/>
        <v>-10</v>
      </c>
    </row>
    <row r="148" spans="1:16" x14ac:dyDescent="0.25">
      <c r="A148" s="7"/>
      <c r="B148" s="6" t="str">
        <f t="shared" si="33"/>
        <v/>
      </c>
      <c r="C148" s="6" t="str">
        <f t="shared" si="28"/>
        <v/>
      </c>
      <c r="D148" s="6" t="str">
        <f t="shared" si="38"/>
        <v/>
      </c>
      <c r="E148" s="6" t="str">
        <f t="shared" si="29"/>
        <v/>
      </c>
      <c r="F148" s="6" t="str">
        <f t="shared" si="30"/>
        <v/>
      </c>
      <c r="G148" s="6" t="str">
        <f t="shared" si="31"/>
        <v/>
      </c>
      <c r="H148" s="6" t="str">
        <f t="shared" si="27"/>
        <v/>
      </c>
      <c r="I148" s="6" t="str">
        <f t="shared" si="32"/>
        <v/>
      </c>
      <c r="J148" s="11" t="str">
        <f t="shared" si="34"/>
        <v/>
      </c>
      <c r="K148" s="11" t="str">
        <f t="shared" si="36"/>
        <v/>
      </c>
      <c r="L148" s="11">
        <f t="shared" si="37"/>
        <v>90</v>
      </c>
      <c r="P148" s="9">
        <f t="shared" si="35"/>
        <v>-10</v>
      </c>
    </row>
    <row r="149" spans="1:16" x14ac:dyDescent="0.25">
      <c r="A149" s="7"/>
      <c r="B149" s="6" t="str">
        <f t="shared" si="33"/>
        <v/>
      </c>
      <c r="C149" s="6" t="str">
        <f t="shared" si="28"/>
        <v/>
      </c>
      <c r="D149" s="6" t="str">
        <f t="shared" si="38"/>
        <v/>
      </c>
      <c r="E149" s="6" t="str">
        <f t="shared" si="29"/>
        <v/>
      </c>
      <c r="F149" s="6" t="str">
        <f t="shared" si="30"/>
        <v/>
      </c>
      <c r="G149" s="6" t="str">
        <f t="shared" si="31"/>
        <v/>
      </c>
      <c r="H149" s="6" t="str">
        <f t="shared" si="27"/>
        <v/>
      </c>
      <c r="I149" s="6" t="str">
        <f t="shared" si="32"/>
        <v/>
      </c>
      <c r="J149" s="11" t="str">
        <f t="shared" si="34"/>
        <v/>
      </c>
      <c r="K149" s="11" t="str">
        <f t="shared" si="36"/>
        <v/>
      </c>
      <c r="L149" s="11">
        <f t="shared" si="37"/>
        <v>90</v>
      </c>
      <c r="P149" s="9">
        <f t="shared" si="35"/>
        <v>-10</v>
      </c>
    </row>
    <row r="150" spans="1:16" x14ac:dyDescent="0.25">
      <c r="A150" s="7"/>
      <c r="B150" s="6" t="str">
        <f t="shared" si="33"/>
        <v/>
      </c>
      <c r="C150" s="6" t="str">
        <f t="shared" si="28"/>
        <v/>
      </c>
      <c r="D150" s="6" t="str">
        <f t="shared" si="38"/>
        <v/>
      </c>
      <c r="E150" s="6" t="str">
        <f t="shared" si="29"/>
        <v/>
      </c>
      <c r="F150" s="6" t="str">
        <f t="shared" si="30"/>
        <v/>
      </c>
      <c r="G150" s="6" t="str">
        <f t="shared" si="31"/>
        <v/>
      </c>
      <c r="H150" s="6" t="str">
        <f t="shared" si="27"/>
        <v/>
      </c>
      <c r="I150" s="6" t="str">
        <f t="shared" si="32"/>
        <v/>
      </c>
      <c r="J150" s="11" t="str">
        <f t="shared" si="34"/>
        <v/>
      </c>
      <c r="K150" s="11" t="str">
        <f t="shared" si="36"/>
        <v/>
      </c>
      <c r="L150" s="11">
        <f t="shared" si="37"/>
        <v>90</v>
      </c>
      <c r="P150" s="9">
        <f t="shared" si="35"/>
        <v>-10</v>
      </c>
    </row>
    <row r="151" spans="1:16" x14ac:dyDescent="0.25">
      <c r="A151" s="7"/>
      <c r="B151" s="6" t="str">
        <f t="shared" si="33"/>
        <v/>
      </c>
      <c r="C151" s="6" t="str">
        <f t="shared" si="28"/>
        <v/>
      </c>
      <c r="D151" s="6" t="str">
        <f t="shared" si="38"/>
        <v/>
      </c>
      <c r="E151" s="6" t="str">
        <f t="shared" si="29"/>
        <v/>
      </c>
      <c r="F151" s="6" t="str">
        <f t="shared" si="30"/>
        <v/>
      </c>
      <c r="G151" s="6" t="str">
        <f t="shared" si="31"/>
        <v/>
      </c>
      <c r="H151" s="6" t="str">
        <f t="shared" si="27"/>
        <v/>
      </c>
      <c r="I151" s="6" t="str">
        <f t="shared" si="32"/>
        <v/>
      </c>
      <c r="J151" s="11" t="str">
        <f t="shared" si="34"/>
        <v/>
      </c>
      <c r="K151" s="11" t="str">
        <f t="shared" si="36"/>
        <v/>
      </c>
      <c r="L151" s="11">
        <f t="shared" si="37"/>
        <v>90</v>
      </c>
      <c r="P151" s="9">
        <f t="shared" si="35"/>
        <v>-10</v>
      </c>
    </row>
    <row r="152" spans="1:16" x14ac:dyDescent="0.25">
      <c r="A152" s="7"/>
      <c r="B152" s="6" t="str">
        <f t="shared" si="33"/>
        <v/>
      </c>
      <c r="C152" s="6" t="str">
        <f t="shared" si="28"/>
        <v/>
      </c>
      <c r="D152" s="6" t="str">
        <f t="shared" si="38"/>
        <v/>
      </c>
      <c r="E152" s="6" t="str">
        <f t="shared" si="29"/>
        <v/>
      </c>
      <c r="F152" s="6" t="str">
        <f t="shared" si="30"/>
        <v/>
      </c>
      <c r="G152" s="6" t="str">
        <f t="shared" si="31"/>
        <v/>
      </c>
      <c r="H152" s="6" t="str">
        <f t="shared" si="27"/>
        <v/>
      </c>
      <c r="I152" s="6" t="str">
        <f t="shared" si="32"/>
        <v/>
      </c>
      <c r="J152" s="11" t="str">
        <f t="shared" si="34"/>
        <v/>
      </c>
      <c r="K152" s="11" t="str">
        <f t="shared" si="36"/>
        <v/>
      </c>
      <c r="L152" s="11">
        <f t="shared" si="37"/>
        <v>90</v>
      </c>
      <c r="P152" s="9">
        <f t="shared" si="35"/>
        <v>-10</v>
      </c>
    </row>
    <row r="153" spans="1:16" x14ac:dyDescent="0.25">
      <c r="A153" s="7"/>
      <c r="B153" s="6" t="str">
        <f t="shared" si="33"/>
        <v/>
      </c>
      <c r="C153" s="6" t="str">
        <f t="shared" si="28"/>
        <v/>
      </c>
      <c r="D153" s="6" t="str">
        <f t="shared" si="38"/>
        <v/>
      </c>
      <c r="E153" s="6" t="str">
        <f t="shared" si="29"/>
        <v/>
      </c>
      <c r="F153" s="6" t="str">
        <f t="shared" si="30"/>
        <v/>
      </c>
      <c r="G153" s="6" t="str">
        <f t="shared" si="31"/>
        <v/>
      </c>
      <c r="H153" s="6" t="str">
        <f t="shared" si="27"/>
        <v/>
      </c>
      <c r="I153" s="6" t="str">
        <f t="shared" si="32"/>
        <v/>
      </c>
      <c r="J153" s="11" t="str">
        <f t="shared" si="34"/>
        <v/>
      </c>
      <c r="K153" s="11" t="str">
        <f t="shared" si="36"/>
        <v/>
      </c>
      <c r="L153" s="11">
        <f t="shared" si="37"/>
        <v>90</v>
      </c>
      <c r="P153" s="9">
        <f t="shared" si="35"/>
        <v>-10</v>
      </c>
    </row>
    <row r="154" spans="1:16" x14ac:dyDescent="0.25">
      <c r="A154" s="7"/>
      <c r="B154" s="6" t="str">
        <f t="shared" si="33"/>
        <v/>
      </c>
      <c r="C154" s="6" t="str">
        <f t="shared" si="28"/>
        <v/>
      </c>
      <c r="D154" s="6" t="str">
        <f t="shared" si="38"/>
        <v/>
      </c>
      <c r="E154" s="6" t="str">
        <f t="shared" si="29"/>
        <v/>
      </c>
      <c r="F154" s="6" t="str">
        <f t="shared" si="30"/>
        <v/>
      </c>
      <c r="G154" s="6" t="str">
        <f t="shared" si="31"/>
        <v/>
      </c>
      <c r="H154" s="6" t="str">
        <f t="shared" si="27"/>
        <v/>
      </c>
      <c r="I154" s="6" t="str">
        <f t="shared" si="32"/>
        <v/>
      </c>
      <c r="J154" s="11" t="str">
        <f t="shared" si="34"/>
        <v/>
      </c>
      <c r="K154" s="11" t="str">
        <f t="shared" si="36"/>
        <v/>
      </c>
      <c r="L154" s="11">
        <f t="shared" si="37"/>
        <v>90</v>
      </c>
      <c r="P154" s="9">
        <f t="shared" si="35"/>
        <v>-10</v>
      </c>
    </row>
    <row r="155" spans="1:16" x14ac:dyDescent="0.25">
      <c r="A155" s="7"/>
      <c r="B155" s="6" t="str">
        <f t="shared" si="33"/>
        <v/>
      </c>
      <c r="C155" s="6" t="str">
        <f t="shared" si="28"/>
        <v/>
      </c>
      <c r="D155" s="6" t="str">
        <f t="shared" si="38"/>
        <v/>
      </c>
      <c r="E155" s="6" t="str">
        <f t="shared" si="29"/>
        <v/>
      </c>
      <c r="F155" s="6" t="str">
        <f t="shared" si="30"/>
        <v/>
      </c>
      <c r="G155" s="6" t="str">
        <f t="shared" si="31"/>
        <v/>
      </c>
      <c r="H155" s="6" t="str">
        <f t="shared" si="27"/>
        <v/>
      </c>
      <c r="I155" s="6" t="str">
        <f t="shared" si="32"/>
        <v/>
      </c>
      <c r="J155" s="11" t="str">
        <f t="shared" si="34"/>
        <v/>
      </c>
      <c r="K155" s="11" t="str">
        <f t="shared" si="36"/>
        <v/>
      </c>
      <c r="L155" s="11">
        <f t="shared" si="37"/>
        <v>90</v>
      </c>
      <c r="P155" s="9">
        <f t="shared" si="35"/>
        <v>-10</v>
      </c>
    </row>
    <row r="156" spans="1:16" x14ac:dyDescent="0.25">
      <c r="A156" s="7"/>
      <c r="B156" s="6" t="str">
        <f t="shared" si="33"/>
        <v/>
      </c>
      <c r="C156" s="6" t="str">
        <f t="shared" si="28"/>
        <v/>
      </c>
      <c r="D156" s="6" t="str">
        <f t="shared" si="38"/>
        <v/>
      </c>
      <c r="E156" s="6" t="str">
        <f t="shared" si="29"/>
        <v/>
      </c>
      <c r="F156" s="6" t="str">
        <f t="shared" si="30"/>
        <v/>
      </c>
      <c r="G156" s="6" t="str">
        <f t="shared" si="31"/>
        <v/>
      </c>
      <c r="H156" s="6" t="str">
        <f t="shared" si="27"/>
        <v/>
      </c>
      <c r="I156" s="6" t="str">
        <f t="shared" si="32"/>
        <v/>
      </c>
      <c r="J156" s="11" t="str">
        <f t="shared" si="34"/>
        <v/>
      </c>
      <c r="K156" s="11" t="str">
        <f t="shared" si="36"/>
        <v/>
      </c>
      <c r="L156" s="11">
        <f t="shared" si="37"/>
        <v>90</v>
      </c>
      <c r="P156" s="9">
        <f t="shared" si="35"/>
        <v>-10</v>
      </c>
    </row>
    <row r="157" spans="1:16" x14ac:dyDescent="0.25">
      <c r="A157" s="7"/>
      <c r="B157" s="6" t="str">
        <f t="shared" si="33"/>
        <v/>
      </c>
      <c r="C157" s="6" t="str">
        <f t="shared" si="28"/>
        <v/>
      </c>
      <c r="D157" s="6" t="str">
        <f t="shared" si="38"/>
        <v/>
      </c>
      <c r="E157" s="6" t="str">
        <f t="shared" si="29"/>
        <v/>
      </c>
      <c r="F157" s="6" t="str">
        <f t="shared" si="30"/>
        <v/>
      </c>
      <c r="G157" s="6" t="str">
        <f t="shared" si="31"/>
        <v/>
      </c>
      <c r="H157" s="6" t="str">
        <f t="shared" si="27"/>
        <v/>
      </c>
      <c r="I157" s="6" t="str">
        <f t="shared" si="32"/>
        <v/>
      </c>
      <c r="J157" s="11" t="str">
        <f t="shared" si="34"/>
        <v/>
      </c>
      <c r="K157" s="11" t="str">
        <f t="shared" si="36"/>
        <v/>
      </c>
      <c r="L157" s="11">
        <f t="shared" si="37"/>
        <v>90</v>
      </c>
      <c r="P157" s="9">
        <f t="shared" si="35"/>
        <v>-10</v>
      </c>
    </row>
    <row r="158" spans="1:16" x14ac:dyDescent="0.25">
      <c r="A158" s="7"/>
      <c r="B158" s="6" t="str">
        <f t="shared" si="33"/>
        <v/>
      </c>
      <c r="C158" s="6" t="str">
        <f t="shared" si="28"/>
        <v/>
      </c>
      <c r="D158" s="6" t="str">
        <f t="shared" si="38"/>
        <v/>
      </c>
      <c r="E158" s="6" t="str">
        <f t="shared" si="29"/>
        <v/>
      </c>
      <c r="F158" s="6" t="str">
        <f t="shared" si="30"/>
        <v/>
      </c>
      <c r="G158" s="6" t="str">
        <f t="shared" si="31"/>
        <v/>
      </c>
      <c r="H158" s="6" t="str">
        <f t="shared" si="27"/>
        <v/>
      </c>
      <c r="I158" s="6" t="str">
        <f t="shared" si="32"/>
        <v/>
      </c>
      <c r="J158" s="11" t="str">
        <f t="shared" si="34"/>
        <v/>
      </c>
      <c r="K158" s="11" t="str">
        <f t="shared" si="36"/>
        <v/>
      </c>
      <c r="L158" s="11">
        <f t="shared" si="37"/>
        <v>90</v>
      </c>
      <c r="P158" s="9">
        <f t="shared" si="35"/>
        <v>-10</v>
      </c>
    </row>
    <row r="159" spans="1:16" x14ac:dyDescent="0.25">
      <c r="A159" s="7"/>
      <c r="B159" s="6" t="str">
        <f t="shared" si="33"/>
        <v/>
      </c>
      <c r="C159" s="6" t="str">
        <f t="shared" si="28"/>
        <v/>
      </c>
      <c r="D159" s="6" t="str">
        <f t="shared" si="38"/>
        <v/>
      </c>
      <c r="E159" s="6" t="str">
        <f t="shared" si="29"/>
        <v/>
      </c>
      <c r="F159" s="6" t="str">
        <f t="shared" si="30"/>
        <v/>
      </c>
      <c r="G159" s="6" t="str">
        <f t="shared" si="31"/>
        <v/>
      </c>
      <c r="H159" s="6" t="str">
        <f t="shared" si="27"/>
        <v/>
      </c>
      <c r="I159" s="6" t="str">
        <f t="shared" si="32"/>
        <v/>
      </c>
      <c r="J159" s="11" t="str">
        <f t="shared" si="34"/>
        <v/>
      </c>
      <c r="K159" s="11" t="str">
        <f t="shared" si="36"/>
        <v/>
      </c>
      <c r="L159" s="11">
        <f t="shared" si="37"/>
        <v>90</v>
      </c>
      <c r="P159" s="9">
        <f t="shared" si="35"/>
        <v>-10</v>
      </c>
    </row>
    <row r="160" spans="1:16" x14ac:dyDescent="0.25">
      <c r="A160" s="7"/>
      <c r="B160" s="6" t="str">
        <f t="shared" si="33"/>
        <v/>
      </c>
      <c r="C160" s="6" t="str">
        <f t="shared" si="28"/>
        <v/>
      </c>
      <c r="D160" s="6" t="str">
        <f t="shared" si="38"/>
        <v/>
      </c>
      <c r="E160" s="6" t="str">
        <f t="shared" si="29"/>
        <v/>
      </c>
      <c r="F160" s="6" t="str">
        <f t="shared" si="30"/>
        <v/>
      </c>
      <c r="G160" s="6" t="str">
        <f t="shared" si="31"/>
        <v/>
      </c>
      <c r="H160" s="6" t="str">
        <f t="shared" si="27"/>
        <v/>
      </c>
      <c r="I160" s="6" t="str">
        <f t="shared" si="32"/>
        <v/>
      </c>
      <c r="J160" s="11" t="str">
        <f t="shared" si="34"/>
        <v/>
      </c>
      <c r="K160" s="11" t="str">
        <f t="shared" si="36"/>
        <v/>
      </c>
      <c r="L160" s="11">
        <f t="shared" si="37"/>
        <v>90</v>
      </c>
      <c r="P160" s="9">
        <f t="shared" si="35"/>
        <v>-10</v>
      </c>
    </row>
    <row r="161" spans="1:16" x14ac:dyDescent="0.25">
      <c r="A161" s="7"/>
      <c r="B161" s="6" t="str">
        <f t="shared" si="33"/>
        <v/>
      </c>
      <c r="C161" s="6" t="str">
        <f t="shared" si="28"/>
        <v/>
      </c>
      <c r="D161" s="6" t="str">
        <f t="shared" si="38"/>
        <v/>
      </c>
      <c r="E161" s="6" t="str">
        <f t="shared" si="29"/>
        <v/>
      </c>
      <c r="F161" s="6" t="str">
        <f t="shared" si="30"/>
        <v/>
      </c>
      <c r="G161" s="6" t="str">
        <f t="shared" si="31"/>
        <v/>
      </c>
      <c r="H161" s="6" t="str">
        <f t="shared" si="27"/>
        <v/>
      </c>
      <c r="I161" s="6" t="str">
        <f t="shared" si="32"/>
        <v/>
      </c>
      <c r="J161" s="11" t="str">
        <f t="shared" si="34"/>
        <v/>
      </c>
      <c r="K161" s="11" t="str">
        <f t="shared" si="36"/>
        <v/>
      </c>
      <c r="L161" s="11">
        <f t="shared" si="37"/>
        <v>90</v>
      </c>
      <c r="P161" s="9">
        <f t="shared" si="35"/>
        <v>-10</v>
      </c>
    </row>
    <row r="162" spans="1:16" x14ac:dyDescent="0.25">
      <c r="A162" s="7"/>
      <c r="B162" s="6" t="str">
        <f t="shared" si="33"/>
        <v/>
      </c>
      <c r="C162" s="6" t="str">
        <f t="shared" si="28"/>
        <v/>
      </c>
      <c r="D162" s="6" t="str">
        <f t="shared" si="38"/>
        <v/>
      </c>
      <c r="E162" s="6" t="str">
        <f t="shared" si="29"/>
        <v/>
      </c>
      <c r="F162" s="6" t="str">
        <f t="shared" si="30"/>
        <v/>
      </c>
      <c r="G162" s="6" t="str">
        <f t="shared" si="31"/>
        <v/>
      </c>
      <c r="H162" s="6" t="str">
        <f t="shared" si="27"/>
        <v/>
      </c>
      <c r="I162" s="6" t="str">
        <f t="shared" si="32"/>
        <v/>
      </c>
      <c r="J162" s="11" t="str">
        <f t="shared" si="34"/>
        <v/>
      </c>
      <c r="K162" s="11" t="str">
        <f t="shared" si="36"/>
        <v/>
      </c>
      <c r="L162" s="11">
        <f t="shared" si="37"/>
        <v>90</v>
      </c>
      <c r="P162" s="9">
        <f t="shared" si="35"/>
        <v>-10</v>
      </c>
    </row>
    <row r="163" spans="1:16" x14ac:dyDescent="0.25">
      <c r="A163" s="7"/>
      <c r="B163" s="6" t="str">
        <f t="shared" si="33"/>
        <v/>
      </c>
      <c r="C163" s="6" t="str">
        <f t="shared" si="28"/>
        <v/>
      </c>
      <c r="D163" s="6" t="str">
        <f t="shared" si="38"/>
        <v/>
      </c>
      <c r="E163" s="6" t="str">
        <f t="shared" si="29"/>
        <v/>
      </c>
      <c r="F163" s="6" t="str">
        <f t="shared" si="30"/>
        <v/>
      </c>
      <c r="G163" s="6" t="str">
        <f t="shared" si="31"/>
        <v/>
      </c>
      <c r="H163" s="6" t="str">
        <f t="shared" si="27"/>
        <v/>
      </c>
      <c r="I163" s="6" t="str">
        <f t="shared" si="32"/>
        <v/>
      </c>
      <c r="J163" s="11" t="str">
        <f t="shared" si="34"/>
        <v/>
      </c>
      <c r="K163" s="11" t="str">
        <f t="shared" si="36"/>
        <v/>
      </c>
      <c r="L163" s="11">
        <f t="shared" si="37"/>
        <v>90</v>
      </c>
      <c r="P163" s="9">
        <f t="shared" si="35"/>
        <v>-10</v>
      </c>
    </row>
    <row r="164" spans="1:16" x14ac:dyDescent="0.25">
      <c r="A164" s="7"/>
      <c r="B164" s="6" t="str">
        <f t="shared" si="33"/>
        <v/>
      </c>
      <c r="C164" s="6" t="str">
        <f t="shared" si="28"/>
        <v/>
      </c>
      <c r="D164" s="6" t="str">
        <f t="shared" si="38"/>
        <v/>
      </c>
      <c r="E164" s="6" t="str">
        <f t="shared" si="29"/>
        <v/>
      </c>
      <c r="F164" s="6" t="str">
        <f t="shared" si="30"/>
        <v/>
      </c>
      <c r="G164" s="6" t="str">
        <f t="shared" si="31"/>
        <v/>
      </c>
      <c r="H164" s="6" t="str">
        <f t="shared" si="27"/>
        <v/>
      </c>
      <c r="I164" s="6" t="str">
        <f t="shared" si="32"/>
        <v/>
      </c>
      <c r="J164" s="11" t="str">
        <f t="shared" si="34"/>
        <v/>
      </c>
      <c r="K164" s="11" t="str">
        <f t="shared" si="36"/>
        <v/>
      </c>
      <c r="L164" s="11">
        <f t="shared" si="37"/>
        <v>90</v>
      </c>
      <c r="P164" s="9">
        <f t="shared" si="35"/>
        <v>-10</v>
      </c>
    </row>
    <row r="165" spans="1:16" x14ac:dyDescent="0.25">
      <c r="A165" s="7"/>
      <c r="B165" s="6" t="str">
        <f t="shared" si="33"/>
        <v/>
      </c>
      <c r="C165" s="6" t="str">
        <f t="shared" si="28"/>
        <v/>
      </c>
      <c r="D165" s="6" t="str">
        <f t="shared" si="38"/>
        <v/>
      </c>
      <c r="E165" s="6" t="str">
        <f t="shared" si="29"/>
        <v/>
      </c>
      <c r="F165" s="6" t="str">
        <f t="shared" si="30"/>
        <v/>
      </c>
      <c r="G165" s="6" t="str">
        <f t="shared" si="31"/>
        <v/>
      </c>
      <c r="H165" s="6" t="str">
        <f t="shared" si="27"/>
        <v/>
      </c>
      <c r="I165" s="6" t="str">
        <f t="shared" si="32"/>
        <v/>
      </c>
      <c r="J165" s="11" t="str">
        <f t="shared" si="34"/>
        <v/>
      </c>
      <c r="K165" s="11" t="str">
        <f t="shared" si="36"/>
        <v/>
      </c>
      <c r="L165" s="11">
        <f t="shared" si="37"/>
        <v>90</v>
      </c>
      <c r="P165" s="9">
        <f t="shared" si="35"/>
        <v>-10</v>
      </c>
    </row>
    <row r="166" spans="1:16" x14ac:dyDescent="0.25">
      <c r="A166" s="7"/>
      <c r="B166" s="6" t="str">
        <f t="shared" si="33"/>
        <v/>
      </c>
      <c r="C166" s="6" t="str">
        <f t="shared" si="28"/>
        <v/>
      </c>
      <c r="D166" s="6" t="str">
        <f t="shared" si="38"/>
        <v/>
      </c>
      <c r="E166" s="6" t="str">
        <f t="shared" si="29"/>
        <v/>
      </c>
      <c r="F166" s="6" t="str">
        <f t="shared" si="30"/>
        <v/>
      </c>
      <c r="G166" s="6" t="str">
        <f t="shared" si="31"/>
        <v/>
      </c>
      <c r="H166" s="6" t="str">
        <f t="shared" si="27"/>
        <v/>
      </c>
      <c r="I166" s="6" t="str">
        <f t="shared" si="32"/>
        <v/>
      </c>
      <c r="J166" s="11" t="str">
        <f t="shared" si="34"/>
        <v/>
      </c>
      <c r="K166" s="11" t="str">
        <f t="shared" si="36"/>
        <v/>
      </c>
      <c r="L166" s="11">
        <f t="shared" si="37"/>
        <v>90</v>
      </c>
      <c r="P166" s="9">
        <f t="shared" si="35"/>
        <v>-10</v>
      </c>
    </row>
    <row r="167" spans="1:16" x14ac:dyDescent="0.25">
      <c r="A167" s="7"/>
      <c r="B167" s="6" t="str">
        <f t="shared" si="33"/>
        <v/>
      </c>
      <c r="C167" s="6" t="str">
        <f t="shared" si="28"/>
        <v/>
      </c>
      <c r="D167" s="6" t="str">
        <f t="shared" si="38"/>
        <v/>
      </c>
      <c r="E167" s="6" t="str">
        <f t="shared" si="29"/>
        <v/>
      </c>
      <c r="F167" s="6" t="str">
        <f t="shared" si="30"/>
        <v/>
      </c>
      <c r="G167" s="6" t="str">
        <f t="shared" si="31"/>
        <v/>
      </c>
      <c r="H167" s="6" t="str">
        <f t="shared" si="27"/>
        <v/>
      </c>
      <c r="I167" s="6" t="str">
        <f t="shared" si="32"/>
        <v/>
      </c>
      <c r="J167" s="11" t="str">
        <f t="shared" si="34"/>
        <v/>
      </c>
      <c r="K167" s="11" t="str">
        <f t="shared" si="36"/>
        <v/>
      </c>
      <c r="L167" s="11">
        <f t="shared" si="37"/>
        <v>90</v>
      </c>
      <c r="P167" s="9">
        <f t="shared" si="35"/>
        <v>-10</v>
      </c>
    </row>
    <row r="168" spans="1:16" x14ac:dyDescent="0.25">
      <c r="A168" s="7"/>
      <c r="B168" s="6" t="str">
        <f t="shared" si="33"/>
        <v/>
      </c>
      <c r="C168" s="6" t="str">
        <f t="shared" si="28"/>
        <v/>
      </c>
      <c r="D168" s="6" t="str">
        <f t="shared" si="38"/>
        <v/>
      </c>
      <c r="E168" s="6" t="str">
        <f t="shared" si="29"/>
        <v/>
      </c>
      <c r="F168" s="6" t="str">
        <f t="shared" si="30"/>
        <v/>
      </c>
      <c r="G168" s="6" t="str">
        <f t="shared" si="31"/>
        <v/>
      </c>
      <c r="H168" s="6" t="str">
        <f t="shared" si="27"/>
        <v/>
      </c>
      <c r="I168" s="6" t="str">
        <f t="shared" si="32"/>
        <v/>
      </c>
      <c r="J168" s="11" t="str">
        <f t="shared" si="34"/>
        <v/>
      </c>
      <c r="K168" s="11" t="str">
        <f t="shared" si="36"/>
        <v/>
      </c>
      <c r="L168" s="11">
        <f t="shared" si="37"/>
        <v>90</v>
      </c>
      <c r="P168" s="9">
        <f t="shared" si="35"/>
        <v>-10</v>
      </c>
    </row>
    <row r="169" spans="1:16" x14ac:dyDescent="0.25">
      <c r="A169" s="7"/>
      <c r="B169" s="6" t="str">
        <f t="shared" si="33"/>
        <v/>
      </c>
      <c r="C169" s="6" t="str">
        <f t="shared" si="28"/>
        <v/>
      </c>
      <c r="D169" s="6" t="str">
        <f t="shared" si="38"/>
        <v/>
      </c>
      <c r="E169" s="6" t="str">
        <f t="shared" si="29"/>
        <v/>
      </c>
      <c r="F169" s="6" t="str">
        <f t="shared" si="30"/>
        <v/>
      </c>
      <c r="G169" s="6" t="str">
        <f t="shared" si="31"/>
        <v/>
      </c>
      <c r="H169" s="6" t="str">
        <f t="shared" si="27"/>
        <v/>
      </c>
      <c r="I169" s="6" t="str">
        <f t="shared" si="32"/>
        <v/>
      </c>
      <c r="J169" s="11" t="str">
        <f t="shared" si="34"/>
        <v/>
      </c>
      <c r="K169" s="11" t="str">
        <f t="shared" si="36"/>
        <v/>
      </c>
      <c r="L169" s="11">
        <f t="shared" si="37"/>
        <v>90</v>
      </c>
      <c r="P169" s="9">
        <f t="shared" si="35"/>
        <v>-10</v>
      </c>
    </row>
    <row r="170" spans="1:16" x14ac:dyDescent="0.25">
      <c r="A170" s="7"/>
      <c r="B170" s="6" t="str">
        <f t="shared" si="33"/>
        <v/>
      </c>
      <c r="C170" s="6" t="str">
        <f t="shared" si="28"/>
        <v/>
      </c>
      <c r="D170" s="6" t="str">
        <f t="shared" si="38"/>
        <v/>
      </c>
      <c r="E170" s="6" t="str">
        <f t="shared" si="29"/>
        <v/>
      </c>
      <c r="F170" s="6" t="str">
        <f t="shared" si="30"/>
        <v/>
      </c>
      <c r="G170" s="6" t="str">
        <f t="shared" si="31"/>
        <v/>
      </c>
      <c r="H170" s="6" t="str">
        <f t="shared" ref="H170:H210" si="39">IF(A170="","",IF(OR(AND(D170=0,D169=1),AND(D170=0,D169=2)),"",IF(D170&lt;2,F170,G170)))</f>
        <v/>
      </c>
      <c r="I170" s="6" t="str">
        <f t="shared" si="32"/>
        <v/>
      </c>
      <c r="J170" s="11" t="str">
        <f t="shared" si="34"/>
        <v/>
      </c>
      <c r="K170" s="11" t="str">
        <f t="shared" si="36"/>
        <v/>
      </c>
      <c r="L170" s="11">
        <f t="shared" si="37"/>
        <v>90</v>
      </c>
      <c r="P170" s="9">
        <f t="shared" si="35"/>
        <v>-10</v>
      </c>
    </row>
    <row r="171" spans="1:16" x14ac:dyDescent="0.25">
      <c r="A171" s="7"/>
      <c r="B171" s="6" t="str">
        <f t="shared" si="33"/>
        <v/>
      </c>
      <c r="C171" s="6" t="str">
        <f t="shared" si="28"/>
        <v/>
      </c>
      <c r="D171" s="6" t="str">
        <f t="shared" si="38"/>
        <v/>
      </c>
      <c r="E171" s="6" t="str">
        <f t="shared" si="29"/>
        <v/>
      </c>
      <c r="F171" s="6" t="str">
        <f t="shared" si="30"/>
        <v/>
      </c>
      <c r="G171" s="6" t="str">
        <f t="shared" si="31"/>
        <v/>
      </c>
      <c r="H171" s="6" t="str">
        <f t="shared" si="39"/>
        <v/>
      </c>
      <c r="I171" s="6" t="str">
        <f t="shared" si="32"/>
        <v/>
      </c>
      <c r="J171" s="11" t="str">
        <f t="shared" si="34"/>
        <v/>
      </c>
      <c r="K171" s="11" t="str">
        <f t="shared" si="36"/>
        <v/>
      </c>
      <c r="L171" s="11">
        <f t="shared" si="37"/>
        <v>90</v>
      </c>
      <c r="P171" s="9">
        <f t="shared" si="35"/>
        <v>-10</v>
      </c>
    </row>
    <row r="172" spans="1:16" x14ac:dyDescent="0.25">
      <c r="A172" s="7"/>
      <c r="B172" s="6" t="str">
        <f t="shared" si="33"/>
        <v/>
      </c>
      <c r="C172" s="6" t="str">
        <f t="shared" si="28"/>
        <v/>
      </c>
      <c r="D172" s="6" t="str">
        <f t="shared" si="38"/>
        <v/>
      </c>
      <c r="E172" s="6" t="str">
        <f t="shared" si="29"/>
        <v/>
      </c>
      <c r="F172" s="6" t="str">
        <f t="shared" si="30"/>
        <v/>
      </c>
      <c r="G172" s="6" t="str">
        <f t="shared" si="31"/>
        <v/>
      </c>
      <c r="H172" s="6" t="str">
        <f t="shared" si="39"/>
        <v/>
      </c>
      <c r="I172" s="6" t="str">
        <f t="shared" si="32"/>
        <v/>
      </c>
      <c r="J172" s="11" t="str">
        <f t="shared" si="34"/>
        <v/>
      </c>
      <c r="K172" s="11" t="str">
        <f t="shared" si="36"/>
        <v/>
      </c>
      <c r="L172" s="11">
        <f t="shared" si="37"/>
        <v>90</v>
      </c>
      <c r="P172" s="9">
        <f t="shared" si="35"/>
        <v>-10</v>
      </c>
    </row>
    <row r="173" spans="1:16" x14ac:dyDescent="0.25">
      <c r="A173" s="7"/>
      <c r="B173" s="6" t="str">
        <f t="shared" si="33"/>
        <v/>
      </c>
      <c r="C173" s="6" t="str">
        <f t="shared" ref="C173:C210" si="40">IF(A173="","",IF(B173=0,C172,IF(LEN(C172)=6,B173,IF(ISERROR(FIND(B173,C172)),C172&amp;B173,C172))))</f>
        <v/>
      </c>
      <c r="D173" s="6" t="str">
        <f t="shared" si="38"/>
        <v/>
      </c>
      <c r="E173" s="6" t="str">
        <f t="shared" ref="E173:E210" si="41">IF(A173="","",IF(H172="","",IF(ISERROR(FIND(B173,H172)),"L","W")))</f>
        <v/>
      </c>
      <c r="F173" s="6" t="str">
        <f t="shared" ref="F173:F210" si="42">IF(A173="","",B173)</f>
        <v/>
      </c>
      <c r="G173" s="6" t="str">
        <f t="shared" ref="G173:G210" si="43">IF(A173="","",IF(ISERROR(FIND(1,C173)),"1","")&amp;IF(ISERROR(FIND(2,C173)),"2","")&amp;IF(ISERROR(FIND(3,C173)),"3","")&amp;IF(ISERROR(FIND(4,C173)),"4","")&amp;IF(ISERROR(FIND(5,C173)),"5","")&amp;IF(ISERROR(FIND(6,C173)),"6",""))</f>
        <v/>
      </c>
      <c r="H173" s="6" t="str">
        <f t="shared" si="39"/>
        <v/>
      </c>
      <c r="I173" s="6" t="str">
        <f t="shared" ref="I173:I210" si="44">IF(A173="","",LEN(H173))</f>
        <v/>
      </c>
      <c r="J173" s="11" t="str">
        <f t="shared" si="34"/>
        <v/>
      </c>
      <c r="K173" s="11" t="str">
        <f t="shared" si="36"/>
        <v/>
      </c>
      <c r="L173" s="11">
        <f t="shared" si="37"/>
        <v>90</v>
      </c>
      <c r="P173" s="9">
        <f t="shared" si="35"/>
        <v>-10</v>
      </c>
    </row>
    <row r="174" spans="1:16" x14ac:dyDescent="0.25">
      <c r="A174" s="7"/>
      <c r="B174" s="6" t="str">
        <f t="shared" si="33"/>
        <v/>
      </c>
      <c r="C174" s="6" t="str">
        <f t="shared" si="40"/>
        <v/>
      </c>
      <c r="D174" s="6" t="str">
        <f t="shared" si="38"/>
        <v/>
      </c>
      <c r="E174" s="6" t="str">
        <f t="shared" si="41"/>
        <v/>
      </c>
      <c r="F174" s="6" t="str">
        <f t="shared" si="42"/>
        <v/>
      </c>
      <c r="G174" s="6" t="str">
        <f t="shared" si="43"/>
        <v/>
      </c>
      <c r="H174" s="6" t="str">
        <f t="shared" si="39"/>
        <v/>
      </c>
      <c r="I174" s="6" t="str">
        <f t="shared" si="44"/>
        <v/>
      </c>
      <c r="J174" s="11" t="str">
        <f t="shared" si="34"/>
        <v/>
      </c>
      <c r="K174" s="11" t="str">
        <f t="shared" si="36"/>
        <v/>
      </c>
      <c r="L174" s="11">
        <f t="shared" si="37"/>
        <v>90</v>
      </c>
      <c r="P174" s="9">
        <f t="shared" si="35"/>
        <v>-10</v>
      </c>
    </row>
    <row r="175" spans="1:16" x14ac:dyDescent="0.25">
      <c r="A175" s="7"/>
      <c r="B175" s="6" t="str">
        <f t="shared" si="33"/>
        <v/>
      </c>
      <c r="C175" s="6" t="str">
        <f t="shared" si="40"/>
        <v/>
      </c>
      <c r="D175" s="6" t="str">
        <f t="shared" si="38"/>
        <v/>
      </c>
      <c r="E175" s="6" t="str">
        <f t="shared" si="41"/>
        <v/>
      </c>
      <c r="F175" s="6" t="str">
        <f t="shared" si="42"/>
        <v/>
      </c>
      <c r="G175" s="6" t="str">
        <f t="shared" si="43"/>
        <v/>
      </c>
      <c r="H175" s="6" t="str">
        <f t="shared" si="39"/>
        <v/>
      </c>
      <c r="I175" s="6" t="str">
        <f t="shared" si="44"/>
        <v/>
      </c>
      <c r="J175" s="11" t="str">
        <f t="shared" si="34"/>
        <v/>
      </c>
      <c r="K175" s="11" t="str">
        <f t="shared" si="36"/>
        <v/>
      </c>
      <c r="L175" s="11">
        <f t="shared" si="37"/>
        <v>90</v>
      </c>
      <c r="P175" s="9">
        <f t="shared" si="35"/>
        <v>-10</v>
      </c>
    </row>
    <row r="176" spans="1:16" x14ac:dyDescent="0.25">
      <c r="A176" s="7"/>
      <c r="B176" s="6" t="str">
        <f t="shared" si="33"/>
        <v/>
      </c>
      <c r="C176" s="6" t="str">
        <f t="shared" si="40"/>
        <v/>
      </c>
      <c r="D176" s="6" t="str">
        <f t="shared" si="38"/>
        <v/>
      </c>
      <c r="E176" s="6" t="str">
        <f t="shared" si="41"/>
        <v/>
      </c>
      <c r="F176" s="6" t="str">
        <f t="shared" si="42"/>
        <v/>
      </c>
      <c r="G176" s="6" t="str">
        <f t="shared" si="43"/>
        <v/>
      </c>
      <c r="H176" s="6" t="str">
        <f t="shared" si="39"/>
        <v/>
      </c>
      <c r="I176" s="6" t="str">
        <f t="shared" si="44"/>
        <v/>
      </c>
      <c r="J176" s="11" t="str">
        <f t="shared" si="34"/>
        <v/>
      </c>
      <c r="K176" s="11" t="str">
        <f t="shared" si="36"/>
        <v/>
      </c>
      <c r="L176" s="11">
        <f t="shared" si="37"/>
        <v>90</v>
      </c>
      <c r="P176" s="9">
        <f t="shared" si="35"/>
        <v>-10</v>
      </c>
    </row>
    <row r="177" spans="1:16" x14ac:dyDescent="0.25">
      <c r="A177" s="7"/>
      <c r="B177" s="6" t="str">
        <f t="shared" si="33"/>
        <v/>
      </c>
      <c r="C177" s="6" t="str">
        <f t="shared" si="40"/>
        <v/>
      </c>
      <c r="D177" s="6" t="str">
        <f t="shared" si="38"/>
        <v/>
      </c>
      <c r="E177" s="6" t="str">
        <f t="shared" si="41"/>
        <v/>
      </c>
      <c r="F177" s="6" t="str">
        <f t="shared" si="42"/>
        <v/>
      </c>
      <c r="G177" s="6" t="str">
        <f t="shared" si="43"/>
        <v/>
      </c>
      <c r="H177" s="6" t="str">
        <f t="shared" si="39"/>
        <v/>
      </c>
      <c r="I177" s="6" t="str">
        <f t="shared" si="44"/>
        <v/>
      </c>
      <c r="J177" s="11" t="str">
        <f t="shared" si="34"/>
        <v/>
      </c>
      <c r="K177" s="11" t="str">
        <f t="shared" si="36"/>
        <v/>
      </c>
      <c r="L177" s="11">
        <f t="shared" si="37"/>
        <v>90</v>
      </c>
      <c r="P177" s="9">
        <f t="shared" si="35"/>
        <v>-10</v>
      </c>
    </row>
    <row r="178" spans="1:16" x14ac:dyDescent="0.25">
      <c r="A178" s="7"/>
      <c r="B178" s="6" t="str">
        <f t="shared" si="33"/>
        <v/>
      </c>
      <c r="C178" s="6" t="str">
        <f t="shared" si="40"/>
        <v/>
      </c>
      <c r="D178" s="6" t="str">
        <f t="shared" si="38"/>
        <v/>
      </c>
      <c r="E178" s="6" t="str">
        <f t="shared" si="41"/>
        <v/>
      </c>
      <c r="F178" s="6" t="str">
        <f t="shared" si="42"/>
        <v/>
      </c>
      <c r="G178" s="6" t="str">
        <f t="shared" si="43"/>
        <v/>
      </c>
      <c r="H178" s="6" t="str">
        <f t="shared" si="39"/>
        <v/>
      </c>
      <c r="I178" s="6" t="str">
        <f t="shared" si="44"/>
        <v/>
      </c>
      <c r="J178" s="11" t="str">
        <f t="shared" si="34"/>
        <v/>
      </c>
      <c r="K178" s="11" t="str">
        <f t="shared" si="36"/>
        <v/>
      </c>
      <c r="L178" s="11">
        <f t="shared" si="37"/>
        <v>90</v>
      </c>
      <c r="P178" s="9">
        <f t="shared" si="35"/>
        <v>-10</v>
      </c>
    </row>
    <row r="179" spans="1:16" x14ac:dyDescent="0.25">
      <c r="A179" s="7"/>
      <c r="B179" s="6" t="str">
        <f t="shared" si="33"/>
        <v/>
      </c>
      <c r="C179" s="6" t="str">
        <f t="shared" si="40"/>
        <v/>
      </c>
      <c r="D179" s="6" t="str">
        <f t="shared" si="38"/>
        <v/>
      </c>
      <c r="E179" s="6" t="str">
        <f t="shared" si="41"/>
        <v/>
      </c>
      <c r="F179" s="6" t="str">
        <f t="shared" si="42"/>
        <v/>
      </c>
      <c r="G179" s="6" t="str">
        <f t="shared" si="43"/>
        <v/>
      </c>
      <c r="H179" s="6" t="str">
        <f t="shared" si="39"/>
        <v/>
      </c>
      <c r="I179" s="6" t="str">
        <f t="shared" si="44"/>
        <v/>
      </c>
      <c r="J179" s="11" t="str">
        <f t="shared" si="34"/>
        <v/>
      </c>
      <c r="K179" s="11" t="str">
        <f t="shared" si="36"/>
        <v/>
      </c>
      <c r="L179" s="11">
        <f t="shared" si="37"/>
        <v>90</v>
      </c>
      <c r="P179" s="9">
        <f t="shared" si="35"/>
        <v>-10</v>
      </c>
    </row>
    <row r="180" spans="1:16" x14ac:dyDescent="0.25">
      <c r="A180" s="7"/>
      <c r="B180" s="6" t="str">
        <f t="shared" si="33"/>
        <v/>
      </c>
      <c r="C180" s="6" t="str">
        <f t="shared" si="40"/>
        <v/>
      </c>
      <c r="D180" s="6" t="str">
        <f t="shared" si="38"/>
        <v/>
      </c>
      <c r="E180" s="6" t="str">
        <f t="shared" si="41"/>
        <v/>
      </c>
      <c r="F180" s="6" t="str">
        <f t="shared" si="42"/>
        <v/>
      </c>
      <c r="G180" s="6" t="str">
        <f t="shared" si="43"/>
        <v/>
      </c>
      <c r="H180" s="6" t="str">
        <f t="shared" si="39"/>
        <v/>
      </c>
      <c r="I180" s="6" t="str">
        <f t="shared" si="44"/>
        <v/>
      </c>
      <c r="J180" s="11" t="str">
        <f t="shared" si="34"/>
        <v/>
      </c>
      <c r="K180" s="11" t="str">
        <f t="shared" si="36"/>
        <v/>
      </c>
      <c r="L180" s="11">
        <f t="shared" si="37"/>
        <v>90</v>
      </c>
      <c r="P180" s="9">
        <f t="shared" si="35"/>
        <v>-10</v>
      </c>
    </row>
    <row r="181" spans="1:16" x14ac:dyDescent="0.25">
      <c r="A181" s="7"/>
      <c r="B181" s="6" t="str">
        <f t="shared" si="33"/>
        <v/>
      </c>
      <c r="C181" s="6" t="str">
        <f t="shared" si="40"/>
        <v/>
      </c>
      <c r="D181" s="6" t="str">
        <f t="shared" si="38"/>
        <v/>
      </c>
      <c r="E181" s="6" t="str">
        <f t="shared" si="41"/>
        <v/>
      </c>
      <c r="F181" s="6" t="str">
        <f t="shared" si="42"/>
        <v/>
      </c>
      <c r="G181" s="6" t="str">
        <f t="shared" si="43"/>
        <v/>
      </c>
      <c r="H181" s="6" t="str">
        <f t="shared" si="39"/>
        <v/>
      </c>
      <c r="I181" s="6" t="str">
        <f t="shared" si="44"/>
        <v/>
      </c>
      <c r="J181" s="11" t="str">
        <f t="shared" si="34"/>
        <v/>
      </c>
      <c r="K181" s="11" t="str">
        <f t="shared" si="36"/>
        <v/>
      </c>
      <c r="L181" s="11">
        <f t="shared" si="37"/>
        <v>90</v>
      </c>
      <c r="P181" s="9">
        <f t="shared" si="35"/>
        <v>-10</v>
      </c>
    </row>
    <row r="182" spans="1:16" x14ac:dyDescent="0.25">
      <c r="A182" s="7"/>
      <c r="B182" s="6" t="str">
        <f t="shared" si="33"/>
        <v/>
      </c>
      <c r="C182" s="6" t="str">
        <f t="shared" si="40"/>
        <v/>
      </c>
      <c r="D182" s="6" t="str">
        <f t="shared" si="38"/>
        <v/>
      </c>
      <c r="E182" s="6" t="str">
        <f t="shared" si="41"/>
        <v/>
      </c>
      <c r="F182" s="6" t="str">
        <f t="shared" si="42"/>
        <v/>
      </c>
      <c r="G182" s="6" t="str">
        <f t="shared" si="43"/>
        <v/>
      </c>
      <c r="H182" s="6" t="str">
        <f t="shared" si="39"/>
        <v/>
      </c>
      <c r="I182" s="6" t="str">
        <f t="shared" si="44"/>
        <v/>
      </c>
      <c r="J182" s="11" t="str">
        <f t="shared" si="34"/>
        <v/>
      </c>
      <c r="K182" s="11" t="str">
        <f t="shared" si="36"/>
        <v/>
      </c>
      <c r="L182" s="11">
        <f t="shared" si="37"/>
        <v>90</v>
      </c>
      <c r="P182" s="9">
        <f t="shared" si="35"/>
        <v>-10</v>
      </c>
    </row>
    <row r="183" spans="1:16" x14ac:dyDescent="0.25">
      <c r="A183" s="7"/>
      <c r="B183" s="6" t="str">
        <f t="shared" si="33"/>
        <v/>
      </c>
      <c r="C183" s="6" t="str">
        <f t="shared" si="40"/>
        <v/>
      </c>
      <c r="D183" s="6" t="str">
        <f t="shared" si="38"/>
        <v/>
      </c>
      <c r="E183" s="6" t="str">
        <f t="shared" si="41"/>
        <v/>
      </c>
      <c r="F183" s="6" t="str">
        <f t="shared" si="42"/>
        <v/>
      </c>
      <c r="G183" s="6" t="str">
        <f t="shared" si="43"/>
        <v/>
      </c>
      <c r="H183" s="6" t="str">
        <f t="shared" si="39"/>
        <v/>
      </c>
      <c r="I183" s="6" t="str">
        <f t="shared" si="44"/>
        <v/>
      </c>
      <c r="J183" s="11" t="str">
        <f t="shared" si="34"/>
        <v/>
      </c>
      <c r="K183" s="11" t="str">
        <f t="shared" si="36"/>
        <v/>
      </c>
      <c r="L183" s="11">
        <f t="shared" si="37"/>
        <v>90</v>
      </c>
      <c r="P183" s="9">
        <f t="shared" si="35"/>
        <v>-10</v>
      </c>
    </row>
    <row r="184" spans="1:16" x14ac:dyDescent="0.25">
      <c r="A184" s="7"/>
      <c r="B184" s="6" t="str">
        <f t="shared" si="33"/>
        <v/>
      </c>
      <c r="C184" s="6" t="str">
        <f t="shared" si="40"/>
        <v/>
      </c>
      <c r="D184" s="6" t="str">
        <f t="shared" si="38"/>
        <v/>
      </c>
      <c r="E184" s="6" t="str">
        <f t="shared" si="41"/>
        <v/>
      </c>
      <c r="F184" s="6" t="str">
        <f t="shared" si="42"/>
        <v/>
      </c>
      <c r="G184" s="6" t="str">
        <f t="shared" si="43"/>
        <v/>
      </c>
      <c r="H184" s="6" t="str">
        <f t="shared" si="39"/>
        <v/>
      </c>
      <c r="I184" s="6" t="str">
        <f t="shared" si="44"/>
        <v/>
      </c>
      <c r="J184" s="11" t="str">
        <f t="shared" si="34"/>
        <v/>
      </c>
      <c r="K184" s="11" t="str">
        <f t="shared" si="36"/>
        <v/>
      </c>
      <c r="L184" s="11">
        <f t="shared" si="37"/>
        <v>90</v>
      </c>
      <c r="P184" s="9">
        <f t="shared" si="35"/>
        <v>-10</v>
      </c>
    </row>
    <row r="185" spans="1:16" x14ac:dyDescent="0.25">
      <c r="A185" s="7"/>
      <c r="B185" s="6" t="str">
        <f t="shared" si="33"/>
        <v/>
      </c>
      <c r="C185" s="6" t="str">
        <f t="shared" si="40"/>
        <v/>
      </c>
      <c r="D185" s="6" t="str">
        <f t="shared" si="38"/>
        <v/>
      </c>
      <c r="E185" s="6" t="str">
        <f t="shared" si="41"/>
        <v/>
      </c>
      <c r="F185" s="6" t="str">
        <f t="shared" si="42"/>
        <v/>
      </c>
      <c r="G185" s="6" t="str">
        <f t="shared" si="43"/>
        <v/>
      </c>
      <c r="H185" s="6" t="str">
        <f t="shared" si="39"/>
        <v/>
      </c>
      <c r="I185" s="6" t="str">
        <f t="shared" si="44"/>
        <v/>
      </c>
      <c r="J185" s="11" t="str">
        <f t="shared" si="34"/>
        <v/>
      </c>
      <c r="K185" s="11" t="str">
        <f t="shared" si="36"/>
        <v/>
      </c>
      <c r="L185" s="11">
        <f t="shared" si="37"/>
        <v>90</v>
      </c>
      <c r="P185" s="9">
        <f t="shared" si="35"/>
        <v>-10</v>
      </c>
    </row>
    <row r="186" spans="1:16" x14ac:dyDescent="0.25">
      <c r="A186" s="7"/>
      <c r="B186" s="6" t="str">
        <f t="shared" si="33"/>
        <v/>
      </c>
      <c r="C186" s="6" t="str">
        <f t="shared" si="40"/>
        <v/>
      </c>
      <c r="D186" s="6" t="str">
        <f t="shared" si="38"/>
        <v/>
      </c>
      <c r="E186" s="6" t="str">
        <f t="shared" si="41"/>
        <v/>
      </c>
      <c r="F186" s="6" t="str">
        <f t="shared" si="42"/>
        <v/>
      </c>
      <c r="G186" s="6" t="str">
        <f t="shared" si="43"/>
        <v/>
      </c>
      <c r="H186" s="6" t="str">
        <f t="shared" si="39"/>
        <v/>
      </c>
      <c r="I186" s="6" t="str">
        <f t="shared" si="44"/>
        <v/>
      </c>
      <c r="J186" s="11" t="str">
        <f t="shared" si="34"/>
        <v/>
      </c>
      <c r="K186" s="11" t="str">
        <f t="shared" si="36"/>
        <v/>
      </c>
      <c r="L186" s="11">
        <f t="shared" si="37"/>
        <v>90</v>
      </c>
      <c r="P186" s="9">
        <f t="shared" si="35"/>
        <v>-10</v>
      </c>
    </row>
    <row r="187" spans="1:16" x14ac:dyDescent="0.25">
      <c r="A187" s="7"/>
      <c r="B187" s="6" t="str">
        <f t="shared" si="33"/>
        <v/>
      </c>
      <c r="C187" s="6" t="str">
        <f t="shared" si="40"/>
        <v/>
      </c>
      <c r="D187" s="6" t="str">
        <f t="shared" si="38"/>
        <v/>
      </c>
      <c r="E187" s="6" t="str">
        <f t="shared" si="41"/>
        <v/>
      </c>
      <c r="F187" s="6" t="str">
        <f t="shared" si="42"/>
        <v/>
      </c>
      <c r="G187" s="6" t="str">
        <f t="shared" si="43"/>
        <v/>
      </c>
      <c r="H187" s="6" t="str">
        <f t="shared" si="39"/>
        <v/>
      </c>
      <c r="I187" s="6" t="str">
        <f t="shared" si="44"/>
        <v/>
      </c>
      <c r="J187" s="11" t="str">
        <f t="shared" si="34"/>
        <v/>
      </c>
      <c r="K187" s="11" t="str">
        <f t="shared" si="36"/>
        <v/>
      </c>
      <c r="L187" s="11">
        <f t="shared" si="37"/>
        <v>90</v>
      </c>
      <c r="P187" s="9">
        <f t="shared" si="35"/>
        <v>-10</v>
      </c>
    </row>
    <row r="188" spans="1:16" x14ac:dyDescent="0.25">
      <c r="A188" s="7"/>
      <c r="B188" s="6" t="str">
        <f t="shared" si="33"/>
        <v/>
      </c>
      <c r="C188" s="6" t="str">
        <f t="shared" si="40"/>
        <v/>
      </c>
      <c r="D188" s="6" t="str">
        <f t="shared" si="38"/>
        <v/>
      </c>
      <c r="E188" s="6" t="str">
        <f t="shared" si="41"/>
        <v/>
      </c>
      <c r="F188" s="6" t="str">
        <f t="shared" si="42"/>
        <v/>
      </c>
      <c r="G188" s="6" t="str">
        <f t="shared" si="43"/>
        <v/>
      </c>
      <c r="H188" s="6" t="str">
        <f t="shared" si="39"/>
        <v/>
      </c>
      <c r="I188" s="6" t="str">
        <f t="shared" si="44"/>
        <v/>
      </c>
      <c r="J188" s="11" t="str">
        <f t="shared" si="34"/>
        <v/>
      </c>
      <c r="K188" s="11" t="str">
        <f t="shared" si="36"/>
        <v/>
      </c>
      <c r="L188" s="11">
        <f t="shared" si="37"/>
        <v>90</v>
      </c>
      <c r="P188" s="9">
        <f t="shared" si="35"/>
        <v>-10</v>
      </c>
    </row>
    <row r="189" spans="1:16" x14ac:dyDescent="0.25">
      <c r="A189" s="7"/>
      <c r="B189" s="6" t="str">
        <f t="shared" si="33"/>
        <v/>
      </c>
      <c r="C189" s="6" t="str">
        <f t="shared" si="40"/>
        <v/>
      </c>
      <c r="D189" s="6" t="str">
        <f t="shared" si="38"/>
        <v/>
      </c>
      <c r="E189" s="6" t="str">
        <f t="shared" si="41"/>
        <v/>
      </c>
      <c r="F189" s="6" t="str">
        <f t="shared" si="42"/>
        <v/>
      </c>
      <c r="G189" s="6" t="str">
        <f t="shared" si="43"/>
        <v/>
      </c>
      <c r="H189" s="6" t="str">
        <f t="shared" si="39"/>
        <v/>
      </c>
      <c r="I189" s="6" t="str">
        <f t="shared" si="44"/>
        <v/>
      </c>
      <c r="J189" s="11" t="str">
        <f t="shared" si="34"/>
        <v/>
      </c>
      <c r="K189" s="11" t="str">
        <f t="shared" si="36"/>
        <v/>
      </c>
      <c r="L189" s="11">
        <f t="shared" si="37"/>
        <v>90</v>
      </c>
      <c r="P189" s="9">
        <f t="shared" si="35"/>
        <v>-10</v>
      </c>
    </row>
    <row r="190" spans="1:16" x14ac:dyDescent="0.25">
      <c r="A190" s="7"/>
      <c r="B190" s="6" t="str">
        <f t="shared" si="33"/>
        <v/>
      </c>
      <c r="C190" s="6" t="str">
        <f t="shared" si="40"/>
        <v/>
      </c>
      <c r="D190" s="6" t="str">
        <f t="shared" si="38"/>
        <v/>
      </c>
      <c r="E190" s="6" t="str">
        <f t="shared" si="41"/>
        <v/>
      </c>
      <c r="F190" s="6" t="str">
        <f t="shared" si="42"/>
        <v/>
      </c>
      <c r="G190" s="6" t="str">
        <f t="shared" si="43"/>
        <v/>
      </c>
      <c r="H190" s="6" t="str">
        <f t="shared" si="39"/>
        <v/>
      </c>
      <c r="I190" s="6" t="str">
        <f t="shared" si="44"/>
        <v/>
      </c>
      <c r="J190" s="11" t="str">
        <f t="shared" si="34"/>
        <v/>
      </c>
      <c r="K190" s="11" t="str">
        <f t="shared" si="36"/>
        <v/>
      </c>
      <c r="L190" s="11">
        <f t="shared" si="37"/>
        <v>90</v>
      </c>
      <c r="P190" s="9">
        <f t="shared" si="35"/>
        <v>-10</v>
      </c>
    </row>
    <row r="191" spans="1:16" x14ac:dyDescent="0.25">
      <c r="A191" s="7"/>
      <c r="B191" s="6" t="str">
        <f t="shared" si="33"/>
        <v/>
      </c>
      <c r="C191" s="6" t="str">
        <f t="shared" si="40"/>
        <v/>
      </c>
      <c r="D191" s="6" t="str">
        <f t="shared" si="38"/>
        <v/>
      </c>
      <c r="E191" s="6" t="str">
        <f t="shared" si="41"/>
        <v/>
      </c>
      <c r="F191" s="6" t="str">
        <f t="shared" si="42"/>
        <v/>
      </c>
      <c r="G191" s="6" t="str">
        <f t="shared" si="43"/>
        <v/>
      </c>
      <c r="H191" s="6" t="str">
        <f t="shared" si="39"/>
        <v/>
      </c>
      <c r="I191" s="6" t="str">
        <f t="shared" si="44"/>
        <v/>
      </c>
      <c r="J191" s="11" t="str">
        <f t="shared" si="34"/>
        <v/>
      </c>
      <c r="K191" s="11" t="str">
        <f t="shared" si="36"/>
        <v/>
      </c>
      <c r="L191" s="11">
        <f t="shared" si="37"/>
        <v>90</v>
      </c>
      <c r="P191" s="9">
        <f t="shared" si="35"/>
        <v>-10</v>
      </c>
    </row>
    <row r="192" spans="1:16" x14ac:dyDescent="0.25">
      <c r="A192" s="7"/>
      <c r="B192" s="6" t="str">
        <f t="shared" si="33"/>
        <v/>
      </c>
      <c r="C192" s="6" t="str">
        <f t="shared" si="40"/>
        <v/>
      </c>
      <c r="D192" s="6" t="str">
        <f t="shared" si="38"/>
        <v/>
      </c>
      <c r="E192" s="6" t="str">
        <f t="shared" si="41"/>
        <v/>
      </c>
      <c r="F192" s="6" t="str">
        <f t="shared" si="42"/>
        <v/>
      </c>
      <c r="G192" s="6" t="str">
        <f t="shared" si="43"/>
        <v/>
      </c>
      <c r="H192" s="6" t="str">
        <f t="shared" si="39"/>
        <v/>
      </c>
      <c r="I192" s="6" t="str">
        <f t="shared" si="44"/>
        <v/>
      </c>
      <c r="J192" s="11" t="str">
        <f t="shared" si="34"/>
        <v/>
      </c>
      <c r="K192" s="11" t="str">
        <f t="shared" si="36"/>
        <v/>
      </c>
      <c r="L192" s="11">
        <f t="shared" si="37"/>
        <v>90</v>
      </c>
      <c r="P192" s="9">
        <f t="shared" si="35"/>
        <v>-10</v>
      </c>
    </row>
    <row r="193" spans="1:16" x14ac:dyDescent="0.25">
      <c r="A193" s="7"/>
      <c r="B193" s="6" t="str">
        <f t="shared" si="33"/>
        <v/>
      </c>
      <c r="C193" s="6" t="str">
        <f t="shared" si="40"/>
        <v/>
      </c>
      <c r="D193" s="6" t="str">
        <f t="shared" si="38"/>
        <v/>
      </c>
      <c r="E193" s="6" t="str">
        <f t="shared" si="41"/>
        <v/>
      </c>
      <c r="F193" s="6" t="str">
        <f t="shared" si="42"/>
        <v/>
      </c>
      <c r="G193" s="6" t="str">
        <f t="shared" si="43"/>
        <v/>
      </c>
      <c r="H193" s="6" t="str">
        <f t="shared" si="39"/>
        <v/>
      </c>
      <c r="I193" s="6" t="str">
        <f t="shared" si="44"/>
        <v/>
      </c>
      <c r="J193" s="11" t="str">
        <f t="shared" si="34"/>
        <v/>
      </c>
      <c r="K193" s="11" t="str">
        <f t="shared" si="36"/>
        <v/>
      </c>
      <c r="L193" s="11">
        <f t="shared" si="37"/>
        <v>90</v>
      </c>
      <c r="P193" s="9">
        <f t="shared" si="35"/>
        <v>-10</v>
      </c>
    </row>
    <row r="194" spans="1:16" x14ac:dyDescent="0.25">
      <c r="A194" s="7"/>
      <c r="B194" s="6" t="str">
        <f t="shared" si="33"/>
        <v/>
      </c>
      <c r="C194" s="6" t="str">
        <f t="shared" si="40"/>
        <v/>
      </c>
      <c r="D194" s="6" t="str">
        <f t="shared" si="38"/>
        <v/>
      </c>
      <c r="E194" s="6" t="str">
        <f t="shared" si="41"/>
        <v/>
      </c>
      <c r="F194" s="6" t="str">
        <f t="shared" si="42"/>
        <v/>
      </c>
      <c r="G194" s="6" t="str">
        <f t="shared" si="43"/>
        <v/>
      </c>
      <c r="H194" s="6" t="str">
        <f t="shared" si="39"/>
        <v/>
      </c>
      <c r="I194" s="6" t="str">
        <f t="shared" si="44"/>
        <v/>
      </c>
      <c r="J194" s="11" t="str">
        <f t="shared" si="34"/>
        <v/>
      </c>
      <c r="K194" s="11" t="str">
        <f t="shared" si="36"/>
        <v/>
      </c>
      <c r="L194" s="11">
        <f t="shared" si="37"/>
        <v>90</v>
      </c>
      <c r="P194" s="9">
        <f t="shared" si="35"/>
        <v>-10</v>
      </c>
    </row>
    <row r="195" spans="1:16" x14ac:dyDescent="0.25">
      <c r="A195" s="7"/>
      <c r="B195" s="6" t="str">
        <f t="shared" si="33"/>
        <v/>
      </c>
      <c r="C195" s="6" t="str">
        <f t="shared" si="40"/>
        <v/>
      </c>
      <c r="D195" s="6" t="str">
        <f t="shared" si="38"/>
        <v/>
      </c>
      <c r="E195" s="6" t="str">
        <f t="shared" si="41"/>
        <v/>
      </c>
      <c r="F195" s="6" t="str">
        <f t="shared" si="42"/>
        <v/>
      </c>
      <c r="G195" s="6" t="str">
        <f t="shared" si="43"/>
        <v/>
      </c>
      <c r="H195" s="6" t="str">
        <f t="shared" si="39"/>
        <v/>
      </c>
      <c r="I195" s="6" t="str">
        <f t="shared" si="44"/>
        <v/>
      </c>
      <c r="J195" s="11" t="str">
        <f t="shared" si="34"/>
        <v/>
      </c>
      <c r="K195" s="11" t="str">
        <f t="shared" si="36"/>
        <v/>
      </c>
      <c r="L195" s="11">
        <f t="shared" si="37"/>
        <v>90</v>
      </c>
      <c r="P195" s="9">
        <f t="shared" si="35"/>
        <v>-10</v>
      </c>
    </row>
    <row r="196" spans="1:16" x14ac:dyDescent="0.25">
      <c r="A196" s="7"/>
      <c r="B196" s="6" t="str">
        <f t="shared" si="33"/>
        <v/>
      </c>
      <c r="C196" s="6" t="str">
        <f t="shared" si="40"/>
        <v/>
      </c>
      <c r="D196" s="6" t="str">
        <f t="shared" si="38"/>
        <v/>
      </c>
      <c r="E196" s="6" t="str">
        <f t="shared" si="41"/>
        <v/>
      </c>
      <c r="F196" s="6" t="str">
        <f t="shared" si="42"/>
        <v/>
      </c>
      <c r="G196" s="6" t="str">
        <f t="shared" si="43"/>
        <v/>
      </c>
      <c r="H196" s="6" t="str">
        <f t="shared" si="39"/>
        <v/>
      </c>
      <c r="I196" s="6" t="str">
        <f t="shared" si="44"/>
        <v/>
      </c>
      <c r="J196" s="11" t="str">
        <f t="shared" si="34"/>
        <v/>
      </c>
      <c r="K196" s="11" t="str">
        <f t="shared" si="36"/>
        <v/>
      </c>
      <c r="L196" s="11">
        <f t="shared" si="37"/>
        <v>90</v>
      </c>
      <c r="P196" s="9">
        <f t="shared" si="35"/>
        <v>-10</v>
      </c>
    </row>
    <row r="197" spans="1:16" x14ac:dyDescent="0.25">
      <c r="A197" s="7"/>
      <c r="B197" s="6" t="str">
        <f t="shared" si="33"/>
        <v/>
      </c>
      <c r="C197" s="6" t="str">
        <f t="shared" si="40"/>
        <v/>
      </c>
      <c r="D197" s="6" t="str">
        <f t="shared" si="38"/>
        <v/>
      </c>
      <c r="E197" s="6" t="str">
        <f t="shared" si="41"/>
        <v/>
      </c>
      <c r="F197" s="6" t="str">
        <f t="shared" si="42"/>
        <v/>
      </c>
      <c r="G197" s="6" t="str">
        <f t="shared" si="43"/>
        <v/>
      </c>
      <c r="H197" s="6" t="str">
        <f t="shared" si="39"/>
        <v/>
      </c>
      <c r="I197" s="6" t="str">
        <f t="shared" si="44"/>
        <v/>
      </c>
      <c r="J197" s="11" t="str">
        <f t="shared" si="34"/>
        <v/>
      </c>
      <c r="K197" s="11" t="str">
        <f t="shared" si="36"/>
        <v/>
      </c>
      <c r="L197" s="11">
        <f t="shared" si="37"/>
        <v>90</v>
      </c>
      <c r="P197" s="9">
        <f t="shared" si="35"/>
        <v>-10</v>
      </c>
    </row>
    <row r="198" spans="1:16" x14ac:dyDescent="0.25">
      <c r="A198" s="7"/>
      <c r="B198" s="6" t="str">
        <f t="shared" si="33"/>
        <v/>
      </c>
      <c r="C198" s="6" t="str">
        <f t="shared" si="40"/>
        <v/>
      </c>
      <c r="D198" s="6" t="str">
        <f t="shared" si="38"/>
        <v/>
      </c>
      <c r="E198" s="6" t="str">
        <f t="shared" si="41"/>
        <v/>
      </c>
      <c r="F198" s="6" t="str">
        <f t="shared" si="42"/>
        <v/>
      </c>
      <c r="G198" s="6" t="str">
        <f t="shared" si="43"/>
        <v/>
      </c>
      <c r="H198" s="6" t="str">
        <f t="shared" si="39"/>
        <v/>
      </c>
      <c r="I198" s="6" t="str">
        <f t="shared" si="44"/>
        <v/>
      </c>
      <c r="J198" s="11" t="str">
        <f t="shared" si="34"/>
        <v/>
      </c>
      <c r="K198" s="11" t="str">
        <f t="shared" si="36"/>
        <v/>
      </c>
      <c r="L198" s="11">
        <f t="shared" si="37"/>
        <v>90</v>
      </c>
      <c r="P198" s="9">
        <f t="shared" si="35"/>
        <v>-10</v>
      </c>
    </row>
    <row r="199" spans="1:16" x14ac:dyDescent="0.25">
      <c r="A199" s="7"/>
      <c r="B199" s="6" t="str">
        <f t="shared" si="33"/>
        <v/>
      </c>
      <c r="C199" s="6" t="str">
        <f t="shared" si="40"/>
        <v/>
      </c>
      <c r="D199" s="6" t="str">
        <f t="shared" si="38"/>
        <v/>
      </c>
      <c r="E199" s="6" t="str">
        <f t="shared" si="41"/>
        <v/>
      </c>
      <c r="F199" s="6" t="str">
        <f t="shared" si="42"/>
        <v/>
      </c>
      <c r="G199" s="6" t="str">
        <f t="shared" si="43"/>
        <v/>
      </c>
      <c r="H199" s="6" t="str">
        <f t="shared" si="39"/>
        <v/>
      </c>
      <c r="I199" s="6" t="str">
        <f t="shared" si="44"/>
        <v/>
      </c>
      <c r="J199" s="11" t="str">
        <f t="shared" si="34"/>
        <v/>
      </c>
      <c r="K199" s="11" t="str">
        <f t="shared" si="36"/>
        <v/>
      </c>
      <c r="L199" s="11">
        <f t="shared" si="37"/>
        <v>90</v>
      </c>
      <c r="P199" s="9">
        <f t="shared" si="35"/>
        <v>-10</v>
      </c>
    </row>
    <row r="200" spans="1:16" x14ac:dyDescent="0.25">
      <c r="A200" s="7"/>
      <c r="B200" s="6" t="str">
        <f t="shared" si="33"/>
        <v/>
      </c>
      <c r="C200" s="6" t="str">
        <f t="shared" si="40"/>
        <v/>
      </c>
      <c r="D200" s="6" t="str">
        <f t="shared" si="38"/>
        <v/>
      </c>
      <c r="E200" s="6" t="str">
        <f t="shared" si="41"/>
        <v/>
      </c>
      <c r="F200" s="6" t="str">
        <f t="shared" si="42"/>
        <v/>
      </c>
      <c r="G200" s="6" t="str">
        <f t="shared" si="43"/>
        <v/>
      </c>
      <c r="H200" s="6" t="str">
        <f t="shared" si="39"/>
        <v/>
      </c>
      <c r="I200" s="6" t="str">
        <f t="shared" si="44"/>
        <v/>
      </c>
      <c r="J200" s="11" t="str">
        <f t="shared" si="34"/>
        <v/>
      </c>
      <c r="K200" s="11" t="str">
        <f t="shared" si="36"/>
        <v/>
      </c>
      <c r="L200" s="11">
        <f t="shared" si="37"/>
        <v>90</v>
      </c>
      <c r="P200" s="9">
        <f t="shared" si="35"/>
        <v>-10</v>
      </c>
    </row>
    <row r="201" spans="1:16" x14ac:dyDescent="0.25">
      <c r="A201" s="7"/>
      <c r="B201" s="6" t="str">
        <f t="shared" ref="B201:B210" si="45">IF(A201="","",VLOOKUP(A201,$S$8:$T$44,2))</f>
        <v/>
      </c>
      <c r="C201" s="6" t="str">
        <f t="shared" si="40"/>
        <v/>
      </c>
      <c r="D201" s="6" t="str">
        <f t="shared" si="38"/>
        <v/>
      </c>
      <c r="E201" s="6" t="str">
        <f t="shared" si="41"/>
        <v/>
      </c>
      <c r="F201" s="6" t="str">
        <f t="shared" si="42"/>
        <v/>
      </c>
      <c r="G201" s="6" t="str">
        <f t="shared" si="43"/>
        <v/>
      </c>
      <c r="H201" s="6" t="str">
        <f t="shared" si="39"/>
        <v/>
      </c>
      <c r="I201" s="6" t="str">
        <f t="shared" si="44"/>
        <v/>
      </c>
      <c r="J201" s="11" t="str">
        <f t="shared" ref="J201:J210" si="46">IF(A201="","",IF(H201="","No bets. Retrack",IF(LEN(H201)=1,"Line "&amp;H201,"Lines "&amp;H201)))</f>
        <v/>
      </c>
      <c r="K201" s="11" t="str">
        <f t="shared" si="36"/>
        <v/>
      </c>
      <c r="L201" s="11">
        <f t="shared" si="37"/>
        <v>90</v>
      </c>
      <c r="P201" s="9">
        <f t="shared" ref="P201:P210" si="47">L201-$K$3</f>
        <v>-10</v>
      </c>
    </row>
    <row r="202" spans="1:16" x14ac:dyDescent="0.25">
      <c r="A202" s="7"/>
      <c r="B202" s="6" t="str">
        <f t="shared" si="45"/>
        <v/>
      </c>
      <c r="C202" s="6" t="str">
        <f t="shared" si="40"/>
        <v/>
      </c>
      <c r="D202" s="6" t="str">
        <f t="shared" si="38"/>
        <v/>
      </c>
      <c r="E202" s="6" t="str">
        <f t="shared" si="41"/>
        <v/>
      </c>
      <c r="F202" s="6" t="str">
        <f t="shared" si="42"/>
        <v/>
      </c>
      <c r="G202" s="6" t="str">
        <f t="shared" si="43"/>
        <v/>
      </c>
      <c r="H202" s="6" t="str">
        <f t="shared" si="39"/>
        <v/>
      </c>
      <c r="I202" s="6" t="str">
        <f t="shared" si="44"/>
        <v/>
      </c>
      <c r="J202" s="11" t="str">
        <f t="shared" si="46"/>
        <v/>
      </c>
      <c r="K202" s="11" t="str">
        <f t="shared" ref="K202:K210" si="48">IF(A202="","",$K$4*IF(E202="W",6-I201,-I201))</f>
        <v/>
      </c>
      <c r="L202" s="11">
        <f t="shared" ref="L202:L210" si="49">IF(A202="",L201,K202+L201)</f>
        <v>90</v>
      </c>
      <c r="P202" s="9">
        <f t="shared" si="47"/>
        <v>-10</v>
      </c>
    </row>
    <row r="203" spans="1:16" x14ac:dyDescent="0.25">
      <c r="A203" s="7"/>
      <c r="B203" s="6" t="str">
        <f t="shared" si="45"/>
        <v/>
      </c>
      <c r="C203" s="6" t="str">
        <f t="shared" si="40"/>
        <v/>
      </c>
      <c r="D203" s="6" t="str">
        <f t="shared" si="38"/>
        <v/>
      </c>
      <c r="E203" s="6" t="str">
        <f t="shared" si="41"/>
        <v/>
      </c>
      <c r="F203" s="6" t="str">
        <f t="shared" si="42"/>
        <v/>
      </c>
      <c r="G203" s="6" t="str">
        <f t="shared" si="43"/>
        <v/>
      </c>
      <c r="H203" s="6" t="str">
        <f t="shared" si="39"/>
        <v/>
      </c>
      <c r="I203" s="6" t="str">
        <f t="shared" si="44"/>
        <v/>
      </c>
      <c r="J203" s="11" t="str">
        <f t="shared" si="46"/>
        <v/>
      </c>
      <c r="K203" s="11" t="str">
        <f t="shared" si="48"/>
        <v/>
      </c>
      <c r="L203" s="11">
        <f t="shared" si="49"/>
        <v>90</v>
      </c>
      <c r="P203" s="9">
        <f t="shared" si="47"/>
        <v>-10</v>
      </c>
    </row>
    <row r="204" spans="1:16" x14ac:dyDescent="0.25">
      <c r="A204" s="7"/>
      <c r="B204" s="6" t="str">
        <f t="shared" si="45"/>
        <v/>
      </c>
      <c r="C204" s="6" t="str">
        <f t="shared" si="40"/>
        <v/>
      </c>
      <c r="D204" s="6" t="str">
        <f t="shared" si="38"/>
        <v/>
      </c>
      <c r="E204" s="6" t="str">
        <f t="shared" si="41"/>
        <v/>
      </c>
      <c r="F204" s="6" t="str">
        <f t="shared" si="42"/>
        <v/>
      </c>
      <c r="G204" s="6" t="str">
        <f t="shared" si="43"/>
        <v/>
      </c>
      <c r="H204" s="6" t="str">
        <f t="shared" si="39"/>
        <v/>
      </c>
      <c r="I204" s="6" t="str">
        <f t="shared" si="44"/>
        <v/>
      </c>
      <c r="J204" s="11" t="str">
        <f t="shared" si="46"/>
        <v/>
      </c>
      <c r="K204" s="11" t="str">
        <f t="shared" si="48"/>
        <v/>
      </c>
      <c r="L204" s="11">
        <f t="shared" si="49"/>
        <v>90</v>
      </c>
      <c r="P204" s="9">
        <f t="shared" si="47"/>
        <v>-10</v>
      </c>
    </row>
    <row r="205" spans="1:16" x14ac:dyDescent="0.25">
      <c r="A205" s="7"/>
      <c r="B205" s="6" t="str">
        <f t="shared" si="45"/>
        <v/>
      </c>
      <c r="C205" s="6" t="str">
        <f t="shared" si="40"/>
        <v/>
      </c>
      <c r="D205" s="6" t="str">
        <f t="shared" ref="D205:D210" si="50">IF(A205="","",IF(AND(D204=2,B205=F204),0,IF(LEN(C205)=6,0,IF(E205="W",IF(D204=2,D204,D204+1),D204))))</f>
        <v/>
      </c>
      <c r="E205" s="6" t="str">
        <f t="shared" si="41"/>
        <v/>
      </c>
      <c r="F205" s="6" t="str">
        <f t="shared" si="42"/>
        <v/>
      </c>
      <c r="G205" s="6" t="str">
        <f t="shared" si="43"/>
        <v/>
      </c>
      <c r="H205" s="6" t="str">
        <f t="shared" si="39"/>
        <v/>
      </c>
      <c r="I205" s="6" t="str">
        <f t="shared" si="44"/>
        <v/>
      </c>
      <c r="J205" s="11" t="str">
        <f t="shared" si="46"/>
        <v/>
      </c>
      <c r="K205" s="11" t="str">
        <f t="shared" si="48"/>
        <v/>
      </c>
      <c r="L205" s="11">
        <f t="shared" si="49"/>
        <v>90</v>
      </c>
      <c r="P205" s="9">
        <f t="shared" si="47"/>
        <v>-10</v>
      </c>
    </row>
    <row r="206" spans="1:16" x14ac:dyDescent="0.25">
      <c r="A206" s="7"/>
      <c r="B206" s="6" t="str">
        <f t="shared" si="45"/>
        <v/>
      </c>
      <c r="C206" s="6" t="str">
        <f t="shared" si="40"/>
        <v/>
      </c>
      <c r="D206" s="6" t="str">
        <f t="shared" si="50"/>
        <v/>
      </c>
      <c r="E206" s="6" t="str">
        <f t="shared" si="41"/>
        <v/>
      </c>
      <c r="F206" s="6" t="str">
        <f t="shared" si="42"/>
        <v/>
      </c>
      <c r="G206" s="6" t="str">
        <f t="shared" si="43"/>
        <v/>
      </c>
      <c r="H206" s="6" t="str">
        <f t="shared" si="39"/>
        <v/>
      </c>
      <c r="I206" s="6" t="str">
        <f t="shared" si="44"/>
        <v/>
      </c>
      <c r="J206" s="11" t="str">
        <f t="shared" si="46"/>
        <v/>
      </c>
      <c r="K206" s="11" t="str">
        <f t="shared" si="48"/>
        <v/>
      </c>
      <c r="L206" s="11">
        <f t="shared" si="49"/>
        <v>90</v>
      </c>
      <c r="P206" s="9">
        <f t="shared" si="47"/>
        <v>-10</v>
      </c>
    </row>
    <row r="207" spans="1:16" x14ac:dyDescent="0.25">
      <c r="A207" s="7"/>
      <c r="B207" s="6" t="str">
        <f t="shared" si="45"/>
        <v/>
      </c>
      <c r="C207" s="6" t="str">
        <f t="shared" si="40"/>
        <v/>
      </c>
      <c r="D207" s="6" t="str">
        <f t="shared" si="50"/>
        <v/>
      </c>
      <c r="E207" s="6" t="str">
        <f t="shared" si="41"/>
        <v/>
      </c>
      <c r="F207" s="6" t="str">
        <f t="shared" si="42"/>
        <v/>
      </c>
      <c r="G207" s="6" t="str">
        <f t="shared" si="43"/>
        <v/>
      </c>
      <c r="H207" s="6" t="str">
        <f t="shared" si="39"/>
        <v/>
      </c>
      <c r="I207" s="6" t="str">
        <f t="shared" si="44"/>
        <v/>
      </c>
      <c r="J207" s="11" t="str">
        <f t="shared" si="46"/>
        <v/>
      </c>
      <c r="K207" s="11" t="str">
        <f t="shared" si="48"/>
        <v/>
      </c>
      <c r="L207" s="11">
        <f t="shared" si="49"/>
        <v>90</v>
      </c>
      <c r="P207" s="9">
        <f t="shared" si="47"/>
        <v>-10</v>
      </c>
    </row>
    <row r="208" spans="1:16" x14ac:dyDescent="0.25">
      <c r="A208" s="7"/>
      <c r="B208" s="6" t="str">
        <f t="shared" si="45"/>
        <v/>
      </c>
      <c r="C208" s="6" t="str">
        <f t="shared" si="40"/>
        <v/>
      </c>
      <c r="D208" s="6" t="str">
        <f t="shared" si="50"/>
        <v/>
      </c>
      <c r="E208" s="6" t="str">
        <f t="shared" si="41"/>
        <v/>
      </c>
      <c r="F208" s="6" t="str">
        <f t="shared" si="42"/>
        <v/>
      </c>
      <c r="G208" s="6" t="str">
        <f t="shared" si="43"/>
        <v/>
      </c>
      <c r="H208" s="6" t="str">
        <f t="shared" si="39"/>
        <v/>
      </c>
      <c r="I208" s="6" t="str">
        <f t="shared" si="44"/>
        <v/>
      </c>
      <c r="J208" s="11" t="str">
        <f t="shared" si="46"/>
        <v/>
      </c>
      <c r="K208" s="11" t="str">
        <f t="shared" si="48"/>
        <v/>
      </c>
      <c r="L208" s="11">
        <f t="shared" si="49"/>
        <v>90</v>
      </c>
      <c r="P208" s="9">
        <f t="shared" si="47"/>
        <v>-10</v>
      </c>
    </row>
    <row r="209" spans="1:16" x14ac:dyDescent="0.25">
      <c r="A209" s="7"/>
      <c r="B209" s="6" t="str">
        <f t="shared" si="45"/>
        <v/>
      </c>
      <c r="C209" s="6" t="str">
        <f t="shared" si="40"/>
        <v/>
      </c>
      <c r="D209" s="6" t="str">
        <f t="shared" si="50"/>
        <v/>
      </c>
      <c r="E209" s="6" t="str">
        <f t="shared" si="41"/>
        <v/>
      </c>
      <c r="F209" s="6" t="str">
        <f t="shared" si="42"/>
        <v/>
      </c>
      <c r="G209" s="6" t="str">
        <f t="shared" si="43"/>
        <v/>
      </c>
      <c r="H209" s="6" t="str">
        <f t="shared" si="39"/>
        <v/>
      </c>
      <c r="I209" s="6" t="str">
        <f t="shared" si="44"/>
        <v/>
      </c>
      <c r="J209" s="11" t="str">
        <f t="shared" si="46"/>
        <v/>
      </c>
      <c r="K209" s="11" t="str">
        <f t="shared" si="48"/>
        <v/>
      </c>
      <c r="L209" s="11">
        <f t="shared" si="49"/>
        <v>90</v>
      </c>
      <c r="P209" s="9">
        <f t="shared" si="47"/>
        <v>-10</v>
      </c>
    </row>
    <row r="210" spans="1:16" x14ac:dyDescent="0.25">
      <c r="A210" s="7"/>
      <c r="B210" s="6" t="str">
        <f t="shared" si="45"/>
        <v/>
      </c>
      <c r="C210" s="6" t="str">
        <f t="shared" si="40"/>
        <v/>
      </c>
      <c r="D210" s="6" t="str">
        <f t="shared" si="50"/>
        <v/>
      </c>
      <c r="E210" s="6" t="str">
        <f t="shared" si="41"/>
        <v/>
      </c>
      <c r="F210" s="6" t="str">
        <f t="shared" si="42"/>
        <v/>
      </c>
      <c r="G210" s="6" t="str">
        <f t="shared" si="43"/>
        <v/>
      </c>
      <c r="H210" s="6" t="str">
        <f t="shared" si="39"/>
        <v/>
      </c>
      <c r="I210" s="6" t="str">
        <f t="shared" si="44"/>
        <v/>
      </c>
      <c r="J210" s="11" t="str">
        <f t="shared" si="46"/>
        <v/>
      </c>
      <c r="K210" s="11" t="str">
        <f t="shared" si="48"/>
        <v/>
      </c>
      <c r="L210" s="11">
        <f t="shared" si="49"/>
        <v>90</v>
      </c>
      <c r="P210" s="9">
        <f t="shared" si="47"/>
        <v>-10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2013-07-01T12:42:28Z</dcterms:created>
  <dcterms:modified xsi:type="dcterms:W3CDTF">2013-07-01T16:35:44Z</dcterms:modified>
</cp:coreProperties>
</file>